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24226"/>
  <mc:AlternateContent xmlns:mc="http://schemas.openxmlformats.org/markup-compatibility/2006">
    <mc:Choice Requires="x15">
      <x15ac:absPath xmlns:x15ac="http://schemas.microsoft.com/office/spreadsheetml/2010/11/ac" url="https://eikaalliansen.sharepoint.com/sites/felles-ko-ebk/Presentasjoner/Innlån/2025/HTT/4. kvartal/"/>
    </mc:Choice>
  </mc:AlternateContent>
  <xr:revisionPtr revIDLastSave="0" documentId="8_{38D7712C-EA84-475E-BFCD-4FDA5781EAF6}" xr6:coauthVersionLast="47" xr6:coauthVersionMax="47" xr10:uidLastSave="{00000000-0000-0000-0000-000000000000}"/>
  <bookViews>
    <workbookView xWindow="38280" yWindow="-990" windowWidth="38640" windowHeight="21120" tabRatio="879" firstSheet="3" activeTab="3" xr2:uid="{00000000-000D-0000-FFFF-FFFF00000000}"/>
  </bookViews>
  <sheets>
    <sheet name="Disclaimer" sheetId="13" r:id="rId1"/>
    <sheet name="Introduction" sheetId="5" r:id="rId2"/>
    <sheet name="A. HTT General" sheetId="8" r:id="rId3"/>
    <sheet name="B1. HTT Mortgage Assets" sheetId="9" r:id="rId4"/>
    <sheet name="C. HTT Harmonised Glossary" sheetId="12" r:id="rId5"/>
    <sheet name="D. Insert Nat Trans Templ" sheetId="14" r:id="rId6"/>
    <sheet name="E. Optional ECB-ECAIs data" sheetId="18" r:id="rId7"/>
    <sheet name="F1. Sustainable M data" sheetId="19" r:id="rId8"/>
  </sheets>
  <definedNames>
    <definedName name="_xlnm._FilterDatabase" localSheetId="2" hidden="1">'A. HTT General'!$L$112:$L$126</definedName>
    <definedName name="_xlnm._FilterDatabase" localSheetId="3"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2">'A. HTT General'!$A$1:$G$365</definedName>
    <definedName name="_xlnm.Print_Area" localSheetId="3">'B1. HTT Mortgage Assets'!$A$1:$G$524</definedName>
    <definedName name="_xlnm.Print_Area" localSheetId="4">'C. HTT Harmonised Glossary'!$A$1:$C$57</definedName>
    <definedName name="_xlnm.Print_Area" localSheetId="0">Disclaimer!$A$1:$A$170</definedName>
    <definedName name="_xlnm.Print_Area" localSheetId="6">'E. Optional ECB-ECAIs data'!$A$2:$G$72</definedName>
    <definedName name="_xlnm.Print_Area" localSheetId="1">Introduction!$B$2:$J$37</definedName>
    <definedName name="_xlnm.Print_Titles" localSheetId="0">Disclaimer!$2:$2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82" i="9" l="1"/>
  <c r="C382" i="9"/>
  <c r="F180" i="9"/>
  <c r="D366" i="19" l="1"/>
  <c r="F382" i="9" l="1"/>
  <c r="G45" i="8" l="1"/>
  <c r="F181" i="9" l="1"/>
  <c r="F192" i="19" l="1"/>
  <c r="F193" i="19"/>
  <c r="F194" i="19"/>
  <c r="F195" i="19"/>
  <c r="F191" i="19"/>
  <c r="F182" i="19"/>
  <c r="F181" i="19"/>
  <c r="F172" i="19"/>
  <c r="F171" i="19"/>
  <c r="F57" i="19"/>
  <c r="F49" i="19"/>
  <c r="F36" i="9" l="1"/>
  <c r="F100" i="9"/>
  <c r="F101" i="9" l="1"/>
  <c r="F102" i="9"/>
  <c r="F103" i="9"/>
  <c r="F104" i="9"/>
  <c r="F105" i="9"/>
  <c r="F106" i="9"/>
  <c r="F107" i="9"/>
  <c r="F108" i="9"/>
  <c r="F109" i="9"/>
  <c r="F110" i="9"/>
  <c r="F111" i="9"/>
  <c r="F112" i="9"/>
  <c r="F113" i="9"/>
  <c r="F114" i="9"/>
  <c r="F115" i="9"/>
  <c r="C208" i="8" l="1"/>
  <c r="F99" i="9" l="1"/>
  <c r="D99" i="9"/>
  <c r="C99" i="9"/>
  <c r="C47" i="8"/>
  <c r="D402" i="19" l="1"/>
  <c r="C402" i="19"/>
  <c r="G354" i="19"/>
  <c r="C366" i="19"/>
  <c r="F354" i="19" s="1"/>
  <c r="D346" i="9"/>
  <c r="C346" i="9"/>
  <c r="C585" i="9"/>
  <c r="D585" i="9"/>
  <c r="D45" i="8"/>
  <c r="D635" i="19"/>
  <c r="C635" i="19"/>
  <c r="D618" i="9"/>
  <c r="C618" i="9"/>
  <c r="F295" i="8"/>
  <c r="F307" i="8"/>
  <c r="F293" i="8"/>
  <c r="G293" i="8"/>
  <c r="G365" i="19" l="1"/>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G606" i="9"/>
  <c r="G623" i="19"/>
  <c r="F346" i="19" l="1"/>
  <c r="F367" i="19"/>
  <c r="F331" i="19"/>
  <c r="G342" i="19"/>
  <c r="G367" i="19"/>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82" i="9" l="1"/>
  <c r="G386" i="9"/>
  <c r="G390" i="9"/>
  <c r="G387" i="9"/>
  <c r="G384" i="9"/>
  <c r="G388" i="9"/>
  <c r="G392" i="9"/>
  <c r="G383" i="9"/>
  <c r="G391" i="9"/>
  <c r="G385" i="9"/>
  <c r="G389" i="9"/>
  <c r="G393" i="9"/>
  <c r="G403" i="19"/>
  <c r="G402" i="19"/>
  <c r="G404" i="19"/>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s="1"/>
  <c r="C372" i="9"/>
  <c r="F368" i="9" s="1"/>
  <c r="D365" i="9"/>
  <c r="G360" i="9" s="1"/>
  <c r="C365" i="9"/>
  <c r="F359" i="9" s="1"/>
  <c r="D328" i="9"/>
  <c r="C328" i="9"/>
  <c r="F349" i="19" l="1"/>
  <c r="F370" i="9"/>
  <c r="G312" i="9"/>
  <c r="G320" i="9"/>
  <c r="G310" i="9"/>
  <c r="G313" i="9"/>
  <c r="G321" i="9"/>
  <c r="G314" i="9"/>
  <c r="G322" i="9"/>
  <c r="G316" i="9"/>
  <c r="G324" i="9"/>
  <c r="G315" i="9"/>
  <c r="G323" i="9"/>
  <c r="G317" i="9"/>
  <c r="G325" i="9"/>
  <c r="G327" i="9"/>
  <c r="G318" i="9"/>
  <c r="G326" i="9"/>
  <c r="G311" i="9"/>
  <c r="G319" i="9"/>
  <c r="F311" i="9"/>
  <c r="F324" i="9"/>
  <c r="F312" i="9"/>
  <c r="F325" i="9"/>
  <c r="F313" i="9"/>
  <c r="F317" i="9"/>
  <c r="F326" i="9"/>
  <c r="F314" i="9"/>
  <c r="F318" i="9"/>
  <c r="F321" i="9"/>
  <c r="F323" i="9"/>
  <c r="F327" i="9"/>
  <c r="F315" i="9"/>
  <c r="F319" i="9"/>
  <c r="F316" i="9"/>
  <c r="F320" i="9"/>
  <c r="F310" i="9"/>
  <c r="F322"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D544" i="9" l="1"/>
  <c r="C544" i="9"/>
  <c r="D305" i="9"/>
  <c r="C305" i="9"/>
  <c r="C29" i="19"/>
  <c r="F28" i="19" s="1"/>
  <c r="F28" i="9"/>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307" i="8"/>
  <c r="D291" i="8"/>
  <c r="C291" i="8"/>
  <c r="D293" i="8"/>
  <c r="C307" i="8"/>
  <c r="D295" i="8"/>
  <c r="C293" i="8"/>
  <c r="C295" i="8"/>
  <c r="F220" i="8" l="1"/>
  <c r="C179" i="8" l="1"/>
  <c r="C288" i="8"/>
  <c r="D167" i="8"/>
  <c r="F176" i="8" l="1"/>
  <c r="F177" i="8"/>
  <c r="G166" i="8"/>
  <c r="G165" i="8"/>
  <c r="G164" i="8"/>
  <c r="F181" i="8"/>
  <c r="F185" i="8"/>
  <c r="F178" i="8"/>
  <c r="F182" i="8"/>
  <c r="F186" i="8"/>
  <c r="F175" i="8"/>
  <c r="F184" i="8"/>
  <c r="F187" i="8"/>
  <c r="F180" i="8"/>
  <c r="F174" i="8"/>
  <c r="F183" i="8"/>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C304" i="8"/>
  <c r="C303" i="8"/>
  <c r="C302" i="8"/>
  <c r="C298" i="8"/>
  <c r="C297" i="8"/>
  <c r="C296" i="8"/>
  <c r="C292" i="8"/>
  <c r="C289" i="8"/>
  <c r="C220" i="8"/>
  <c r="C209" i="8"/>
  <c r="F198" i="8" s="1"/>
  <c r="C167" i="8"/>
  <c r="D157" i="8"/>
  <c r="C157" i="8"/>
  <c r="D131" i="8"/>
  <c r="C131" i="8"/>
  <c r="D100" i="8"/>
  <c r="C100" i="8"/>
  <c r="D77" i="8"/>
  <c r="G80" i="8" s="1"/>
  <c r="C77" i="8"/>
  <c r="G148" i="8" l="1"/>
  <c r="G156" i="8"/>
  <c r="G149" i="8"/>
  <c r="G158" i="8"/>
  <c r="G147" i="8"/>
  <c r="G142" i="8"/>
  <c r="G150" i="8"/>
  <c r="G159" i="8"/>
  <c r="G161" i="8"/>
  <c r="G162" i="8"/>
  <c r="G155" i="8"/>
  <c r="G143" i="8"/>
  <c r="G151" i="8"/>
  <c r="G160" i="8"/>
  <c r="G152" i="8"/>
  <c r="G153" i="8"/>
  <c r="G154" i="8"/>
  <c r="G144" i="8"/>
  <c r="G145" i="8"/>
  <c r="G146" i="8"/>
  <c r="F149" i="8"/>
  <c r="F158" i="8"/>
  <c r="F162" i="8"/>
  <c r="F159" i="8"/>
  <c r="F145" i="8"/>
  <c r="F153" i="8"/>
  <c r="F154" i="8"/>
  <c r="F152" i="8"/>
  <c r="F161" i="8"/>
  <c r="F142" i="8"/>
  <c r="F146" i="8"/>
  <c r="F150" i="8"/>
  <c r="F148" i="8"/>
  <c r="F147" i="8"/>
  <c r="F155" i="8"/>
  <c r="F160" i="8"/>
  <c r="F156" i="8"/>
  <c r="F143" i="8"/>
  <c r="F151" i="8"/>
  <c r="F144" i="8"/>
  <c r="F127" i="8"/>
  <c r="F136" i="8"/>
  <c r="F128" i="8"/>
  <c r="F121" i="8"/>
  <c r="F129" i="8"/>
  <c r="F118" i="8"/>
  <c r="F122" i="8"/>
  <c r="F130" i="8"/>
  <c r="F117" i="8"/>
  <c r="F132" i="8"/>
  <c r="F119" i="8"/>
  <c r="F123" i="8"/>
  <c r="F125" i="8"/>
  <c r="F134" i="8"/>
  <c r="F120" i="8"/>
  <c r="F124" i="8"/>
  <c r="F126" i="8"/>
  <c r="F135" i="8"/>
  <c r="F133" i="8"/>
  <c r="G126" i="8"/>
  <c r="G133" i="8"/>
  <c r="G123" i="8"/>
  <c r="G124" i="8"/>
  <c r="G132" i="8"/>
  <c r="G121" i="8"/>
  <c r="G127" i="8"/>
  <c r="G134" i="8"/>
  <c r="G122" i="8"/>
  <c r="G128" i="8"/>
  <c r="G135" i="8"/>
  <c r="G129" i="8"/>
  <c r="G136" i="8"/>
  <c r="G130" i="8"/>
  <c r="G125" i="8"/>
  <c r="G117" i="8"/>
  <c r="G118" i="8"/>
  <c r="G120" i="8"/>
  <c r="G119" i="8"/>
  <c r="G450" i="9"/>
  <c r="G428" i="9"/>
  <c r="F252" i="9"/>
  <c r="F241" i="9"/>
  <c r="F16" i="19"/>
  <c r="F17" i="19"/>
  <c r="F15" i="19"/>
  <c r="F440" i="9"/>
  <c r="F436" i="9"/>
  <c r="F99" i="8"/>
  <c r="F95" i="8"/>
  <c r="F98" i="8"/>
  <c r="F94" i="8"/>
  <c r="F97" i="8"/>
  <c r="F96" i="8"/>
  <c r="F141" i="8"/>
  <c r="F140" i="8"/>
  <c r="F139"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G157" i="8" l="1"/>
  <c r="F157" i="8"/>
  <c r="F131" i="8"/>
  <c r="G131" i="8"/>
  <c r="F18" i="19"/>
  <c r="F167" i="8"/>
  <c r="F77" i="8"/>
  <c r="F100" i="8"/>
  <c r="F208" i="8"/>
  <c r="F58" i="8"/>
  <c r="G214" i="9"/>
  <c r="G100" i="8"/>
  <c r="G452" i="9"/>
  <c r="G249" i="9"/>
  <c r="G465" i="9"/>
  <c r="G227" i="9"/>
  <c r="F15" i="9"/>
  <c r="F249" i="9"/>
  <c r="F452" i="9"/>
  <c r="F465" i="9"/>
  <c r="G487" i="9"/>
  <c r="F487" i="9"/>
  <c r="F227" i="9"/>
  <c r="G77" i="8"/>
  <c r="F214" i="9"/>
  <c r="G503" i="19" l="1"/>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sharedStrings.xml><?xml version="1.0" encoding="utf-8"?>
<sst xmlns="http://schemas.openxmlformats.org/spreadsheetml/2006/main" count="3883" uniqueCount="2385">
  <si>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</si>
  <si>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</si>
  <si>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</si>
  <si>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</si>
  <si>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</si>
  <si>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</si>
  <si>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</si>
  <si>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</si>
  <si>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</si>
  <si>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</si>
  <si>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</si>
  <si>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</si>
  <si>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</si>
  <si>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</si>
  <si>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</si>
  <si>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</si>
  <si>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</si>
  <si>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</si>
  <si>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</si>
  <si>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</si>
  <si>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</si>
  <si>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</si>
  <si>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</si>
  <si>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</si>
  <si>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</si>
  <si>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</si>
  <si>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</si>
  <si>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</si>
  <si>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</si>
  <si>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</si>
  <si>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</si>
  <si>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</si>
  <si>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</si>
  <si>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</si>
  <si>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</si>
  <si>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</si>
  <si>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</si>
  <si>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</si>
  <si>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</si>
  <si>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</si>
  <si>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</si>
  <si>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</si>
  <si>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</si>
  <si>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</si>
  <si>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</si>
  <si>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</si>
  <si>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</si>
  <si>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</si>
  <si>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</si>
  <si>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</si>
  <si>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</si>
  <si>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</si>
  <si>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</si>
  <si>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</si>
  <si>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</si>
  <si>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</si>
  <si>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</si>
  <si>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</si>
  <si>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</si>
  <si>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</si>
  <si>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</si>
  <si>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</si>
  <si>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</si>
  <si>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</si>
  <si>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</si>
  <si>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</si>
  <si>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</si>
  <si>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</si>
  <si>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</si>
  <si>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</si>
  <si>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</si>
  <si>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</si>
  <si>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</si>
  <si>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</si>
  <si>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</si>
  <si>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</si>
  <si>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</si>
  <si>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</si>
  <si>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</si>
  <si>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</si>
  <si>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</si>
  <si>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</si>
  <si>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</si>
  <si>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</si>
  <si>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</si>
  <si>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</si>
  <si>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</si>
  <si>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</si>
  <si>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</si>
  <si>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</si>
  <si>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</si>
  <si>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</si>
  <si>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</si>
  <si>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</si>
  <si>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</si>
  <si>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</si>
  <si>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</si>
  <si>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</si>
  <si>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</si>
  <si>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</si>
  <si>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</si>
  <si>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</si>
  <si>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</si>
  <si>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</si>
  <si>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</si>
  <si>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</si>
  <si>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</si>
  <si>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</si>
  <si>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</si>
  <si>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</si>
  <si>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</si>
  <si>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</si>
  <si>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</si>
  <si>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</si>
  <si>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</si>
  <si>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</si>
  <si>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</si>
  <si>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</si>
  <si>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</si>
  <si>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</si>
  <si>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</si>
  <si>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</si>
  <si>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</si>
  <si>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</si>
  <si>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</si>
  <si>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</si>
  <si>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</si>
  <si>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</si>
  <si>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</si>
  <si>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</si>
  <si>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</si>
  <si>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</si>
  <si>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</si>
  <si>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</si>
  <si>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</si>
  <si>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</si>
  <si>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</si>
  <si>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</si>
  <si>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</si>
  <si>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</si>
  <si>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</si>
  <si>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</si>
  <si>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</si>
  <si>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</si>
  <si>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</si>
  <si>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</si>
  <si>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</si>
  <si>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</si>
  <si>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</si>
  <si>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</si>
  <si>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</si>
  <si>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</si>
  <si>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</si>
  <si>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</si>
  <si>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</si>
  <si>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</si>
  <si>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</si>
  <si>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</si>
  <si>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</si>
  <si>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</si>
  <si>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</si>
  <si>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</si>
  <si>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2025  Version</t>
  </si>
  <si>
    <t>Norway</t>
  </si>
  <si>
    <t>Eika Boligkreditt AS</t>
  </si>
  <si>
    <t>Reporting Date: 11/02/26</t>
  </si>
  <si>
    <t>Cut-off Date: 31/12/25</t>
  </si>
  <si>
    <t>Index</t>
  </si>
  <si>
    <t>Worksheet A: HTT General</t>
  </si>
  <si>
    <t>Tab 1: Harmonised Transparency Template</t>
  </si>
  <si>
    <t>Worksheet B1: HTT Mortgage Assets</t>
  </si>
  <si>
    <t>Worksheet C: HTT Harmonised Glossary</t>
  </si>
  <si>
    <t>Covered Bond Label Disclaimer</t>
  </si>
  <si>
    <t>Worksheet D: National Transparency Template</t>
  </si>
  <si>
    <t>Worksheet E: Optional ECB-ECAIs data</t>
  </si>
  <si>
    <t>Worksheet F1: Sustainable M data</t>
  </si>
  <si>
    <t xml:space="preserve">A. Harmonised Transparency Template - General Information </t>
  </si>
  <si>
    <t>HTT 2025</t>
  </si>
  <si>
    <t>Reporting in Domestic Currency</t>
  </si>
  <si>
    <t>NOK</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</si>
  <si>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</si>
  <si>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</si>
  <si>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</si>
  <si>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</si>
  <si>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</si>
  <si>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</si>
  <si>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</si>
  <si>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</si>
  <si>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</si>
  <si>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</si>
  <si>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</si>
  <si>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G.1.1.2</t>
  </si>
  <si>
    <t>Issuer Name</t>
  </si>
  <si>
    <t>G.1.1.3</t>
  </si>
  <si>
    <t>Labelled Cover Pool Name</t>
  </si>
  <si>
    <t>Eika Boligkreditt AS (EIKBOL)</t>
  </si>
  <si>
    <t>G.1.1.4</t>
  </si>
  <si>
    <t>Link to Issuer's Website</t>
  </si>
  <si>
    <t>https://eikbol.no/</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</si>
  <si>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</si>
  <si>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</si>
  <si>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</si>
  <si>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</si>
  <si>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</si>
  <si>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</si>
  <si>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</si>
  <si>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</si>
  <si>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</si>
  <si>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</si>
  <si>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</si>
  <si>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</si>
  <si>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</si>
  <si>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</si>
  <si>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Y</t>
  </si>
  <si>
    <t>G.2.1.2</t>
  </si>
  <si>
    <t>CBD Compliance</t>
  </si>
  <si>
    <t>G.2.1.3</t>
  </si>
  <si>
    <t>CRR Compliance (Y/N)</t>
  </si>
  <si>
    <t>N</t>
  </si>
  <si>
    <t>OG.2.1.1</t>
  </si>
  <si>
    <t>LCR status</t>
  </si>
  <si>
    <t>Covered Bond Label</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</si>
  <si>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</si>
  <si>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</si>
  <si>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</si>
  <si>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</si>
  <si>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</si>
  <si>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</si>
  <si>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</si>
  <si>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</si>
  <si>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</si>
  <si>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</si>
  <si>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</si>
  <si>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</si>
  <si>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</si>
  <si>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</si>
  <si>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</si>
  <si>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</si>
  <si>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</si>
  <si>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</si>
  <si>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</si>
  <si>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</si>
  <si>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</si>
  <si>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</si>
  <si>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</si>
  <si>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</si>
  <si>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</si>
  <si>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</si>
  <si>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</si>
  <si>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</si>
  <si>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</si>
  <si>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Regultory reported OC calculated in accordance with 11-7 of the Financial Institutions Act (%)</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</si>
  <si>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</si>
  <si>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</si>
  <si>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</si>
  <si>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</si>
  <si>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</si>
  <si>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</si>
  <si>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</si>
  <si>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</si>
  <si>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</si>
  <si>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</si>
  <si>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</si>
  <si>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</si>
  <si>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</si>
  <si>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</si>
  <si>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</si>
  <si>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</si>
  <si>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</si>
  <si>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</si>
  <si>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</si>
  <si>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</si>
  <si>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</si>
  <si>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</si>
  <si>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</si>
  <si>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</si>
  <si>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</si>
  <si>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</si>
  <si>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</si>
  <si>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</si>
  <si>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</si>
  <si>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</si>
  <si>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ND1</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</si>
  <si>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</si>
  <si>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</si>
  <si>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</si>
  <si>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</si>
  <si>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</si>
  <si>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</si>
  <si>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</si>
  <si>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</si>
  <si>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</si>
  <si>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</si>
  <si>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</si>
  <si>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</si>
  <si>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</si>
  <si>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</si>
  <si>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</si>
  <si>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</si>
  <si>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</si>
  <si>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</si>
  <si>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</si>
  <si>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</si>
  <si>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</si>
  <si>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</si>
  <si>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</si>
  <si>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</si>
  <si>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</si>
  <si>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</si>
  <si>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</si>
  <si>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</si>
  <si>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</si>
  <si>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</si>
  <si>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</si>
  <si>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</si>
  <si>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</si>
  <si>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</si>
  <si>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</si>
  <si>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</si>
  <si>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</si>
  <si>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</si>
  <si>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</si>
  <si>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</si>
  <si>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</si>
  <si>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</si>
  <si>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</si>
  <si>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</si>
  <si>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</si>
  <si>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</si>
  <si>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</si>
  <si>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</si>
  <si>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</si>
  <si>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</si>
  <si>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</si>
  <si>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</si>
  <si>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</si>
  <si>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</si>
  <si>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</si>
  <si>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</si>
  <si>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</si>
  <si>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</si>
  <si>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</si>
  <si>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</si>
  <si>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</si>
  <si>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</si>
  <si>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</si>
  <si>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</si>
  <si>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</si>
  <si>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</si>
  <si>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</si>
  <si>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</si>
  <si>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</si>
  <si>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</si>
  <si>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</si>
  <si>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</si>
  <si>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</si>
  <si>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</si>
  <si>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</si>
  <si>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</si>
  <si>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</si>
  <si>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</si>
  <si>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</si>
  <si>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</si>
  <si>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</si>
  <si>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</si>
  <si>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</si>
  <si>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</si>
  <si>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</si>
  <si>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</si>
  <si>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</si>
  <si>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</si>
  <si>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</si>
  <si>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</si>
  <si>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</si>
  <si>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</si>
  <si>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</si>
  <si>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</si>
  <si>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</si>
  <si>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</si>
  <si>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</si>
  <si>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</si>
  <si>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</si>
  <si>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</si>
  <si>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</si>
  <si>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</si>
  <si>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</si>
  <si>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</si>
  <si>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</si>
  <si>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</si>
  <si>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</si>
  <si>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</si>
  <si>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</si>
  <si>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</si>
  <si>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</si>
  <si>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</si>
  <si>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</si>
  <si>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</si>
  <si>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</si>
  <si>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</si>
  <si>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</si>
  <si>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</si>
  <si>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</si>
  <si>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</si>
  <si>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</si>
  <si>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</si>
  <si>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</si>
  <si>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</si>
  <si>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</si>
  <si>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</si>
  <si>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</si>
  <si>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</si>
  <si>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</si>
  <si>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</si>
  <si>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</si>
  <si>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</si>
  <si>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</si>
  <si>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</si>
  <si>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</si>
  <si>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</si>
  <si>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</si>
  <si>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</si>
  <si>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</si>
  <si>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</si>
  <si>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</si>
  <si>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</si>
  <si>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</si>
  <si>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</si>
  <si>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</si>
  <si>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</si>
  <si>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</si>
  <si>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</si>
  <si>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</si>
  <si>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</si>
  <si>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</si>
  <si>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</si>
  <si>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</si>
  <si>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</si>
  <si>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</si>
  <si>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</si>
  <si>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</si>
  <si>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</si>
  <si>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</si>
  <si>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</si>
  <si>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</si>
  <si>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</si>
  <si>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</si>
  <si>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</si>
  <si>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</si>
  <si>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</si>
  <si>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</si>
  <si>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</si>
  <si>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</si>
  <si>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</si>
  <si>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</si>
  <si>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</si>
  <si>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</si>
  <si>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</si>
  <si>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</si>
  <si>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</si>
  <si>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</si>
  <si>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</si>
  <si>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</si>
  <si>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</si>
  <si>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</si>
  <si>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</si>
  <si>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</si>
  <si>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</si>
  <si>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</si>
  <si>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</si>
  <si>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</si>
  <si>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</si>
  <si>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</si>
  <si>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</si>
  <si>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</si>
  <si>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</si>
  <si>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</si>
  <si>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</si>
  <si>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</si>
  <si>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</si>
  <si>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</si>
  <si>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</si>
  <si>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</si>
  <si>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</si>
  <si>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</si>
  <si>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</si>
  <si>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</si>
  <si>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</si>
  <si>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</si>
  <si>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</si>
  <si>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</si>
  <si>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</si>
  <si>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</si>
  <si>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</si>
  <si>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</si>
  <si>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</si>
  <si>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</si>
  <si>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</si>
  <si>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</si>
  <si>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</si>
  <si>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</si>
  <si>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</si>
  <si>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</si>
  <si>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</si>
  <si>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</si>
  <si>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</si>
  <si>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</si>
  <si>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</si>
  <si>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</si>
  <si>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</si>
  <si>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</si>
  <si>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</si>
  <si>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</si>
  <si>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</si>
  <si>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</si>
  <si>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</si>
  <si>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</si>
  <si>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</si>
  <si>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</si>
  <si>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</si>
  <si>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</si>
  <si>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</si>
  <si>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</si>
  <si>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External</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</si>
  <si>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</si>
  <si>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</si>
  <si>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</si>
  <si>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</si>
  <si>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</si>
  <si>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</si>
  <si>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</si>
  <si>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</si>
  <si>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</si>
  <si>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</si>
  <si>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</si>
  <si>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</si>
  <si>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r>
      <t>Is sustainability based on s</t>
    </r>
    <r>
      <rPr>
        <b/>
        <sz val="11"/>
        <rFont val="Calibri"/>
        <family val="2"/>
        <scheme val="minor"/>
      </rPr>
      <t>ustainable assets not present in the cover pool</t>
    </r>
    <r>
      <rPr>
        <sz val="11"/>
        <rFont val="Calibri"/>
        <family val="2"/>
        <scheme val="minor"/>
      </rPr>
      <t>?</t>
    </r>
  </si>
  <si>
    <t>No</t>
  </si>
  <si>
    <t>G.3.14.2</t>
  </si>
  <si>
    <t>Who has provided Second Party Opinion</t>
  </si>
  <si>
    <t>ISS</t>
  </si>
  <si>
    <t>G.3.14.3</t>
  </si>
  <si>
    <t xml:space="preserve">Further details on proceeds strategy </t>
  </si>
  <si>
    <t>EBK Green Covered Bond Framework</t>
  </si>
  <si>
    <t>G.3.14.4</t>
  </si>
  <si>
    <r>
      <t xml:space="preserve">Is sustainability based on </t>
    </r>
    <r>
      <rPr>
        <b/>
        <sz val="11"/>
        <rFont val="Calibri"/>
        <family val="2"/>
        <scheme val="minor"/>
      </rPr>
      <t>sustainable collateral assets present in the cover pool</t>
    </r>
    <r>
      <rPr>
        <sz val="11"/>
        <rFont val="Calibri"/>
        <family val="2"/>
        <scheme val="minor"/>
      </rPr>
      <t>?</t>
    </r>
  </si>
  <si>
    <t>Yes</t>
  </si>
  <si>
    <t>G.3.14.5</t>
  </si>
  <si>
    <t>If yes. Further details are available in Tab F</t>
  </si>
  <si>
    <t>F1. Tab</t>
  </si>
  <si>
    <t>F2. Tab</t>
  </si>
  <si>
    <t>G.3.14.6</t>
  </si>
  <si>
    <r>
      <t xml:space="preserve">Is sustainability based on </t>
    </r>
    <r>
      <rPr>
        <b/>
        <sz val="11"/>
        <rFont val="Calibri"/>
        <family val="2"/>
        <scheme val="minor"/>
      </rPr>
      <t>other criteria</t>
    </r>
    <r>
      <rPr>
        <sz val="11"/>
        <rFont val="Calibri"/>
        <family val="2"/>
        <scheme val="minor"/>
      </rPr>
      <t>?</t>
    </r>
  </si>
  <si>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</si>
  <si>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</si>
  <si>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</si>
  <si>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</si>
  <si>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</si>
  <si>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</si>
  <si>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</si>
  <si>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</si>
  <si>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</si>
  <si>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</si>
  <si>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</si>
  <si>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</si>
  <si>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</si>
  <si>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</si>
  <si>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</si>
  <si>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</si>
  <si>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</si>
  <si>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</si>
  <si>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</si>
  <si>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</si>
  <si>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</si>
  <si>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</si>
  <si>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</si>
  <si>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</si>
  <si>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</si>
  <si>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</si>
  <si>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</si>
  <si>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</si>
  <si>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</si>
  <si>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</si>
  <si>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</si>
  <si>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</si>
  <si>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</si>
  <si>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</si>
  <si>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</si>
  <si>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</si>
  <si>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</si>
  <si>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</si>
  <si>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</si>
  <si>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</si>
  <si>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</si>
  <si>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</si>
  <si>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</si>
  <si>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</si>
  <si>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</si>
  <si>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</si>
  <si>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</si>
  <si>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</si>
  <si>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</si>
  <si>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</si>
  <si>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</si>
  <si>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</si>
  <si>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</si>
  <si>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</si>
  <si>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</si>
  <si>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</si>
  <si>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</si>
  <si>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</si>
  <si>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</si>
  <si>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</si>
  <si>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</si>
  <si>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</si>
  <si>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</si>
  <si>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</si>
  <si>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</si>
  <si>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</si>
  <si>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</si>
  <si>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</si>
  <si>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</si>
  <si>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</si>
  <si>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</si>
  <si>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</si>
  <si>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</si>
  <si>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</si>
  <si>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</si>
  <si>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</si>
  <si>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</si>
  <si>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</si>
  <si>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</si>
  <si>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</si>
  <si>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</si>
  <si>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</si>
  <si>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</si>
  <si>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</si>
  <si>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</si>
  <si>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</si>
  <si>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</si>
  <si>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</si>
  <si>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</si>
  <si>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</si>
  <si>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</si>
  <si>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</si>
  <si>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</si>
  <si>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</si>
  <si>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</si>
  <si>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</si>
  <si>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</si>
  <si>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</si>
  <si>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</si>
  <si>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</si>
  <si>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</si>
  <si>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</si>
  <si>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</si>
  <si>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</si>
  <si>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</si>
  <si>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</si>
  <si>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</si>
  <si>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</si>
  <si>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</si>
  <si>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Passed</t>
  </si>
  <si>
    <t>OG.6.1.2</t>
  </si>
  <si>
    <t>Interest Covereage Test (passe/failed)</t>
  </si>
  <si>
    <t>OG.6.1.3</t>
  </si>
  <si>
    <t xml:space="preserve">Cash Manager </t>
  </si>
  <si>
    <t>OG.6.1.4</t>
  </si>
  <si>
    <t>Account Bank</t>
  </si>
  <si>
    <t>DNB Bank ASA</t>
  </si>
  <si>
    <t>OG.6.1.5</t>
  </si>
  <si>
    <t>Stand-by Account Bank</t>
  </si>
  <si>
    <t>None</t>
  </si>
  <si>
    <t>OG.6.1.6</t>
  </si>
  <si>
    <t xml:space="preserve">Servicer </t>
  </si>
  <si>
    <t>Eika alliance banks</t>
  </si>
  <si>
    <t>OG.6.1.7</t>
  </si>
  <si>
    <t xml:space="preserve">Interest Rate Swap Provider </t>
  </si>
  <si>
    <t>2. Additional information on the swaps</t>
  </si>
  <si>
    <t>OG.6.1.8</t>
  </si>
  <si>
    <t xml:space="preserve">Covered Bond Swap Provider </t>
  </si>
  <si>
    <t>OG.6.1.9</t>
  </si>
  <si>
    <t>Paying Agent</t>
  </si>
  <si>
    <t>Citibank, N.A., London Branch</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</si>
  <si>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</si>
  <si>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</si>
  <si>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</si>
  <si>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</si>
  <si>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</si>
  <si>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</si>
  <si>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</si>
  <si>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</si>
  <si>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</si>
  <si>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</si>
  <si>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</si>
  <si>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</si>
  <si>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</si>
  <si>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</si>
  <si>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</si>
  <si>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</si>
  <si>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</si>
  <si>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</si>
  <si>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</si>
  <si>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</si>
  <si>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</si>
  <si>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</si>
  <si>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</si>
  <si>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</si>
  <si>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</si>
  <si>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</si>
  <si>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</si>
  <si>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</si>
  <si>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</si>
  <si>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</si>
  <si>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</si>
  <si>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</si>
  <si>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</si>
  <si>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</si>
  <si>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</si>
  <si>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</si>
  <si>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</si>
  <si>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</si>
  <si>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</si>
  <si>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</si>
  <si>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</si>
  <si>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</si>
  <si>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</si>
  <si>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</si>
  <si>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</si>
  <si>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</si>
  <si>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</si>
  <si>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</si>
  <si>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</si>
  <si>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</si>
  <si>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</si>
  <si>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</si>
  <si>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</si>
  <si>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</si>
  <si>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</si>
  <si>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</si>
  <si>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</si>
  <si>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</si>
  <si>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</si>
  <si>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</si>
  <si>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</si>
  <si>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</si>
  <si>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</si>
  <si>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</si>
  <si>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</si>
  <si>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</si>
  <si>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</si>
  <si>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</si>
  <si>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</si>
  <si>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</si>
  <si>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</si>
  <si>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</si>
  <si>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</si>
  <si>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</si>
  <si>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</si>
  <si>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</si>
  <si>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</si>
  <si>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</si>
  <si>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</si>
  <si>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</si>
  <si>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</si>
  <si>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</si>
  <si>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</si>
  <si>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</si>
  <si>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</si>
  <si>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</si>
  <si>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</si>
  <si>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</si>
  <si>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</si>
  <si>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</si>
  <si>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</si>
  <si>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</si>
  <si>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</si>
  <si>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</si>
  <si>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</si>
  <si>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</si>
  <si>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</si>
  <si>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</si>
  <si>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</si>
  <si>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</si>
  <si>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</si>
  <si>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</si>
  <si>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</si>
  <si>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</si>
  <si>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</si>
  <si>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</si>
  <si>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</si>
  <si>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</si>
  <si>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</si>
  <si>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</si>
  <si>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</si>
  <si>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</si>
  <si>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</si>
  <si>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</si>
  <si>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</si>
  <si>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</si>
  <si>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</si>
  <si>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</si>
  <si>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</si>
  <si>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</si>
  <si>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</si>
  <si>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</si>
  <si>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</si>
  <si>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</si>
  <si>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</si>
  <si>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</si>
  <si>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</si>
  <si>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</si>
  <si>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</si>
  <si>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</si>
  <si>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</si>
  <si>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</si>
  <si>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</si>
  <si>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</si>
  <si>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</si>
  <si>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</si>
  <si>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</si>
  <si>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</si>
  <si>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</si>
  <si>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</si>
  <si>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</si>
  <si>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</si>
  <si>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</si>
  <si>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</si>
  <si>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</si>
  <si>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</si>
  <si>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</si>
  <si>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</si>
  <si>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</si>
  <si>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</si>
  <si>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</si>
  <si>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</si>
  <si>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</si>
  <si>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</si>
  <si>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</si>
  <si>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</si>
  <si>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</si>
  <si>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</si>
  <si>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</si>
  <si>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</si>
  <si>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</si>
  <si>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</si>
  <si>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</si>
  <si>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</si>
  <si>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</si>
  <si>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</si>
  <si>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</si>
  <si>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</si>
  <si>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</si>
  <si>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</si>
  <si>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</si>
  <si>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the main country of origin</t>
  </si>
  <si>
    <t>M.7.5.1</t>
  </si>
  <si>
    <t>Insert main country of origin</t>
  </si>
  <si>
    <t>M.7.5.2</t>
  </si>
  <si>
    <t>Agder</t>
  </si>
  <si>
    <t>M.7.5.3</t>
  </si>
  <si>
    <t>Akershus</t>
  </si>
  <si>
    <t>M.7.5.4</t>
  </si>
  <si>
    <t>Buskerud</t>
  </si>
  <si>
    <t>M.7.5.5</t>
  </si>
  <si>
    <t>Finnmark</t>
  </si>
  <si>
    <t>M.7.5.6</t>
  </si>
  <si>
    <t>Innlandet</t>
  </si>
  <si>
    <t>M.7.5.7</t>
  </si>
  <si>
    <t>Møre og Romsdal</t>
  </si>
  <si>
    <t>M.7.5.8</t>
  </si>
  <si>
    <t>Nordland</t>
  </si>
  <si>
    <t>M.7.5.9</t>
  </si>
  <si>
    <t>Oslo</t>
  </si>
  <si>
    <t>M.7.5.10</t>
  </si>
  <si>
    <t>Rogaland</t>
  </si>
  <si>
    <t>M.7.5.11</t>
  </si>
  <si>
    <t>Telemark</t>
  </si>
  <si>
    <t>M.7.5.12</t>
  </si>
  <si>
    <t>Troms</t>
  </si>
  <si>
    <t>M.7.5.13</t>
  </si>
  <si>
    <t>Trøndelag</t>
  </si>
  <si>
    <t>M.7.5.14</t>
  </si>
  <si>
    <t>Vestfold</t>
  </si>
  <si>
    <t>M.7.5.15</t>
  </si>
  <si>
    <t>Vestland</t>
  </si>
  <si>
    <t>M.7.5.16</t>
  </si>
  <si>
    <t>Østfold</t>
  </si>
  <si>
    <t>M.7.5.17</t>
  </si>
  <si>
    <t>No data_Norway</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</si>
  <si>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</si>
  <si>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</si>
  <si>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</si>
  <si>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</si>
  <si>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</si>
  <si>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</si>
  <si>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</si>
  <si>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</si>
  <si>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</si>
  <si>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</si>
  <si>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</si>
  <si>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</si>
  <si>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</si>
  <si>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</si>
  <si>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</si>
  <si>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</si>
  <si>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</si>
  <si>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</si>
  <si>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</si>
  <si>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</si>
  <si>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</si>
  <si>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</si>
  <si>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</si>
  <si>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</si>
  <si>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</si>
  <si>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</si>
  <si>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</si>
  <si>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</si>
  <si>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</si>
  <si>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</si>
  <si>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</si>
  <si>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</si>
  <si>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</si>
  <si>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</si>
  <si>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</si>
  <si>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</si>
  <si>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</si>
  <si>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</si>
  <si>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</si>
  <si>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</si>
  <si>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</si>
  <si>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</si>
  <si>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</si>
  <si>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</si>
  <si>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</si>
  <si>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</si>
  <si>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</si>
  <si>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</si>
  <si>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</si>
  <si>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</si>
  <si>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</si>
  <si>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</si>
  <si>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</si>
  <si>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</si>
  <si>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</si>
  <si>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</si>
  <si>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</si>
  <si>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</si>
  <si>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</si>
  <si>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</si>
  <si>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</si>
  <si>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&gt;  12 - ≤ 24 months</t>
  </si>
  <si>
    <t>M.7.8.3</t>
  </si>
  <si>
    <t>&gt; 24 - ≤ 36 months</t>
  </si>
  <si>
    <t>M.7.8.4</t>
  </si>
  <si>
    <t>&gt; 36 - ≤ 60 months</t>
  </si>
  <si>
    <t>M.7.8.5</t>
  </si>
  <si>
    <t>&gt;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</si>
  <si>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</si>
  <si>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</si>
  <si>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</si>
  <si>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</si>
  <si>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</si>
  <si>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</si>
  <si>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</si>
  <si>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</si>
  <si>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</si>
  <si>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</si>
  <si>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</si>
  <si>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</si>
  <si>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</si>
  <si>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</si>
  <si>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</si>
  <si>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</si>
  <si>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</si>
  <si>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</si>
  <si>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</si>
  <si>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</si>
  <si>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 xml:space="preserve"> ≤ 1</t>
  </si>
  <si>
    <t>M.7A.10.3</t>
  </si>
  <si>
    <t xml:space="preserve"> &gt; 1 ≤ 2</t>
  </si>
  <si>
    <t>M.7A.10.4</t>
  </si>
  <si>
    <t xml:space="preserve"> &gt; 2 ≤ 3</t>
  </si>
  <si>
    <t>M.7A.10.5</t>
  </si>
  <si>
    <t xml:space="preserve"> &gt; 3 ≤ 4</t>
  </si>
  <si>
    <t>M.7A.10.6</t>
  </si>
  <si>
    <t xml:space="preserve"> &gt; 4 ≤ 5</t>
  </si>
  <si>
    <t>M.7A.10.7</t>
  </si>
  <si>
    <t xml:space="preserve"> &gt; 5 ≤ 10</t>
  </si>
  <si>
    <t>M.7A.10.8</t>
  </si>
  <si>
    <t xml:space="preserve"> &gt; 10</t>
  </si>
  <si>
    <t>M.7A.10.9</t>
  </si>
  <si>
    <t>M.7A.10.10</t>
  </si>
  <si>
    <t>Cooperative housing residential mortgages</t>
  </si>
  <si>
    <t>M.7A.10.11</t>
  </si>
  <si>
    <t xml:space="preserve"> ≤ 5</t>
  </si>
  <si>
    <t>M.7A.10.12</t>
  </si>
  <si>
    <t>M.7A.10.13</t>
  </si>
  <si>
    <t xml:space="preserve"> &gt; 10 ≤ 20</t>
  </si>
  <si>
    <t>M.7A.10.14</t>
  </si>
  <si>
    <t xml:space="preserve"> &gt; 20 ≤ 50</t>
  </si>
  <si>
    <t>M.7A.10.15</t>
  </si>
  <si>
    <t xml:space="preserve"> &gt; 50 ≤ 100</t>
  </si>
  <si>
    <t>M.7A.10.16</t>
  </si>
  <si>
    <t xml:space="preserve"> &gt; 100</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</si>
  <si>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</si>
  <si>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</si>
  <si>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</si>
  <si>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</si>
  <si>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</si>
  <si>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</si>
  <si>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</si>
  <si>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</si>
  <si>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</si>
  <si>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</si>
  <si>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</si>
  <si>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</si>
  <si>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</si>
  <si>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</si>
  <si>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</si>
  <si>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</si>
  <si>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</si>
  <si>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</si>
  <si>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</si>
  <si>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</si>
  <si>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</si>
  <si>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</si>
  <si>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</si>
  <si>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</si>
  <si>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</si>
  <si>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</si>
  <si>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</si>
  <si>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</si>
  <si>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</si>
  <si>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</si>
  <si>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</si>
  <si>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</si>
  <si>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</si>
  <si>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</si>
  <si>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</si>
  <si>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</si>
  <si>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</si>
  <si>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</si>
  <si>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</si>
  <si>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</si>
  <si>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</si>
  <si>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</si>
  <si>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</si>
  <si>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</si>
  <si>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</si>
  <si>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</si>
  <si>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</si>
  <si>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</si>
  <si>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</si>
  <si>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</si>
  <si>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</si>
  <si>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</si>
  <si>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</si>
  <si>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</si>
  <si>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</si>
  <si>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</si>
  <si>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</si>
  <si>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</si>
  <si>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</si>
  <si>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</si>
  <si>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</si>
  <si>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</si>
  <si>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</si>
  <si>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</si>
  <si>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</si>
  <si>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</si>
  <si>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</si>
  <si>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</si>
  <si>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</si>
  <si>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ND3</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</si>
  <si>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</si>
  <si>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</si>
  <si>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</si>
  <si>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</si>
  <si>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</si>
  <si>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</si>
  <si>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</si>
  <si>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</si>
  <si>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</si>
  <si>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</si>
  <si>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</si>
  <si>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</si>
  <si>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</si>
  <si>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</si>
  <si>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</si>
  <si>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</si>
  <si>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</si>
  <si>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</si>
  <si>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</si>
  <si>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</si>
  <si>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</si>
  <si>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</si>
  <si>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</si>
  <si>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</si>
  <si>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</si>
  <si>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</si>
  <si>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</si>
  <si>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</si>
  <si>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</si>
  <si>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</si>
  <si>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</si>
  <si>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</si>
  <si>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</si>
  <si>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</si>
  <si>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</si>
  <si>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</si>
  <si>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</si>
  <si>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</si>
  <si>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</si>
  <si>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A</t>
  </si>
  <si>
    <t>M.7A.15.2</t>
  </si>
  <si>
    <t>B</t>
  </si>
  <si>
    <t>M.7A.15.3</t>
  </si>
  <si>
    <t>C</t>
  </si>
  <si>
    <t>M.7A.15.4</t>
  </si>
  <si>
    <t>D</t>
  </si>
  <si>
    <t>M.7A.15.5</t>
  </si>
  <si>
    <t>E</t>
  </si>
  <si>
    <t>M.7A.15.6</t>
  </si>
  <si>
    <t>F</t>
  </si>
  <si>
    <t>M.7A.15.7</t>
  </si>
  <si>
    <t>G</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</si>
  <si>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</si>
  <si>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</si>
  <si>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</si>
  <si>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</si>
  <si>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</si>
  <si>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</si>
  <si>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</si>
  <si>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</si>
  <si>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</si>
  <si>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</si>
  <si>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</si>
  <si>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</si>
  <si>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</si>
  <si>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</si>
  <si>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</si>
  <si>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</si>
  <si>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</si>
  <si>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</si>
  <si>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&lt;=107</t>
  </si>
  <si>
    <t>M.7A.16.2</t>
  </si>
  <si>
    <t>&gt;107&lt;=126</t>
  </si>
  <si>
    <t>M.7A.16.3</t>
  </si>
  <si>
    <t>&gt;126&lt;=168</t>
  </si>
  <si>
    <t>M.7A.16.4</t>
  </si>
  <si>
    <t>&gt;168&lt;=204</t>
  </si>
  <si>
    <t>M.7A.16.5</t>
  </si>
  <si>
    <t>&gt;204&lt;=246</t>
  </si>
  <si>
    <t>M.7A.16.6</t>
  </si>
  <si>
    <t>&gt;246&lt;=261</t>
  </si>
  <si>
    <t>M.7A.16.7</t>
  </si>
  <si>
    <t>&gt;261&lt;=389</t>
  </si>
  <si>
    <t>M.7A.16.8</t>
  </si>
  <si>
    <t>&gt;389</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</si>
  <si>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</si>
  <si>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</si>
  <si>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</si>
  <si>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</si>
  <si>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</si>
  <si>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</si>
  <si>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</si>
  <si>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</si>
  <si>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</si>
  <si>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</si>
  <si>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</si>
  <si>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</si>
  <si>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</si>
  <si>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</si>
  <si>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</si>
  <si>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</si>
  <si>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</si>
  <si>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</si>
  <si>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</si>
  <si>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</si>
  <si>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</si>
  <si>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</si>
  <si>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</si>
  <si>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</si>
  <si>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</si>
  <si>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</si>
  <si>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</si>
  <si>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</si>
  <si>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</si>
  <si>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</si>
  <si>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</si>
  <si>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</si>
  <si>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</si>
  <si>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</si>
  <si>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</si>
  <si>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</si>
  <si>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</si>
  <si>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</si>
  <si>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</si>
  <si>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</si>
  <si>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</si>
  <si>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</si>
  <si>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</si>
  <si>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</si>
  <si>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</si>
  <si>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</si>
  <si>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</si>
  <si>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</si>
  <si>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</si>
  <si>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</si>
  <si>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</si>
  <si>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</si>
  <si>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</si>
  <si>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</si>
  <si>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</si>
  <si>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</si>
  <si>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</si>
  <si>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</si>
  <si>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</si>
  <si>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</si>
  <si>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</si>
  <si>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</si>
  <si>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</si>
  <si>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</si>
  <si>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</si>
  <si>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</si>
  <si>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</si>
  <si>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</si>
  <si>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</si>
  <si>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New Property</t>
  </si>
  <si>
    <t>M.7A.19.2</t>
  </si>
  <si>
    <t>Existing property</t>
  </si>
  <si>
    <t>M.7A.19.3</t>
  </si>
  <si>
    <t>M.7A.19.4</t>
  </si>
  <si>
    <t>M.7A.19.5</t>
  </si>
  <si>
    <t>M.7A.19.6</t>
  </si>
  <si>
    <r>
      <t xml:space="preserve">20. CO2 emission - by dwelling type </t>
    </r>
    <r>
      <rPr>
        <b/>
        <i/>
        <sz val="10"/>
        <rFont val="Calibri"/>
        <family val="2"/>
        <scheme val="minor"/>
      </rPr>
      <t>- as per national availability</t>
    </r>
  </si>
  <si>
    <t>Ton CO2 (per year)</t>
  </si>
  <si>
    <t>Ton CO2 (per year) (LTV adjusted)</t>
  </si>
  <si>
    <t>kg CO2/m2 (per year)</t>
  </si>
  <si>
    <t>% No. of Dwellings with no CO2 data</t>
  </si>
  <si>
    <t>M.7A.20.1</t>
  </si>
  <si>
    <t>M.7A.20.2</t>
  </si>
  <si>
    <t>M.7A.20.3</t>
  </si>
  <si>
    <t>M.7A.20.4</t>
  </si>
  <si>
    <t>M.7A.20.5</t>
  </si>
  <si>
    <t>M.7A.20.6</t>
  </si>
  <si>
    <t>M.7A.20.7</t>
  </si>
  <si>
    <t>M.7A.20.8</t>
  </si>
  <si>
    <t>M.7A.20.9</t>
  </si>
  <si>
    <t>Weighted Average</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</si>
  <si>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</si>
  <si>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</si>
  <si>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</si>
  <si>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</si>
  <si>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</si>
  <si>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</si>
  <si>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</si>
  <si>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</si>
  <si>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</si>
  <si>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</si>
  <si>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</si>
  <si>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</si>
  <si>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</si>
  <si>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</si>
  <si>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</si>
  <si>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</si>
  <si>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</si>
  <si>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</si>
  <si>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</si>
  <si>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</si>
  <si>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</si>
  <si>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</si>
  <si>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</si>
  <si>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</si>
  <si>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</si>
  <si>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</si>
  <si>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</si>
  <si>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</si>
  <si>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</si>
  <si>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</si>
  <si>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</si>
  <si>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</si>
  <si>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</si>
  <si>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</si>
  <si>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</si>
  <si>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</si>
  <si>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</si>
  <si>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</si>
  <si>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</si>
  <si>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</si>
  <si>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</si>
  <si>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[For completion]</t>
  </si>
  <si>
    <t>M.7B.21.2</t>
  </si>
  <si>
    <t>TBC at a country level</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</si>
  <si>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</si>
  <si>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</si>
  <si>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</si>
  <si>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</si>
  <si>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</si>
  <si>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</si>
  <si>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</si>
  <si>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</si>
  <si>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</si>
  <si>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</si>
  <si>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</si>
  <si>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</si>
  <si>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</si>
  <si>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</si>
  <si>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</si>
  <si>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</si>
  <si>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</si>
  <si>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</si>
  <si>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</si>
  <si>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</si>
  <si>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</si>
  <si>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</si>
  <si>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</si>
  <si>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</si>
  <si>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</si>
  <si>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</si>
  <si>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</si>
  <si>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</si>
  <si>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</si>
  <si>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</si>
  <si>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</si>
  <si>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</si>
  <si>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</si>
  <si>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</si>
  <si>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</si>
  <si>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</si>
  <si>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</si>
  <si>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</si>
  <si>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</si>
  <si>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</si>
  <si>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</si>
  <si>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</si>
  <si>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</si>
  <si>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</si>
  <si>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</si>
  <si>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</si>
  <si>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[Mark as ND1 if not relevant]</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</si>
  <si>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</si>
  <si>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</si>
  <si>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</si>
  <si>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</si>
  <si>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</si>
  <si>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</si>
  <si>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</si>
  <si>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</si>
  <si>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</si>
  <si>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</si>
  <si>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</si>
  <si>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</si>
  <si>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</si>
  <si>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</si>
  <si>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</si>
  <si>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</si>
  <si>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</si>
  <si>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</si>
  <si>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</si>
  <si>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</si>
  <si>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</si>
  <si>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</si>
  <si>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</si>
  <si>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</si>
  <si>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</si>
  <si>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</si>
  <si>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</si>
  <si>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</si>
  <si>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</si>
  <si>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</si>
  <si>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</si>
  <si>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</si>
  <si>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</si>
  <si>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</si>
  <si>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</si>
  <si>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</si>
  <si>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</si>
  <si>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</si>
  <si>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</si>
  <si>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</si>
  <si>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</si>
  <si>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</si>
  <si>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</si>
  <si>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Building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</si>
  <si>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</si>
  <si>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</si>
  <si>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</si>
  <si>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</si>
  <si>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</si>
  <si>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</si>
  <si>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</si>
  <si>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</si>
  <si>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</si>
  <si>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</si>
  <si>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</si>
  <si>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</si>
  <si>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</si>
  <si>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</si>
  <si>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</si>
  <si>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</si>
  <si>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</si>
  <si>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</si>
  <si>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</si>
  <si>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</si>
  <si>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</si>
  <si>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</si>
  <si>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</si>
  <si>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</si>
  <si>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</si>
  <si>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</si>
  <si>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</si>
  <si>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</si>
  <si>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</si>
  <si>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</si>
  <si>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</si>
  <si>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</si>
  <si>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</si>
  <si>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</si>
  <si>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</si>
  <si>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</si>
  <si>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</si>
  <si>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</si>
  <si>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</si>
  <si>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</si>
  <si>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</si>
  <si>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</si>
  <si>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</si>
  <si>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</si>
  <si>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</si>
  <si>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</si>
  <si>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</si>
  <si>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</si>
  <si>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</si>
  <si>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</si>
  <si>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</si>
  <si>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</si>
  <si>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</si>
  <si>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</si>
  <si>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</si>
  <si>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</si>
  <si>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</si>
  <si>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</si>
  <si>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</si>
  <si>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</si>
  <si>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</si>
  <si>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</si>
  <si>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</si>
  <si>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</si>
  <si>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</si>
  <si>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</si>
  <si>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</si>
  <si>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</si>
  <si>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</si>
  <si>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</si>
  <si>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</si>
  <si>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</si>
  <si>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</si>
  <si>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</si>
  <si>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</si>
  <si>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</si>
  <si>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</si>
  <si>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</si>
  <si>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</si>
  <si>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</si>
  <si>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</si>
  <si>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</si>
  <si>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</si>
  <si>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</si>
  <si>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</si>
  <si>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</si>
  <si>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</si>
  <si>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</si>
  <si>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</si>
  <si>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</si>
  <si>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</si>
  <si>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</si>
  <si>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</si>
  <si>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</si>
  <si>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</si>
  <si>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</si>
  <si>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r>
      <t xml:space="preserve">29. CO2 emission related to CRE </t>
    </r>
    <r>
      <rPr>
        <b/>
        <i/>
        <sz val="10"/>
        <rFont val="Calibri"/>
        <family val="2"/>
        <scheme val="minor"/>
      </rPr>
      <t>- as per national availability</t>
    </r>
  </si>
  <si>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</si>
  <si>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</si>
  <si>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</si>
  <si>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</si>
  <si>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</si>
  <si>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</si>
  <si>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</si>
  <si>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</si>
  <si>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</si>
  <si>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</si>
  <si>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</si>
  <si>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</si>
  <si>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</si>
  <si>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</si>
  <si>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</si>
  <si>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</si>
  <si>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</si>
  <si>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</si>
  <si>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</si>
  <si>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</si>
  <si>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C. Harmonised Transparency Template - Glossary</t>
  </si>
  <si>
    <t>The definitions below reflect the national specificities</t>
  </si>
  <si>
    <t>1. Glossary - Standard Harmonised Items</t>
  </si>
  <si>
    <t>Definition</t>
  </si>
  <si>
    <t>HG.1.1</t>
  </si>
  <si>
    <t>OC Calculation: Statutory</t>
  </si>
  <si>
    <t xml:space="preserve">According to national legislation, the OC-requirement is set to 2 percent for covered bond companies that by its statutes only grant loans to, or guaranteed by, public enitites. For all other covered bond companies the requirement is 5 percent. The calculation should be done based on a nominal principle. </t>
  </si>
  <si>
    <t>HG.1.2</t>
  </si>
  <si>
    <t>OC Calculation: Contractual</t>
  </si>
  <si>
    <t>According to the cover bond programme, the OC-requirement is set to 5 percent, subject to alternative overcollateralisation percentage in accordance with condition 2.2 in the Offering Circular.</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</si>
  <si>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</si>
  <si>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</si>
  <si>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</si>
  <si>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</si>
  <si>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</si>
  <si>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Variable rate and fixed rate</t>
  </si>
  <si>
    <t>HG.1.5</t>
  </si>
  <si>
    <t>Residual Life Buckets of Cover assets [i.e. how is the contractual and/or expected residual life defined? What assumptions eg, in terms of prepayments? etc.]</t>
  </si>
  <si>
    <t>Only contractual maturity reported</t>
  </si>
  <si>
    <t>HG.1.6</t>
  </si>
  <si>
    <t xml:space="preserve">Maturity Buckets of Covered Bonds [i.e. how is the contractual and/or expected maturity defined? What maturity structure (hard bullet, soft bullet, conditional pass through)? Under what conditions/circumstances? Etc.] </t>
  </si>
  <si>
    <t>For a soft bullet covered bond issued with 5 YTM and 1 year extended maturity (5+1), initial maturity is reported as 5 years and extended maturity as 6 years.</t>
  </si>
  <si>
    <t>HG.1.7</t>
  </si>
  <si>
    <t>Maturity Extention Triggers</t>
  </si>
  <si>
    <t>To extend, the Issuer has both (a) received approval from the Norwegian FSA to extend the maturity of the relevant Notes by 12 months as a result of (i) either (A) there being, in the opinion of the Norwegian FSA, both (1) reason to assume that the Issuer will be placed under resolution in the near future and (2) no reasonable prospect that any other action would prevent the Issuer from failing or (B) the Norwegian Ministry of Finance having resolved to place the Issuer under resolution or public administration proceedings and (ii) there being, in the opinion of the Norwegian FSA, a reasonable prospect that the Issuer's obligations in respect of the Notes and coupons will be met within 12 months, and (b) failed to pay the Final Redemption Amount of the applicable Series of Notes on their Maturity Date.
Link: https://lovdata.no/forskrift/2016-12-09-1502/§11-8</t>
  </si>
  <si>
    <t>HG.1.8</t>
  </si>
  <si>
    <t>LTVs: Definition</t>
  </si>
  <si>
    <t>Unindexed LTV is defined as LTV at the time the loans was transferred to the cover pool. Maximum LTV is by regulation set to 80 percent for residential mortgages and 60 percent for commercial mortgages at the point of transfer. Indexed LTV is based on the latest updated valuation, typically an AVM estimate (please see HG.1.9 for further details).</t>
  </si>
  <si>
    <t>HG.1.9</t>
  </si>
  <si>
    <t>LTVs: Calculation of property/shipping value</t>
  </si>
  <si>
    <t xml:space="preserve"> LO + HP    
    V
LO = Loan balance or facility
HP = Higher priority pledge
V= Value of the property</t>
  </si>
  <si>
    <t>HG.1.10</t>
  </si>
  <si>
    <t>LTVs: Applied property/shipping valuation techniques, including whether use of index, Automated Valuation Model (AVM) or on-site audits</t>
  </si>
  <si>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</si>
  <si>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HG.1.11</t>
  </si>
  <si>
    <t>LTVs: Frequency and time of last valuation</t>
  </si>
  <si>
    <t>Every 3 months</t>
  </si>
  <si>
    <t>HG.1.12</t>
  </si>
  <si>
    <t>Explain how mortgage types are defined whether for residential housing, multi-family housing, commercial real estate, etc. Same for shipping where relecvant</t>
  </si>
  <si>
    <t>Residual Mortgages includes both standalone residential and cooperatinve housing residential morgages</t>
  </si>
  <si>
    <t>HG.1.13</t>
  </si>
  <si>
    <t>Hedging Strategy (please explain how you address interest rate and currency risk)</t>
  </si>
  <si>
    <t>All issuances of covered bonds in foreign currency are swapped to NOK to eliminate FX-risk entirely.
Fixed interest rate exposures in the form of fixed rate covered bonds and fixed rate mortgages are swapped to 3 month NIBOR.</t>
  </si>
  <si>
    <t>HG.1.14</t>
  </si>
  <si>
    <t>Non-performing loans</t>
  </si>
  <si>
    <t>Non performing loans over 90 days after due date.</t>
  </si>
  <si>
    <t>HG.1.15</t>
  </si>
  <si>
    <t>Valuation Method</t>
  </si>
  <si>
    <t>AVM</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</si>
  <si>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</si>
  <si>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</si>
  <si>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</si>
  <si>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</si>
  <si>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</si>
  <si>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</si>
  <si>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</si>
  <si>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</si>
  <si>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</si>
  <si>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</si>
  <si>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</si>
  <si>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</si>
  <si>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</si>
  <si>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ND2</t>
  </si>
  <si>
    <t>HG.2.3</t>
  </si>
  <si>
    <t xml:space="preserve">New Property and Existing Property </t>
  </si>
  <si>
    <t>New Property: Loans to New Property is defined as loans to a buildings were the start year of the loan is equal to the building year of the property.</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</si>
  <si>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</si>
  <si>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</si>
  <si>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</si>
  <si>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</si>
  <si>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</si>
  <si>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</si>
  <si>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</si>
  <si>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</si>
  <si>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</si>
  <si>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</si>
  <si>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</si>
  <si>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</si>
  <si>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</si>
  <si>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</si>
  <si>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</si>
  <si>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</si>
  <si>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</si>
  <si>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HG.3.2</t>
  </si>
  <si>
    <t>Not relevant for the issuer and/or CB programme at the present time</t>
  </si>
  <si>
    <t>HG.3.3</t>
  </si>
  <si>
    <t>Not available at the present time</t>
  </si>
  <si>
    <t>OHG.3.1</t>
  </si>
  <si>
    <t>Confidential Information</t>
  </si>
  <si>
    <t>ND4</t>
  </si>
  <si>
    <t>OHG.3.2</t>
  </si>
  <si>
    <t>OHG.3.3</t>
  </si>
  <si>
    <t>4. Glossary - Extra national and/or Issuer Items</t>
  </si>
  <si>
    <t>HG.4.1</t>
  </si>
  <si>
    <t>Other definitions deemed relevant</t>
  </si>
  <si>
    <t>OHG.4.1</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</si>
  <si>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</si>
  <si>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</si>
  <si>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OHG.4.2</t>
  </si>
  <si>
    <t>Currency risk</t>
  </si>
  <si>
    <t>A mortgage credit institution shall not assume greater foreign exchange risk than is prudent at any and all times. A mortgage credit institution is obliged to establish limits on foreign exchange risk.</t>
  </si>
  <si>
    <t>OHG.4.3</t>
  </si>
  <si>
    <t>Bullet/interest only loans</t>
  </si>
  <si>
    <t>Interest only loans are defined as loans with a limited repayment exemption exceeding three months.</t>
  </si>
  <si>
    <t>OHG.4.4</t>
  </si>
  <si>
    <t>Seasoning</t>
  </si>
  <si>
    <t>Seasoning is calculated based on the number of months since the mortgage was underwritten. If a borrower refinances a mortgage, the seasoning will be adjusted accordingly.</t>
  </si>
  <si>
    <t>OHG.4.5</t>
  </si>
  <si>
    <t>Loan Size Information</t>
  </si>
  <si>
    <t>Grouped by number of borrowers to show average exposure per borrower (i.e if a borrower has multiple loans they will be accumulated before grouped in the right bucket.</t>
  </si>
  <si>
    <t>Norwegian Transparency Template</t>
  </si>
  <si>
    <t>Additional information from Norwegian Issuers using HTT</t>
  </si>
  <si>
    <t>Stresstest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</si>
  <si>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</si>
  <si>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</si>
  <si>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</si>
  <si>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</si>
  <si>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</si>
  <si>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</si>
  <si>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</si>
  <si>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</si>
  <si>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</si>
  <si>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</si>
  <si>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</si>
  <si>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</si>
  <si>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</si>
  <si>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</si>
  <si>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</si>
  <si>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</si>
  <si>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</si>
  <si>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</si>
  <si>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</si>
  <si>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</si>
  <si>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</si>
  <si>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</si>
  <si>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</si>
  <si>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549300T7MMTBQXCJOQ79</t>
  </si>
  <si>
    <t>E.1.1.4</t>
  </si>
  <si>
    <t>BUS facilitator</t>
  </si>
  <si>
    <t>E.1.1.5</t>
  </si>
  <si>
    <t xml:space="preserve">Cash manager </t>
  </si>
  <si>
    <t>E.1.1.6</t>
  </si>
  <si>
    <t>Back-up cash manager</t>
  </si>
  <si>
    <t>E.1.1.7</t>
  </si>
  <si>
    <t>Account bank</t>
  </si>
  <si>
    <t>549300GKFG0RYRRQ1414</t>
  </si>
  <si>
    <t>E.1.1.8</t>
  </si>
  <si>
    <t>Standby account bank</t>
  </si>
  <si>
    <t>E.1.1.9</t>
  </si>
  <si>
    <t>Account bank guarantor</t>
  </si>
  <si>
    <t>E.1.1.10</t>
  </si>
  <si>
    <t>Trustee</t>
  </si>
  <si>
    <t>Nordic Trustee (NOK)</t>
  </si>
  <si>
    <t>E.1.1.11</t>
  </si>
  <si>
    <t>Cover Pool Monitor</t>
  </si>
  <si>
    <t>EY</t>
  </si>
  <si>
    <t>OE.1.1.1</t>
  </si>
  <si>
    <t>where applicable - paying agent</t>
  </si>
  <si>
    <t>OE.1.1.2</t>
  </si>
  <si>
    <t>OE.1.1.3</t>
  </si>
  <si>
    <t>OE.1.1.4</t>
  </si>
  <si>
    <t>OE.1.1.5</t>
  </si>
  <si>
    <t>OE.1.1.6</t>
  </si>
  <si>
    <t>OE.1.1.7</t>
  </si>
  <si>
    <t>OE.1.1.8</t>
  </si>
  <si>
    <t>Swap Counterparties</t>
  </si>
  <si>
    <t>Guarantor (if applicable)</t>
  </si>
  <si>
    <t>Type of Swap</t>
  </si>
  <si>
    <t>E.2.1.1</t>
  </si>
  <si>
    <t>Banco Santander, S.A.</t>
  </si>
  <si>
    <t>5493006QMFDDMYWIAM13</t>
  </si>
  <si>
    <t>Interest &amp; FX</t>
  </si>
  <si>
    <t>E.2.1.2</t>
  </si>
  <si>
    <t>Crèdit Agricole Corporate and Investment Bank</t>
  </si>
  <si>
    <t>1VUV7VQFKUOQSJ21A208</t>
  </si>
  <si>
    <t>E.2.1.3</t>
  </si>
  <si>
    <t>DekaBank Deutsche Girozentrale</t>
  </si>
  <si>
    <t>0W2PZJM8XOY22M4GG883</t>
  </si>
  <si>
    <t>E.2.1.4</t>
  </si>
  <si>
    <t>E.2.1.5</t>
  </si>
  <si>
    <t>Nordea Bank Abp</t>
  </si>
  <si>
    <t>529900ODI3047E2LIV03</t>
  </si>
  <si>
    <t>E.2.1.6</t>
  </si>
  <si>
    <t>Skandinaviska Enskilda Banken AB</t>
  </si>
  <si>
    <t>F3JS33DEI6XQ4ZBPTN86</t>
  </si>
  <si>
    <t>E.2.1.7</t>
  </si>
  <si>
    <t>Sparebank 1 SMN</t>
  </si>
  <si>
    <t>7V6Z97IO7R1SEAO84Q32</t>
  </si>
  <si>
    <t>Interest</t>
  </si>
  <si>
    <t>E.2.1.8</t>
  </si>
  <si>
    <t>Swedbank AB</t>
  </si>
  <si>
    <t>M312WZV08Y7LYUC71685</t>
  </si>
  <si>
    <t>E.2.1.9</t>
  </si>
  <si>
    <t>UniCredit Bank AG</t>
  </si>
  <si>
    <t>2ZCNRR8UK83OBTEK2170</t>
  </si>
  <si>
    <t>E.2.1.10</t>
  </si>
  <si>
    <t>ING Bank N.V.</t>
  </si>
  <si>
    <t>3TK20IVIUJ8J3ZU0QE75</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</si>
  <si>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</si>
  <si>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</si>
  <si>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</si>
  <si>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</si>
  <si>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</si>
  <si>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</si>
  <si>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</si>
  <si>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</si>
  <si>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</si>
  <si>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</si>
  <si>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</si>
  <si>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</si>
  <si>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</si>
  <si>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</si>
  <si>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</si>
  <si>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</si>
  <si>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</si>
  <si>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</si>
  <si>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</si>
  <si>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</si>
  <si>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</si>
  <si>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</si>
  <si>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</si>
  <si>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</si>
  <si>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</si>
  <si>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</si>
  <si>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</si>
  <si>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</si>
  <si>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1. General Information</t>
  </si>
  <si>
    <t>Total Assets</t>
  </si>
  <si>
    <t>E.3.1.1</t>
  </si>
  <si>
    <t>Weighted Average Seasoning (years)</t>
  </si>
  <si>
    <t>E.3.1.2</t>
  </si>
  <si>
    <t>Weighted Average Maturity (years)**</t>
  </si>
  <si>
    <t>OE.3.1.1</t>
  </si>
  <si>
    <t>OE.3.1.2</t>
  </si>
  <si>
    <t>OE.3.1.3</t>
  </si>
  <si>
    <t>OE.3.1.4</t>
  </si>
  <si>
    <t>2. Arrears</t>
  </si>
  <si>
    <t>% Public Sector Assets</t>
  </si>
  <si>
    <t>% Shipping Loans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</si>
  <si>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</si>
  <si>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</si>
  <si>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</si>
  <si>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</si>
  <si>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</si>
  <si>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</si>
  <si>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</si>
  <si>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</si>
  <si>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</si>
  <si>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</si>
  <si>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</si>
  <si>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</si>
  <si>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</si>
  <si>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</si>
  <si>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</si>
  <si>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</si>
  <si>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</si>
  <si>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</si>
  <si>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</si>
  <si>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</si>
  <si>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</si>
  <si>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</si>
  <si>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</si>
  <si>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</si>
  <si>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</si>
  <si>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</si>
  <si>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</si>
  <si>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</si>
  <si>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</si>
  <si>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</si>
  <si>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</si>
  <si>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</si>
  <si>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</si>
  <si>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OSM.1.1.1</t>
  </si>
  <si>
    <t>OSM.1.1.2</t>
  </si>
  <si>
    <t>OSM.1.1.3</t>
  </si>
  <si>
    <t>OSM.1.1.4</t>
  </si>
  <si>
    <t>OSM.1.1.5</t>
  </si>
  <si>
    <t>1. Sustainable Property Type Information</t>
  </si>
  <si>
    <t>% Total sustainable Mortgages</t>
  </si>
  <si>
    <t>SM.2.1.1</t>
  </si>
  <si>
    <t>SM.2.1.2</t>
  </si>
  <si>
    <t>SM.2.1.3</t>
  </si>
  <si>
    <t>SM.2.1.4</t>
  </si>
  <si>
    <t>OSM.2.1.1</t>
  </si>
  <si>
    <t>o/w Forest &amp; Agriculture</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</si>
  <si>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</si>
  <si>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</si>
  <si>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</si>
  <si>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</si>
  <si>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</si>
  <si>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</si>
  <si>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</si>
  <si>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</si>
  <si>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</si>
  <si>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</si>
  <si>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</si>
  <si>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</si>
  <si>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</si>
  <si>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</si>
  <si>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</si>
  <si>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</si>
  <si>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</si>
  <si>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</si>
  <si>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</si>
  <si>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</si>
  <si>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</si>
  <si>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</si>
  <si>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</si>
  <si>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</si>
  <si>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</si>
  <si>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</si>
  <si>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</si>
  <si>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</si>
  <si>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</si>
  <si>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</si>
  <si>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</si>
  <si>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</si>
  <si>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</si>
  <si>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</si>
  <si>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</si>
  <si>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</si>
  <si>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</si>
  <si>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</si>
  <si>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</si>
  <si>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</si>
  <si>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</si>
  <si>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</si>
  <si>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</si>
  <si>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</si>
  <si>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</si>
  <si>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</si>
  <si>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</si>
  <si>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</si>
  <si>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</si>
  <si>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</si>
  <si>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</si>
  <si>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</si>
  <si>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</si>
  <si>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</si>
  <si>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</si>
  <si>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</si>
  <si>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</si>
  <si>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</si>
  <si>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</si>
  <si>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</si>
  <si>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</si>
  <si>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</si>
  <si>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</si>
  <si>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</si>
  <si>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</si>
  <si>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</si>
  <si>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</si>
  <si>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</si>
  <si>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</si>
  <si>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</si>
  <si>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</si>
  <si>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</si>
  <si>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</si>
  <si>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</si>
  <si>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</si>
  <si>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</si>
  <si>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</si>
  <si>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</si>
  <si>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</si>
  <si>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</si>
  <si>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</si>
  <si>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</si>
  <si>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</si>
  <si>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</si>
  <si>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</si>
  <si>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</si>
  <si>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</si>
  <si>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</si>
  <si>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</si>
  <si>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</si>
  <si>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</si>
  <si>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</si>
  <si>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</si>
  <si>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</si>
  <si>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</si>
  <si>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</si>
  <si>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</si>
  <si>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5. Breakdown by regions of main country of origin</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</si>
  <si>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</si>
  <si>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</si>
  <si>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</si>
  <si>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</si>
  <si>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</si>
  <si>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</si>
  <si>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</si>
  <si>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</si>
  <si>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</si>
  <si>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</si>
  <si>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</si>
  <si>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</si>
  <si>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</si>
  <si>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</si>
  <si>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</si>
  <si>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</si>
  <si>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</si>
  <si>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</si>
  <si>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</si>
  <si>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</si>
  <si>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</si>
  <si>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</si>
  <si>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</si>
  <si>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</si>
  <si>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</si>
  <si>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</si>
  <si>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</si>
  <si>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</si>
  <si>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</si>
  <si>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</si>
  <si>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</si>
  <si>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</si>
  <si>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</si>
  <si>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</si>
  <si>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</si>
  <si>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</si>
  <si>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</si>
  <si>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</si>
  <si>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</si>
  <si>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</si>
  <si>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</si>
  <si>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</si>
  <si>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</si>
  <si>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</si>
  <si>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</si>
  <si>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</si>
  <si>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</si>
  <si>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</si>
  <si>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</si>
  <si>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</si>
  <si>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</si>
  <si>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</si>
  <si>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</si>
  <si>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</si>
  <si>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</si>
  <si>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</si>
  <si>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</si>
  <si>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</si>
  <si>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</si>
  <si>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</si>
  <si>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</si>
  <si>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</si>
  <si>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</si>
  <si>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</si>
  <si>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</si>
  <si>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</si>
  <si>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</si>
  <si>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</si>
  <si>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</si>
  <si>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</si>
  <si>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</si>
  <si>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</si>
  <si>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</si>
  <si>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</si>
  <si>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</si>
  <si>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</si>
  <si>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</si>
  <si>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</si>
  <si>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</si>
  <si>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 Defaulted Loans pursuant Art 178 CRR</t>
  </si>
  <si>
    <t>OSM.2.9.2</t>
  </si>
  <si>
    <t>OSM.2.9.3</t>
  </si>
  <si>
    <t>OSM.2.9.4</t>
  </si>
  <si>
    <t>OSM.2.9.5</t>
  </si>
  <si>
    <t>OSM.2.9.6</t>
  </si>
  <si>
    <t>OSM.2.9.7</t>
  </si>
  <si>
    <t>2.A Residential Cover Pool</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</si>
  <si>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</si>
  <si>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</si>
  <si>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</si>
  <si>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</si>
  <si>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</si>
  <si>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</si>
  <si>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</si>
  <si>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</si>
  <si>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</si>
  <si>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</si>
  <si>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</si>
  <si>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</si>
  <si>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</si>
  <si>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</si>
  <si>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</si>
  <si>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</si>
  <si>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</si>
  <si>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</si>
  <si>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</si>
  <si>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</si>
  <si>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</si>
  <si>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</si>
  <si>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</si>
  <si>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</si>
  <si>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</si>
  <si>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</si>
  <si>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</si>
  <si>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</si>
  <si>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</si>
  <si>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</si>
  <si>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</si>
  <si>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</si>
  <si>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</si>
  <si>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</si>
  <si>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</si>
  <si>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</si>
  <si>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</si>
  <si>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</si>
  <si>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</si>
  <si>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</si>
  <si>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</si>
  <si>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</si>
  <si>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</si>
  <si>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</si>
  <si>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</si>
  <si>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</si>
  <si>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</si>
  <si>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</si>
  <si>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</si>
  <si>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</si>
  <si>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</si>
  <si>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</si>
  <si>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</si>
  <si>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</si>
  <si>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</si>
  <si>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</si>
  <si>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</si>
  <si>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</si>
  <si>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</si>
  <si>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</si>
  <si>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</si>
  <si>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</si>
  <si>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</si>
  <si>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</si>
  <si>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</si>
  <si>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</si>
  <si>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</si>
  <si>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</si>
  <si>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</si>
  <si>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</si>
  <si>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</si>
  <si>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</si>
  <si>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</si>
  <si>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</si>
  <si>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</si>
  <si>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</si>
  <si>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</si>
  <si>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</si>
  <si>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</si>
  <si>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</si>
  <si>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</si>
  <si>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</si>
  <si>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</si>
  <si>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</si>
  <si>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</si>
  <si>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</si>
  <si>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</si>
  <si>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</si>
  <si>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</si>
  <si>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</si>
  <si>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</si>
  <si>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</si>
  <si>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</si>
  <si>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</si>
  <si>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</si>
  <si>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</si>
  <si>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</si>
  <si>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</si>
  <si>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</si>
  <si>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</si>
  <si>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</si>
  <si>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</si>
  <si>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</si>
  <si>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</si>
  <si>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</si>
  <si>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</si>
  <si>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</si>
  <si>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</si>
  <si>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</si>
  <si>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</si>
  <si>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</si>
  <si>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</si>
  <si>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</si>
  <si>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</si>
  <si>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</si>
  <si>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</si>
  <si>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</si>
  <si>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</si>
  <si>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</si>
  <si>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</si>
  <si>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</si>
  <si>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</si>
  <si>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</si>
  <si>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</si>
  <si>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</si>
  <si>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</si>
  <si>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</si>
  <si>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</si>
  <si>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</si>
  <si>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</si>
  <si>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</si>
  <si>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</si>
  <si>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</si>
  <si>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</si>
  <si>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</si>
  <si>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</si>
  <si>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</si>
  <si>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</si>
  <si>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</si>
  <si>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</si>
  <si>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</si>
  <si>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</si>
  <si>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</si>
  <si>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</si>
  <si>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</si>
  <si>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</si>
  <si>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</si>
  <si>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</si>
  <si>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</si>
  <si>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</si>
  <si>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</si>
  <si>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</si>
  <si>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</si>
  <si>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</si>
  <si>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</si>
  <si>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</si>
  <si>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</si>
  <si>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</si>
  <si>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</si>
  <si>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</si>
  <si>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</si>
  <si>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</si>
  <si>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</si>
  <si>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</si>
  <si>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</si>
  <si>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</si>
  <si>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</si>
  <si>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</si>
  <si>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</si>
  <si>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</si>
  <si>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</si>
  <si>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New Proprety</t>
  </si>
  <si>
    <t>SM.2A.19.2</t>
  </si>
  <si>
    <t>SM.2A.19.3</t>
  </si>
  <si>
    <t>SM.2A.19.4</t>
  </si>
  <si>
    <t>SM.2A.19.5</t>
  </si>
  <si>
    <t>OSM.2A.19.1</t>
  </si>
  <si>
    <r>
      <t xml:space="preserve">20. CO2 emission - by dwelling type </t>
    </r>
    <r>
      <rPr>
        <b/>
        <sz val="10"/>
        <rFont val="Calibri"/>
        <family val="2"/>
        <scheme val="minor"/>
      </rPr>
      <t>- as per national availability</t>
    </r>
  </si>
  <si>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</si>
  <si>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</si>
  <si>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</si>
  <si>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</si>
  <si>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</si>
  <si>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</si>
  <si>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</si>
  <si>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</si>
  <si>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</si>
  <si>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</si>
  <si>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</si>
  <si>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</si>
  <si>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</si>
  <si>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</si>
  <si>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</si>
  <si>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</si>
  <si>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</si>
  <si>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</si>
  <si>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</si>
  <si>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</si>
  <si>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</si>
  <si>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</si>
  <si>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</si>
  <si>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</si>
  <si>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</si>
  <si>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</si>
  <si>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</si>
  <si>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</si>
  <si>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</si>
  <si>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</si>
  <si>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</si>
  <si>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</si>
  <si>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</si>
  <si>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</si>
  <si>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</si>
  <si>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</si>
  <si>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</si>
  <si>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</si>
  <si>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</si>
  <si>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</si>
  <si>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</si>
  <si>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</si>
  <si>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</si>
  <si>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</si>
  <si>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</si>
  <si>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</si>
  <si>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</si>
  <si>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</si>
  <si>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2.B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</si>
  <si>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</si>
  <si>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</si>
  <si>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</si>
  <si>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</si>
  <si>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</si>
  <si>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</si>
  <si>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</si>
  <si>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</si>
  <si>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</si>
  <si>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</si>
  <si>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</si>
  <si>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</si>
  <si>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</si>
  <si>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</si>
  <si>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</si>
  <si>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</si>
  <si>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</si>
  <si>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</si>
  <si>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</si>
  <si>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</si>
  <si>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</si>
  <si>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</si>
  <si>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</si>
  <si>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</si>
  <si>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</si>
  <si>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</si>
  <si>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</si>
  <si>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</si>
  <si>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</si>
  <si>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</si>
  <si>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</si>
  <si>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</si>
  <si>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</si>
  <si>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</si>
  <si>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</si>
  <si>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</si>
  <si>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</si>
  <si>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</si>
  <si>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</si>
  <si>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</si>
  <si>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</si>
  <si>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</si>
  <si>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</si>
  <si>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</si>
  <si>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</si>
  <si>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</si>
  <si>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</si>
  <si>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</si>
  <si>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</si>
  <si>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</si>
  <si>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</si>
  <si>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</si>
  <si>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</si>
  <si>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</si>
  <si>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</si>
  <si>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</si>
  <si>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</si>
  <si>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</si>
  <si>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</si>
  <si>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</si>
  <si>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</si>
  <si>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</si>
  <si>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</si>
  <si>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</si>
  <si>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</si>
  <si>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</si>
  <si>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</si>
  <si>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</si>
  <si>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</si>
  <si>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</si>
  <si>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</si>
  <si>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</si>
  <si>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</si>
  <si>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</si>
  <si>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</si>
  <si>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</si>
  <si>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</si>
  <si>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</si>
  <si>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</si>
  <si>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</si>
  <si>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</si>
  <si>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</si>
  <si>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</si>
  <si>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</si>
  <si>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</si>
  <si>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</si>
  <si>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</si>
  <si>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</si>
  <si>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</si>
  <si>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</si>
  <si>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</si>
  <si>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</si>
  <si>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</si>
  <si>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</si>
  <si>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</si>
  <si>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</si>
  <si>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</si>
  <si>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</si>
  <si>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</si>
  <si>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</si>
  <si>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</si>
  <si>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</si>
  <si>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</si>
  <si>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</si>
  <si>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</si>
  <si>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</si>
  <si>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</si>
  <si>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</si>
  <si>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</si>
  <si>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</si>
  <si>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</si>
  <si>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</si>
  <si>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</si>
  <si>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</si>
  <si>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</si>
  <si>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</si>
  <si>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</si>
  <si>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</si>
  <si>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</si>
  <si>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</si>
  <si>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</si>
  <si>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</si>
  <si>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</si>
  <si>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</si>
  <si>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</si>
  <si>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</si>
  <si>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</si>
  <si>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</si>
  <si>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</si>
  <si>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</si>
  <si>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</si>
  <si>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</si>
  <si>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</si>
  <si>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</si>
  <si>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</si>
  <si>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</si>
  <si>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</si>
  <si>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</si>
  <si>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</si>
  <si>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</si>
  <si>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</si>
  <si>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</si>
  <si>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</si>
  <si>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</si>
  <si>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</si>
  <si>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</si>
  <si>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</si>
  <si>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</si>
  <si>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</si>
  <si>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</si>
  <si>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</si>
  <si>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</si>
  <si>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</si>
  <si>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</si>
  <si>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</si>
  <si>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</si>
  <si>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</si>
  <si>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</si>
  <si>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</si>
  <si>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</si>
  <si>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</si>
  <si>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</si>
  <si>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New property</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</si>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</sst>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43" formatCode="_ * #,##0.00_ ;_ * \-#,##0.00_ ;_ * &quot;-&quot;??_ ;_ @_ "/>
    <numFmt numFmtId="164" formatCode="_-* #,##0_-;\-* #,##0_-;_-* &quot;-&quot;_-;_-@_-"/>
    <numFmt numFmtId="165" formatCode="_-* #,##0.00_-;\-* #,##0.00_-;_-* &quot;-&quot;??_-;_-@_-"/>
    <numFmt numFmtId="166" formatCode="0.0%"/>
    <numFmt numFmtId="167" formatCode="#,##0.0"/>
    <numFmt numFmtId="168" formatCode="0.0"/>
    <numFmt numFmtId="169" formatCode="0.0000000000000000\ %"/>
    <numFmt numFmtId="170" formatCode="_ * #,##0_ ;_ * \-#,##0_ ;_ * &quot;-&quot;??_ ;_ @_ "/>
    <numFmt numFmtId="171" formatCode="0.0\ %"/>
    <numFmt numFmtId="172" formatCode="#,##0.0_ ;\-#,##0.0\ "/>
    <numFmt numFmtId="173" formatCode="_-* #,##0.0_-;\-* #,##0.0_-;_-* &quot;-&quot;??_-;_-@_-"/>
    <numFmt numFmtId="174" formatCode="_-[$€-2]* #,##0.00_-;\-[$€-2]* #,##0.00_-;_-[$€-2]* &quot;-&quot;??_-"/>
    <numFmt numFmtId="175" formatCode="&quot;kr&quot;\ #,##0.00"/>
    <numFmt numFmtId="176" formatCode="_-* #,##0\ _€_-;\-* #,##0\ _€_-;_-* &quot;-&quot;\ _€_-;_-@_-"/>
    <numFmt numFmtId="177" formatCode="_-* #,##0.00\ _€_-;\-* #,##0.00\ _€_-;_-* &quot;-&quot;??\ _€_-;_-@_-"/>
    <numFmt numFmtId="178" formatCode="_-* #,##0\ &quot;€&quot;_-;\-* #,##0\ &quot;€&quot;_-;_-* &quot;-&quot;\ &quot;€&quot;_-;_-@_-"/>
    <numFmt numFmtId="179" formatCode="_-* #,##0.00\ &quot;€&quot;_-;\-* #,##0.00\ &quot;€&quot;_-;_-* &quot;-&quot;??\ &quot;€&quot;_-;_-@_-"/>
    <numFmt numFmtId="180" formatCode="_(* #,##0_);_(* \(#,##0\);_(* &quot;-&quot;??_);_(@_)"/>
    <numFmt numFmtId="181" formatCode="dd/mm/yyyy;@"/>
    <numFmt numFmtId="182" formatCode="_(* #,##0.00000_);_(* \(#,##0.00000\);_(* &quot;-&quot;??_);_(@_)"/>
    <numFmt numFmtId="183" formatCode="_-&quot;£&quot;* #,##0.00_-;\-&quot;£&quot;* #,##0.00_-;_-&quot;£&quot;* &quot;-&quot;??_-;_-@_-"/>
    <numFmt numFmtId="184" formatCode="_(&quot;kr &quot;* #,##0.00_);_(&quot;kr &quot;* \(#,##0.00\);_(&quot;kr &quot;* &quot;-&quot;??_);_(@_)"/>
    <numFmt numFmtId="185" formatCode="_(&quot;$&quot;* #,##0_);_(&quot;$&quot;* \(#,##0\);_(&quot;$&quot;* &quot;-&quot;_);_(@_)"/>
    <numFmt numFmtId="186" formatCode="_(&quot;$&quot;* #,##0.00_);_(&quot;$&quot;* \(#,##0.00\);_(&quot;$&quot;* &quot;-&quot;??_);_(@_)"/>
    <numFmt numFmtId="187" formatCode="_([$€-2]* #,##0.00_);_([$€-2]* \(#,##0.00\);_([$€-2]* &quot;-&quot;??_)"/>
    <numFmt numFmtId="188" formatCode="_-* #,##0_-;_-* #,##0\-;_-* &quot;-&quot;_-;_-@_-"/>
    <numFmt numFmtId="189" formatCode="0.0000\ %"/>
  </numFmts>
  <fonts count="136" x14ac:knownFonts="1">
    <font>
      <sz val="11"/>
      <color theme="1"/>
      <name val="Calibri"/>
      <family val="2"/>
      <scheme val="minor"/>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8"/>
      <name val="Calibri"/>
      <family val="2"/>
      <scheme val="minor"/>
    </font>
    <font>
      <b/>
      <i/>
      <sz val="10"/>
      <name val="Calibri"/>
      <family val="2"/>
      <scheme val="minor"/>
    </font>
    <font>
      <sz val="11"/>
      <name val="Calibri"/>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sz val="11"/>
      <color indexed="62"/>
      <name val="Calibri"/>
      <family val="2"/>
    </font>
    <font>
      <sz val="11"/>
      <color indexed="17"/>
      <name val="Calibri"/>
      <family val="2"/>
    </font>
    <font>
      <b/>
      <sz val="10"/>
      <color indexed="52"/>
      <name val="Arial"/>
      <family val="2"/>
    </font>
    <font>
      <b/>
      <sz val="11"/>
      <color indexed="9"/>
      <name val="Calibri"/>
      <family val="2"/>
    </font>
    <font>
      <sz val="11"/>
      <color indexed="52"/>
      <name val="Calibri"/>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MS Sans Serif"/>
      <family val="2"/>
    </font>
    <font>
      <sz val="8"/>
      <name val="Times New Roman"/>
      <family val="1"/>
    </font>
    <font>
      <i/>
      <sz val="11"/>
      <color indexed="23"/>
      <name val="Calibri"/>
      <family val="2"/>
    </font>
    <font>
      <i/>
      <sz val="10"/>
      <color indexed="23"/>
      <name val="Arial"/>
      <family val="2"/>
    </font>
    <font>
      <sz val="11"/>
      <color indexed="10"/>
      <name val="Calibri"/>
      <family val="2"/>
    </font>
    <font>
      <b/>
      <sz val="15"/>
      <color indexed="62"/>
      <name val="Calibri"/>
      <family val="2"/>
    </font>
    <font>
      <b/>
      <sz val="20"/>
      <name val="Arial"/>
      <family val="2"/>
    </font>
    <font>
      <b/>
      <sz val="13"/>
      <color indexed="62"/>
      <name val="Calibri"/>
      <family val="2"/>
    </font>
    <font>
      <b/>
      <sz val="12"/>
      <name val="Arial"/>
      <family val="2"/>
    </font>
    <font>
      <b/>
      <sz val="11"/>
      <color indexed="62"/>
      <name val="Calibri"/>
      <family val="2"/>
    </font>
    <font>
      <b/>
      <sz val="10"/>
      <name val="Arial"/>
      <family val="2"/>
    </font>
    <font>
      <u/>
      <sz val="10"/>
      <color indexed="12"/>
      <name val="Arial"/>
      <family val="2"/>
    </font>
    <font>
      <u/>
      <sz val="12.1"/>
      <color indexed="12"/>
      <name val="Arial"/>
      <family val="2"/>
    </font>
    <font>
      <sz val="10"/>
      <color indexed="62"/>
      <name val="Arial"/>
      <family val="2"/>
    </font>
    <font>
      <b/>
      <sz val="11"/>
      <color indexed="63"/>
      <name val="Calibri"/>
      <family val="2"/>
    </font>
    <font>
      <sz val="12"/>
      <name val="Arial"/>
      <family val="2"/>
    </font>
    <font>
      <u/>
      <sz val="6.5"/>
      <color indexed="12"/>
      <name val="Arial"/>
      <family val="2"/>
    </font>
    <font>
      <b/>
      <sz val="14"/>
      <name val="Arial"/>
      <family val="2"/>
    </font>
    <font>
      <sz val="11"/>
      <color indexed="60"/>
      <name val="Calibri"/>
      <family val="2"/>
    </font>
    <font>
      <sz val="11"/>
      <color indexed="19"/>
      <name val="Calibri"/>
      <family val="2"/>
    </font>
    <font>
      <sz val="10"/>
      <color indexed="60"/>
      <name val="Arial"/>
      <family val="2"/>
    </font>
    <font>
      <sz val="10"/>
      <color indexed="8"/>
      <name val="Arial"/>
      <family val="2"/>
    </font>
    <font>
      <sz val="8"/>
      <name val="Courier"/>
      <family val="3"/>
    </font>
    <font>
      <sz val="10"/>
      <color theme="1"/>
      <name val="Calibri"/>
      <family val="2"/>
      <scheme val="minor"/>
    </font>
    <font>
      <b/>
      <sz val="10"/>
      <color indexed="63"/>
      <name val="Arial"/>
      <family val="2"/>
    </font>
    <font>
      <b/>
      <sz val="18"/>
      <name val="Arial"/>
      <family val="2"/>
    </font>
    <font>
      <b/>
      <sz val="18"/>
      <color indexed="62"/>
      <name val="Cambria"/>
      <family val="2"/>
    </font>
    <font>
      <b/>
      <sz val="11"/>
      <color indexed="8"/>
      <name val="Calibri"/>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color rgb="FF000000"/>
      <name val="Calibri"/>
      <family val="2"/>
      <scheme val="minor"/>
    </font>
    <font>
      <sz val="10"/>
      <color rgb="FF9C6500"/>
      <name val="Arial"/>
      <family val="2"/>
    </font>
    <font>
      <sz val="12"/>
      <name val="Times New Roman"/>
      <family val="1"/>
    </font>
    <font>
      <sz val="10"/>
      <color rgb="FF000000"/>
      <name val="Arial"/>
      <family val="2"/>
    </font>
  </fonts>
  <fills count="69">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9"/>
      </patternFill>
    </fill>
    <fill>
      <patternFill patternType="solid">
        <fgColor rgb="FFF0F0F0"/>
        <bgColor indexed="64"/>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right/>
      <top/>
      <bottom style="thin">
        <color indexed="64"/>
      </bottom>
      <diagonal/>
    </border>
    <border>
      <left style="thin">
        <color theme="4" tint="0.59999389629810485"/>
      </left>
      <right/>
      <top/>
      <bottom style="thin">
        <color theme="4" tint="0.59999389629810485"/>
      </bottom>
      <diagonal/>
    </border>
    <border>
      <left/>
      <right/>
      <top/>
      <bottom style="thin">
        <color theme="4" tint="0.59999389629810485"/>
      </bottom>
      <diagonal/>
    </border>
    <border>
      <left/>
      <right style="thin">
        <color theme="4" tint="0.59999389629810485"/>
      </right>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56"/>
      </bottom>
      <diagonal/>
    </border>
    <border>
      <left style="thin">
        <color indexed="64"/>
      </left>
      <right/>
      <top/>
      <bottom/>
      <diagonal/>
    </border>
    <border>
      <left/>
      <right/>
      <top/>
      <bottom style="thick">
        <color indexed="27"/>
      </bottom>
      <diagonal/>
    </border>
    <border>
      <left/>
      <right/>
      <top/>
      <bottom style="medium">
        <color indexed="27"/>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s>
  <cellStyleXfs count="47040">
    <xf numFmtId="0" fontId="0" fillId="0" borderId="0"/>
    <xf numFmtId="9" fontId="5" fillId="0" borderId="0" applyFont="0" applyFill="0" applyBorder="0" applyAlignment="0" applyProtection="0"/>
    <xf numFmtId="0" fontId="15" fillId="0" borderId="0" applyNumberFormat="0" applyFill="0" applyBorder="0" applyAlignment="0" applyProtection="0"/>
    <xf numFmtId="43" fontId="5"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0" fillId="0" borderId="0" applyNumberFormat="0" applyFill="0" applyBorder="0" applyAlignment="0" applyProtection="0"/>
    <xf numFmtId="0" fontId="51" fillId="0" borderId="35" applyNumberFormat="0" applyFill="0" applyAlignment="0" applyProtection="0"/>
    <xf numFmtId="0" fontId="52" fillId="0" borderId="36" applyNumberFormat="0" applyFill="0" applyAlignment="0" applyProtection="0"/>
    <xf numFmtId="0" fontId="53" fillId="0" borderId="37" applyNumberFormat="0" applyFill="0" applyAlignment="0" applyProtection="0"/>
    <xf numFmtId="0" fontId="53" fillId="0" borderId="0" applyNumberFormat="0" applyFill="0" applyBorder="0" applyAlignment="0" applyProtection="0"/>
    <xf numFmtId="43" fontId="5" fillId="0" borderId="0" applyFont="0" applyFill="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174"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6" borderId="0" applyNumberFormat="0" applyBorder="0" applyAlignment="0" applyProtection="0"/>
    <xf numFmtId="174"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7" borderId="0" applyNumberFormat="0" applyBorder="0" applyAlignment="0" applyProtection="0"/>
    <xf numFmtId="174"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8" borderId="0" applyNumberFormat="0" applyBorder="0" applyAlignment="0" applyProtection="0"/>
    <xf numFmtId="174"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5" borderId="0" applyNumberFormat="0" applyBorder="0" applyAlignment="0" applyProtection="0"/>
    <xf numFmtId="174"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174"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8"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0"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0"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0"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0"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0"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0"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9" borderId="0" applyNumberFormat="0" applyBorder="0" applyAlignment="0" applyProtection="0"/>
    <xf numFmtId="0" fontId="78" fillId="43" borderId="0" applyNumberFormat="0" applyBorder="0" applyAlignment="0" applyProtection="0"/>
    <xf numFmtId="0" fontId="78" fillId="46" borderId="0" applyNumberFormat="0" applyBorder="0" applyAlignment="0" applyProtection="0"/>
    <xf numFmtId="0" fontId="78" fillId="50" borderId="0" applyNumberFormat="0" applyBorder="0" applyAlignment="0" applyProtection="0"/>
    <xf numFmtId="174"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4" borderId="0" applyNumberFormat="0" applyBorder="0" applyAlignment="0" applyProtection="0"/>
    <xf numFmtId="174"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174"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51" borderId="0" applyNumberFormat="0" applyBorder="0" applyAlignment="0" applyProtection="0"/>
    <xf numFmtId="174"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1" borderId="0" applyNumberFormat="0" applyBorder="0" applyAlignment="0" applyProtection="0"/>
    <xf numFmtId="174"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4" borderId="0" applyNumberFormat="0" applyBorder="0" applyAlignment="0" applyProtection="0"/>
    <xf numFmtId="174"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48"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9" borderId="0" applyNumberFormat="0" applyBorder="0" applyAlignment="0" applyProtection="0"/>
    <xf numFmtId="0" fontId="78" fillId="43" borderId="0" applyNumberFormat="0" applyBorder="0" applyAlignment="0" applyProtection="0"/>
    <xf numFmtId="0" fontId="78" fillId="46" borderId="0" applyNumberFormat="0" applyBorder="0" applyAlignment="0" applyProtection="0"/>
    <xf numFmtId="0" fontId="78" fillId="50"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0"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0"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0"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0"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0"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0"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79" fillId="52" borderId="0" applyNumberFormat="0" applyBorder="0" applyAlignment="0" applyProtection="0"/>
    <xf numFmtId="0" fontId="79" fillId="47" borderId="0" applyNumberFormat="0" applyBorder="0" applyAlignment="0" applyProtection="0"/>
    <xf numFmtId="0" fontId="79" fillId="49"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5" borderId="0" applyNumberFormat="0" applyBorder="0" applyAlignment="0" applyProtection="0"/>
    <xf numFmtId="174" fontId="79" fillId="52" borderId="0" applyNumberFormat="0" applyBorder="0" applyAlignment="0" applyProtection="0"/>
    <xf numFmtId="0" fontId="79" fillId="44" borderId="0" applyNumberFormat="0" applyBorder="0" applyAlignment="0" applyProtection="0"/>
    <xf numFmtId="174" fontId="79" fillId="47" borderId="0" applyNumberFormat="0" applyBorder="0" applyAlignment="0" applyProtection="0"/>
    <xf numFmtId="0" fontId="79" fillId="56" borderId="0" applyNumberFormat="0" applyBorder="0" applyAlignment="0" applyProtection="0"/>
    <xf numFmtId="174" fontId="79" fillId="49" borderId="0" applyNumberFormat="0" applyBorder="0" applyAlignment="0" applyProtection="0"/>
    <xf numFmtId="0" fontId="79" fillId="50" borderId="0" applyNumberFormat="0" applyBorder="0" applyAlignment="0" applyProtection="0"/>
    <xf numFmtId="174" fontId="79" fillId="53" borderId="0" applyNumberFormat="0" applyBorder="0" applyAlignment="0" applyProtection="0"/>
    <xf numFmtId="0" fontId="79" fillId="41" borderId="0" applyNumberFormat="0" applyBorder="0" applyAlignment="0" applyProtection="0"/>
    <xf numFmtId="174" fontId="79" fillId="54" borderId="0" applyNumberFormat="0" applyBorder="0" applyAlignment="0" applyProtection="0"/>
    <xf numFmtId="0" fontId="79" fillId="44" borderId="0" applyNumberFormat="0" applyBorder="0" applyAlignment="0" applyProtection="0"/>
    <xf numFmtId="174" fontId="79" fillId="55" borderId="0" applyNumberFormat="0" applyBorder="0" applyAlignment="0" applyProtection="0"/>
    <xf numFmtId="0" fontId="79" fillId="47" borderId="0" applyNumberFormat="0" applyBorder="0" applyAlignment="0" applyProtection="0"/>
    <xf numFmtId="0" fontId="79" fillId="52" borderId="0" applyNumberFormat="0" applyBorder="0" applyAlignment="0" applyProtection="0"/>
    <xf numFmtId="0" fontId="79" fillId="47" borderId="0" applyNumberFormat="0" applyBorder="0" applyAlignment="0" applyProtection="0"/>
    <xf numFmtId="0" fontId="79" fillId="49"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5"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0"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0" fontId="7" fillId="19" borderId="0" applyNumberFormat="0" applyBorder="0" applyAlignment="0" applyProtection="0"/>
    <xf numFmtId="174" fontId="79" fillId="52" borderId="0" applyNumberFormat="0" applyBorder="0" applyAlignment="0" applyProtection="0"/>
    <xf numFmtId="0" fontId="7" fillId="19"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0"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0"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0"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0" fontId="7" fillId="23" borderId="0" applyNumberFormat="0" applyBorder="0" applyAlignment="0" applyProtection="0"/>
    <xf numFmtId="174" fontId="79" fillId="47" borderId="0" applyNumberFormat="0" applyBorder="0" applyAlignment="0" applyProtection="0"/>
    <xf numFmtId="0" fontId="7" fillId="23" borderId="0" applyNumberFormat="0" applyBorder="0" applyAlignment="0" applyProtection="0"/>
    <xf numFmtId="174"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0"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0"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0"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0" fontId="7" fillId="27" borderId="0" applyNumberFormat="0" applyBorder="0" applyAlignment="0" applyProtection="0"/>
    <xf numFmtId="174" fontId="79" fillId="49" borderId="0" applyNumberFormat="0" applyBorder="0" applyAlignment="0" applyProtection="0"/>
    <xf numFmtId="0" fontId="7" fillId="27" borderId="0" applyNumberFormat="0" applyBorder="0" applyAlignment="0" applyProtection="0"/>
    <xf numFmtId="174"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0"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0"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0"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0" fontId="7" fillId="31" borderId="0" applyNumberFormat="0" applyBorder="0" applyAlignment="0" applyProtection="0"/>
    <xf numFmtId="174" fontId="79" fillId="53" borderId="0" applyNumberFormat="0" applyBorder="0" applyAlignment="0" applyProtection="0"/>
    <xf numFmtId="0" fontId="7" fillId="31" borderId="0" applyNumberFormat="0" applyBorder="0" applyAlignment="0" applyProtection="0"/>
    <xf numFmtId="174"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0"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0"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0"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0" fontId="7" fillId="35" borderId="0" applyNumberFormat="0" applyBorder="0" applyAlignment="0" applyProtection="0"/>
    <xf numFmtId="174" fontId="79" fillId="54" borderId="0" applyNumberFormat="0" applyBorder="0" applyAlignment="0" applyProtection="0"/>
    <xf numFmtId="0" fontId="7" fillId="35" borderId="0" applyNumberFormat="0" applyBorder="0" applyAlignment="0" applyProtection="0"/>
    <xf numFmtId="174"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0"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0"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0"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0" fontId="7" fillId="39" borderId="0" applyNumberFormat="0" applyBorder="0" applyAlignment="0" applyProtection="0"/>
    <xf numFmtId="174" fontId="79" fillId="55" borderId="0" applyNumberFormat="0" applyBorder="0" applyAlignment="0" applyProtection="0"/>
    <xf numFmtId="0" fontId="7" fillId="39" borderId="0" applyNumberFormat="0" applyBorder="0" applyAlignment="0" applyProtection="0"/>
    <xf numFmtId="174"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7" borderId="0" applyNumberFormat="0" applyBorder="0" applyAlignment="0" applyProtection="0"/>
    <xf numFmtId="0" fontId="79" fillId="58" borderId="0" applyNumberFormat="0" applyBorder="0" applyAlignment="0" applyProtection="0"/>
    <xf numFmtId="174" fontId="79" fillId="59" borderId="0" applyNumberFormat="0" applyBorder="0" applyAlignment="0" applyProtection="0"/>
    <xf numFmtId="0" fontId="79" fillId="56" borderId="0" applyNumberFormat="0" applyBorder="0" applyAlignment="0" applyProtection="0"/>
    <xf numFmtId="174" fontId="79" fillId="60" borderId="0" applyNumberFormat="0" applyBorder="0" applyAlignment="0" applyProtection="0"/>
    <xf numFmtId="0" fontId="79" fillId="50" borderId="0" applyNumberFormat="0" applyBorder="0" applyAlignment="0" applyProtection="0"/>
    <xf numFmtId="174" fontId="79" fillId="53" borderId="0" applyNumberFormat="0" applyBorder="0" applyAlignment="0" applyProtection="0"/>
    <xf numFmtId="0" fontId="79" fillId="61" borderId="0" applyNumberFormat="0" applyBorder="0" applyAlignment="0" applyProtection="0"/>
    <xf numFmtId="174" fontId="79" fillId="54" borderId="0" applyNumberFormat="0" applyBorder="0" applyAlignment="0" applyProtection="0"/>
    <xf numFmtId="174" fontId="79" fillId="56" borderId="0" applyNumberFormat="0" applyBorder="0" applyAlignment="0" applyProtection="0"/>
    <xf numFmtId="0" fontId="79" fillId="59" borderId="0" applyNumberFormat="0" applyBorder="0" applyAlignment="0" applyProtection="0"/>
    <xf numFmtId="174" fontId="80" fillId="41" borderId="0" applyNumberFormat="0" applyBorder="0" applyAlignment="0" applyProtection="0"/>
    <xf numFmtId="0" fontId="80" fillId="43" borderId="0" applyNumberFormat="0" applyBorder="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0"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0"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0"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0" fontId="74" fillId="13" borderId="38" applyNumberFormat="0" applyAlignment="0" applyProtection="0"/>
    <xf numFmtId="174" fontId="81" fillId="62" borderId="44" applyNumberFormat="0" applyAlignment="0" applyProtection="0"/>
    <xf numFmtId="0" fontId="74" fillId="13" borderId="38" applyNumberFormat="0" applyAlignment="0" applyProtection="0"/>
    <xf numFmtId="174"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0" fontId="82" fillId="45" borderId="44" applyNumberFormat="0" applyAlignment="0" applyProtection="0"/>
    <xf numFmtId="0" fontId="83" fillId="42" borderId="0" applyNumberFormat="0" applyBorder="0" applyAlignment="0" applyProtection="0"/>
    <xf numFmtId="174" fontId="81" fillId="62" borderId="44" applyNumberFormat="0" applyAlignment="0" applyProtection="0"/>
    <xf numFmtId="0" fontId="84" fillId="62" borderId="44" applyNumberFormat="0" applyAlignment="0" applyProtection="0"/>
    <xf numFmtId="0" fontId="81" fillId="62" borderId="44" applyNumberFormat="0" applyAlignment="0" applyProtection="0"/>
    <xf numFmtId="0" fontId="85" fillId="63" borderId="45" applyNumberFormat="0" applyAlignment="0" applyProtection="0"/>
    <xf numFmtId="0" fontId="86" fillId="0" borderId="46" applyNumberFormat="0" applyFill="0" applyAlignment="0" applyProtection="0"/>
    <xf numFmtId="174" fontId="85" fillId="63" borderId="45" applyNumberFormat="0" applyAlignment="0" applyProtection="0"/>
    <xf numFmtId="3" fontId="87" fillId="64" borderId="47" applyFont="0" applyFill="0" applyProtection="0">
      <alignment horizontal="right"/>
    </xf>
    <xf numFmtId="0" fontId="88" fillId="0" borderId="0" applyNumberFormat="0" applyFill="0" applyBorder="0" applyAlignment="0" applyProtection="0"/>
    <xf numFmtId="0" fontId="89" fillId="0" borderId="48" applyNumberFormat="0" applyFill="0" applyAlignment="0" applyProtection="0"/>
    <xf numFmtId="0" fontId="90" fillId="0" borderId="49" applyNumberFormat="0" applyFill="0" applyAlignment="0" applyProtection="0"/>
    <xf numFmtId="0" fontId="91" fillId="0" borderId="50" applyNumberFormat="0" applyFill="0" applyAlignment="0" applyProtection="0"/>
    <xf numFmtId="0" fontId="91" fillId="0" borderId="0" applyNumberFormat="0" applyFill="0" applyBorder="0" applyAlignment="0" applyProtection="0"/>
    <xf numFmtId="175" fontId="24"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0"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0"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0"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0" fontId="70" fillId="10" borderId="0" applyNumberFormat="0" applyBorder="0" applyAlignment="0" applyProtection="0"/>
    <xf numFmtId="174" fontId="80" fillId="41" borderId="0" applyNumberFormat="0" applyBorder="0" applyAlignment="0" applyProtection="0"/>
    <xf numFmtId="0" fontId="70" fillId="10" borderId="0" applyNumberFormat="0" applyBorder="0" applyAlignment="0" applyProtection="0"/>
    <xf numFmtId="174"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0" fontId="85" fillId="63" borderId="45" applyNumberFormat="0" applyAlignment="0" applyProtection="0"/>
    <xf numFmtId="0" fontId="91" fillId="0" borderId="0" applyNumberFormat="0" applyFill="0" applyBorder="0" applyAlignment="0" applyProtection="0"/>
    <xf numFmtId="0" fontId="79" fillId="57" borderId="0" applyNumberFormat="0" applyBorder="0" applyAlignment="0" applyProtection="0"/>
    <xf numFmtId="0" fontId="79" fillId="59" borderId="0" applyNumberFormat="0" applyBorder="0" applyAlignment="0" applyProtection="0"/>
    <xf numFmtId="0" fontId="79" fillId="60"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6" borderId="0" applyNumberFormat="0" applyBorder="0" applyAlignment="0" applyProtection="0"/>
    <xf numFmtId="0" fontId="82" fillId="45" borderId="44" applyNumberFormat="0" applyAlignment="0" applyProtection="0"/>
    <xf numFmtId="174" fontId="24" fillId="0" borderId="0" applyFont="0" applyFill="0" applyBorder="0" applyAlignment="0" applyProtection="0"/>
    <xf numFmtId="174" fontId="9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0"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0"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0"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0" fontId="77" fillId="0" borderId="0" applyNumberFormat="0" applyFill="0" applyBorder="0" applyAlignment="0" applyProtection="0"/>
    <xf numFmtId="174" fontId="94" fillId="0" borderId="0" applyNumberFormat="0" applyFill="0" applyBorder="0" applyAlignment="0" applyProtection="0"/>
    <xf numFmtId="0" fontId="77" fillId="0" borderId="0" applyNumberFormat="0" applyFill="0" applyBorder="0" applyAlignment="0" applyProtection="0"/>
    <xf numFmtId="174"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0"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0"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0"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0" fontId="69" fillId="9" borderId="0" applyNumberFormat="0" applyBorder="0" applyAlignment="0" applyProtection="0"/>
    <xf numFmtId="174" fontId="83" fillId="42" borderId="0" applyNumberFormat="0" applyBorder="0" applyAlignment="0" applyProtection="0"/>
    <xf numFmtId="0" fontId="69" fillId="9" borderId="0" applyNumberFormat="0" applyBorder="0" applyAlignment="0" applyProtection="0"/>
    <xf numFmtId="174"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0" fontId="24" fillId="65" borderId="47" applyNumberFormat="0" applyFont="0" applyBorder="0" applyAlignment="0" applyProtection="0">
      <alignment horizontal="center"/>
    </xf>
    <xf numFmtId="174" fontId="89" fillId="0" borderId="48" applyNumberFormat="0" applyFill="0" applyAlignment="0" applyProtection="0"/>
    <xf numFmtId="0" fontId="97" fillId="0" borderId="51" applyNumberFormat="0" applyFill="0" applyAlignment="0" applyProtection="0"/>
    <xf numFmtId="0" fontId="98" fillId="64" borderId="52" applyNumberFormat="0" applyFill="0" applyBorder="0" applyAlignment="0" applyProtection="0">
      <alignment horizontal="left"/>
    </xf>
    <xf numFmtId="174" fontId="90" fillId="0" borderId="49" applyNumberFormat="0" applyFill="0" applyAlignment="0" applyProtection="0"/>
    <xf numFmtId="0" fontId="99" fillId="0" borderId="53" applyNumberFormat="0" applyFill="0" applyAlignment="0" applyProtection="0"/>
    <xf numFmtId="0" fontId="100" fillId="0" borderId="0" applyNumberFormat="0" applyFill="0" applyBorder="0" applyAlignment="0" applyProtection="0"/>
    <xf numFmtId="174" fontId="91" fillId="0" borderId="50" applyNumberFormat="0" applyFill="0" applyAlignment="0" applyProtection="0"/>
    <xf numFmtId="0" fontId="101" fillId="0" borderId="54" applyNumberFormat="0" applyFill="0" applyAlignment="0" applyProtection="0"/>
    <xf numFmtId="174" fontId="91" fillId="0" borderId="0" applyNumberFormat="0" applyFill="0" applyBorder="0" applyAlignment="0" applyProtection="0"/>
    <xf numFmtId="0" fontId="101" fillId="0" borderId="0" applyNumberFormat="0" applyFill="0" applyBorder="0" applyAlignment="0" applyProtection="0"/>
    <xf numFmtId="0" fontId="102" fillId="64" borderId="55" applyFont="0" applyBorder="0">
      <alignment horizontal="center" wrapText="1"/>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86" fillId="0" borderId="46" applyNumberFormat="0" applyFill="0" applyAlignment="0" applyProtection="0"/>
    <xf numFmtId="0" fontId="104"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80" fillId="41" borderId="0" applyNumberFormat="0" applyBorder="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0"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0"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0"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0" fontId="72" fillId="12" borderId="38" applyNumberFormat="0" applyAlignment="0" applyProtection="0"/>
    <xf numFmtId="174" fontId="82" fillId="45" borderId="44" applyNumberFormat="0" applyAlignment="0" applyProtection="0"/>
    <xf numFmtId="0" fontId="72" fillId="12" borderId="38" applyNumberFormat="0" applyAlignment="0" applyProtection="0"/>
    <xf numFmtId="174"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0" fontId="105" fillId="45" borderId="44" applyNumberFormat="0" applyAlignment="0" applyProtection="0"/>
    <xf numFmtId="3" fontId="24" fillId="66" borderId="47" applyFont="0">
      <alignment horizontal="right"/>
      <protection locked="0"/>
    </xf>
    <xf numFmtId="0" fontId="24" fillId="48" borderId="56" applyNumberFormat="0" applyFont="0" applyAlignment="0" applyProtection="0"/>
    <xf numFmtId="0" fontId="24" fillId="48" borderId="56" applyNumberFormat="0" applyFont="0" applyAlignment="0" applyProtection="0"/>
    <xf numFmtId="0" fontId="79" fillId="57" borderId="0" applyNumberFormat="0" applyBorder="0" applyAlignment="0" applyProtection="0"/>
    <xf numFmtId="0" fontId="79" fillId="59" borderId="0" applyNumberFormat="0" applyBorder="0" applyAlignment="0" applyProtection="0"/>
    <xf numFmtId="0" fontId="79" fillId="60"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6" borderId="0" applyNumberFormat="0" applyBorder="0" applyAlignment="0" applyProtection="0"/>
    <xf numFmtId="0" fontId="83" fillId="42" borderId="0" applyNumberFormat="0" applyBorder="0" applyAlignment="0" applyProtection="0"/>
    <xf numFmtId="0" fontId="106" fillId="62" borderId="57" applyNumberFormat="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0"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0"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0"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0" fontId="75" fillId="0" borderId="40" applyNumberFormat="0" applyFill="0" applyAlignment="0" applyProtection="0"/>
    <xf numFmtId="174" fontId="86" fillId="0" borderId="46" applyNumberFormat="0" applyFill="0" applyAlignment="0" applyProtection="0"/>
    <xf numFmtId="0" fontId="75" fillId="0" borderId="40" applyNumberFormat="0" applyFill="0" applyAlignment="0" applyProtection="0"/>
    <xf numFmtId="174"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43" fontId="24"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0"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0"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0"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0" fontId="6" fillId="14" borderId="41" applyNumberFormat="0" applyAlignment="0" applyProtection="0"/>
    <xf numFmtId="174" fontId="85" fillId="63" borderId="45" applyNumberFormat="0" applyAlignment="0" applyProtection="0"/>
    <xf numFmtId="0" fontId="6" fillId="14" borderId="41" applyNumberFormat="0" applyAlignment="0" applyProtection="0"/>
    <xf numFmtId="174"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174" fontId="86" fillId="0" borderId="46" applyNumberFormat="0" applyFill="0" applyAlignment="0" applyProtection="0"/>
    <xf numFmtId="0" fontId="94" fillId="0" borderId="0" applyNumberFormat="0" applyFill="0" applyBorder="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78" fillId="15" borderId="42" applyNumberFormat="0" applyFont="0" applyAlignment="0" applyProtection="0"/>
    <xf numFmtId="174" fontId="5"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78" fillId="15" borderId="42" applyNumberFormat="0" applyFont="0" applyAlignment="0" applyProtection="0"/>
    <xf numFmtId="174" fontId="5"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0" fontId="78" fillId="15" borderId="42" applyNumberFormat="0" applyFont="0" applyAlignment="0" applyProtection="0"/>
    <xf numFmtId="174" fontId="78"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4" fontId="78"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5" fillId="15" borderId="42"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5" fillId="15" borderId="42" applyNumberFormat="0" applyFont="0" applyAlignment="0" applyProtection="0"/>
    <xf numFmtId="174"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5" fillId="15" borderId="42" applyNumberFormat="0" applyFont="0" applyAlignment="0" applyProtection="0"/>
    <xf numFmtId="174"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5" fillId="15" borderId="42" applyNumberFormat="0" applyFont="0" applyAlignment="0" applyProtection="0"/>
    <xf numFmtId="174"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48" borderId="56"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48" borderId="56"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0"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24" fillId="48" borderId="56"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78" fillId="15" borderId="42" applyNumberFormat="0" applyFont="0" applyAlignment="0" applyProtection="0"/>
    <xf numFmtId="0" fontId="5" fillId="15" borderId="42" applyNumberFormat="0" applyFont="0" applyAlignment="0" applyProtection="0"/>
    <xf numFmtId="0"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4" fontId="5"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5"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6" fontId="24" fillId="0" borderId="0" applyFont="0" applyFill="0" applyBorder="0" applyAlignment="0" applyProtection="0"/>
    <xf numFmtId="177" fontId="24" fillId="0" borderId="0" applyFont="0" applyFill="0" applyBorder="0" applyAlignment="0" applyProtection="0"/>
    <xf numFmtId="178" fontId="24" fillId="0" borderId="0" applyFont="0" applyFill="0" applyBorder="0" applyAlignment="0" applyProtection="0"/>
    <xf numFmtId="179" fontId="24" fillId="0" borderId="0" applyFont="0" applyFill="0" applyBorder="0" applyAlignment="0" applyProtection="0"/>
    <xf numFmtId="0" fontId="24" fillId="0" borderId="0"/>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174" fontId="110" fillId="51" borderId="0" applyNumberFormat="0" applyBorder="0" applyAlignment="0" applyProtection="0"/>
    <xf numFmtId="0" fontId="111" fillId="51" borderId="0" applyNumberFormat="0" applyBorder="0" applyAlignment="0" applyProtection="0"/>
    <xf numFmtId="0" fontId="112" fillId="51" borderId="0" applyNumberFormat="0" applyBorder="0" applyAlignment="0" applyProtection="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0"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0" fontId="24" fillId="0" borderId="0"/>
    <xf numFmtId="174" fontId="5" fillId="0" borderId="0"/>
    <xf numFmtId="174" fontId="5" fillId="0" borderId="0"/>
    <xf numFmtId="0" fontId="24" fillId="0" borderId="0"/>
    <xf numFmtId="0" fontId="5" fillId="0" borderId="0"/>
    <xf numFmtId="0" fontId="24" fillId="0" borderId="0"/>
    <xf numFmtId="0" fontId="24"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alignment horizontal="left" wrapText="1"/>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174" fontId="5" fillId="0" borderId="0"/>
    <xf numFmtId="174"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174" fontId="24" fillId="0" borderId="0" applyNumberFormat="0" applyFont="0" applyFill="0" applyBorder="0" applyAlignment="0" applyProtection="0"/>
    <xf numFmtId="0"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applyNumberFormat="0" applyFont="0" applyFill="0" applyBorder="0" applyAlignment="0" applyProtection="0"/>
    <xf numFmtId="0" fontId="24" fillId="0" borderId="0" applyNumberFormat="0" applyFont="0" applyFill="0" applyBorder="0" applyAlignment="0" applyProtection="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applyNumberFormat="0" applyFont="0" applyFill="0" applyBorder="0" applyAlignment="0" applyProtection="0"/>
    <xf numFmtId="0" fontId="24" fillId="0" borderId="0" applyNumberFormat="0" applyFont="0" applyFill="0" applyBorder="0" applyAlignment="0" applyProtection="0"/>
    <xf numFmtId="174" fontId="5" fillId="0" borderId="0"/>
    <xf numFmtId="174" fontId="5" fillId="0" borderId="0"/>
    <xf numFmtId="174"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174"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13" fillId="0" borderId="0">
      <alignment vertical="top"/>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applyNumberFormat="0" applyFont="0" applyFill="0" applyBorder="0" applyAlignment="0" applyProtection="0"/>
    <xf numFmtId="174" fontId="5" fillId="0" borderId="0"/>
    <xf numFmtId="174" fontId="24" fillId="0" borderId="0" applyNumberFormat="0" applyFont="0" applyFill="0" applyBorder="0" applyAlignment="0" applyProtection="0"/>
    <xf numFmtId="174" fontId="5" fillId="0" borderId="0"/>
    <xf numFmtId="174"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5" fillId="0" borderId="0"/>
    <xf numFmtId="0" fontId="5" fillId="0" borderId="0"/>
    <xf numFmtId="0" fontId="5" fillId="0" borderId="0"/>
    <xf numFmtId="174" fontId="24" fillId="0" borderId="0"/>
    <xf numFmtId="0" fontId="5" fillId="0" borderId="0"/>
    <xf numFmtId="0" fontId="5" fillId="0" borderId="0"/>
    <xf numFmtId="0" fontId="5" fillId="0" borderId="0"/>
    <xf numFmtId="0" fontId="5" fillId="0" borderId="0"/>
    <xf numFmtId="0" fontId="5"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0" fontId="24" fillId="0" borderId="0">
      <alignment horizontal="left" wrapText="1"/>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0" fontId="24" fillId="0" borderId="0"/>
    <xf numFmtId="0" fontId="24" fillId="0" borderId="0">
      <alignment horizontal="left" wrapText="1"/>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0" fontId="24" fillId="0" borderId="0"/>
    <xf numFmtId="174" fontId="24"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174"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alignment horizontal="left" wrapText="1"/>
    </xf>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horizontal="left" wrapText="1"/>
    </xf>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0" fontId="24" fillId="0" borderId="0"/>
    <xf numFmtId="0" fontId="24"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38"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24" fillId="0" borderId="0"/>
    <xf numFmtId="0" fontId="5" fillId="0" borderId="0"/>
    <xf numFmtId="0" fontId="5" fillId="0" borderId="0"/>
    <xf numFmtId="0" fontId="24" fillId="0" borderId="0"/>
    <xf numFmtId="0"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24" fillId="0" borderId="0"/>
    <xf numFmtId="0" fontId="24" fillId="0" borderId="0"/>
    <xf numFmtId="0" fontId="24" fillId="0" borderId="0"/>
    <xf numFmtId="174" fontId="5" fillId="0" borderId="0"/>
    <xf numFmtId="174" fontId="5" fillId="0" borderId="0"/>
    <xf numFmtId="0" fontId="5" fillId="0" borderId="0"/>
    <xf numFmtId="174" fontId="24" fillId="0" borderId="0"/>
    <xf numFmtId="0" fontId="5" fillId="0" borderId="0"/>
    <xf numFmtId="0" fontId="5" fillId="0" borderId="0"/>
    <xf numFmtId="0" fontId="24" fillId="0" borderId="0"/>
    <xf numFmtId="174" fontId="24" fillId="0" borderId="0"/>
    <xf numFmtId="0" fontId="5" fillId="0" borderId="0"/>
    <xf numFmtId="0" fontId="5" fillId="0" borderId="0"/>
    <xf numFmtId="174" fontId="24" fillId="0" borderId="0"/>
    <xf numFmtId="0" fontId="5" fillId="0" borderId="0"/>
    <xf numFmtId="0" fontId="5" fillId="0" borderId="0"/>
    <xf numFmtId="174" fontId="24" fillId="0" borderId="0"/>
    <xf numFmtId="0" fontId="5" fillId="0" borderId="0"/>
    <xf numFmtId="0" fontId="5" fillId="0" borderId="0"/>
    <xf numFmtId="174" fontId="24" fillId="0" borderId="0"/>
    <xf numFmtId="0" fontId="5" fillId="0" borderId="0"/>
    <xf numFmtId="0" fontId="5" fillId="0" borderId="0"/>
    <xf numFmtId="174" fontId="24" fillId="0" borderId="0"/>
    <xf numFmtId="0" fontId="24"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0" fontId="24" fillId="0" borderId="0"/>
    <xf numFmtId="0" fontId="5" fillId="0" borderId="0"/>
    <xf numFmtId="0" fontId="24" fillId="0" borderId="0"/>
    <xf numFmtId="0" fontId="24" fillId="0" borderId="0"/>
    <xf numFmtId="0" fontId="24" fillId="0" borderId="0"/>
    <xf numFmtId="0"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3" fillId="0" borderId="0"/>
    <xf numFmtId="0" fontId="113" fillId="0" borderId="0">
      <alignment vertical="top"/>
    </xf>
    <xf numFmtId="174" fontId="24" fillId="0" borderId="0"/>
    <xf numFmtId="0" fontId="114" fillId="0" borderId="0"/>
    <xf numFmtId="0"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0"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0" fontId="24" fillId="0" borderId="0">
      <alignment horizontal="left" wrapText="1"/>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92" fillId="0" borderId="0">
      <alignment vertical="top"/>
    </xf>
    <xf numFmtId="0" fontId="92" fillId="0" borderId="0">
      <alignment vertical="top"/>
    </xf>
    <xf numFmtId="174"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0" fontId="24" fillId="0" borderId="0"/>
    <xf numFmtId="0" fontId="24" fillId="0" borderId="0"/>
    <xf numFmtId="0" fontId="24" fillId="0" borderId="0"/>
    <xf numFmtId="0" fontId="24" fillId="0" borderId="0"/>
    <xf numFmtId="0"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0" fontId="24" fillId="0" borderId="0"/>
    <xf numFmtId="0" fontId="24" fillId="0" borderId="0"/>
    <xf numFmtId="0"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0" fontId="5" fillId="0" borderId="0"/>
    <xf numFmtId="0" fontId="24"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0" fontId="24" fillId="0" borderId="0"/>
    <xf numFmtId="174" fontId="5" fillId="0" borderId="0"/>
    <xf numFmtId="174" fontId="5" fillId="0" borderId="0"/>
    <xf numFmtId="0" fontId="24" fillId="0" borderId="0"/>
    <xf numFmtId="174" fontId="5" fillId="0" borderId="0"/>
    <xf numFmtId="174" fontId="5" fillId="0" borderId="0"/>
    <xf numFmtId="0" fontId="24" fillId="0" borderId="0"/>
    <xf numFmtId="174" fontId="5" fillId="0" borderId="0"/>
    <xf numFmtId="174" fontId="5" fillId="0" borderId="0"/>
    <xf numFmtId="0" fontId="24" fillId="0" borderId="0"/>
    <xf numFmtId="174" fontId="5" fillId="0" borderId="0"/>
    <xf numFmtId="0" fontId="24" fillId="0" borderId="0"/>
    <xf numFmtId="174" fontId="5" fillId="0" borderId="0"/>
    <xf numFmtId="0" fontId="24" fillId="0" borderId="0"/>
    <xf numFmtId="0" fontId="113" fillId="0" borderId="0">
      <alignment vertical="top"/>
    </xf>
    <xf numFmtId="0" fontId="115" fillId="0" borderId="0"/>
    <xf numFmtId="174" fontId="24" fillId="0" borderId="0"/>
    <xf numFmtId="0" fontId="5" fillId="0" borderId="0"/>
    <xf numFmtId="0" fontId="5" fillId="0" borderId="0"/>
    <xf numFmtId="0" fontId="5"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0"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0" fontId="113" fillId="0" borderId="0">
      <alignment vertical="top"/>
    </xf>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24" fillId="0" borderId="0" applyNumberFormat="0" applyFont="0" applyFill="0" applyBorder="0" applyAlignment="0" applyProtection="0"/>
    <xf numFmtId="0" fontId="24" fillId="0" borderId="0"/>
    <xf numFmtId="0" fontId="5" fillId="0" borderId="0"/>
    <xf numFmtId="0" fontId="5" fillId="0" borderId="0"/>
    <xf numFmtId="0" fontId="78" fillId="0" borderId="0"/>
    <xf numFmtId="174" fontId="24"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24" fillId="0" borderId="0" applyNumberFormat="0" applyFont="0" applyFill="0" applyBorder="0" applyAlignment="0" applyProtection="0"/>
    <xf numFmtId="0" fontId="38" fillId="0" borderId="0"/>
    <xf numFmtId="0" fontId="38" fillId="0" borderId="0"/>
    <xf numFmtId="0" fontId="38" fillId="0" borderId="0"/>
    <xf numFmtId="0" fontId="24" fillId="0" borderId="0"/>
    <xf numFmtId="0" fontId="24" fillId="0" borderId="0">
      <alignment horizontal="left" wrapText="1"/>
    </xf>
    <xf numFmtId="0" fontId="38" fillId="0" borderId="0"/>
    <xf numFmtId="0" fontId="38" fillId="0" borderId="0"/>
    <xf numFmtId="0" fontId="38" fillId="0" borderId="0"/>
    <xf numFmtId="0" fontId="38" fillId="0" borderId="0"/>
    <xf numFmtId="0" fontId="38" fillId="0" borderId="0"/>
    <xf numFmtId="0" fontId="38" fillId="0" borderId="0"/>
    <xf numFmtId="174" fontId="24" fillId="0" borderId="0"/>
    <xf numFmtId="0" fontId="11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NumberFormat="0" applyFont="0" applyFill="0" applyBorder="0" applyAlignment="0" applyProtection="0"/>
    <xf numFmtId="0"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0"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0" fontId="24" fillId="0" borderId="0"/>
    <xf numFmtId="0"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24" fillId="0" borderId="0">
      <alignment horizontal="left" wrapText="1"/>
    </xf>
    <xf numFmtId="174"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applyNumberFormat="0" applyFont="0" applyFill="0" applyBorder="0" applyAlignment="0" applyProtection="0"/>
    <xf numFmtId="0" fontId="24" fillId="0" borderId="0"/>
    <xf numFmtId="174" fontId="24" fillId="0" borderId="0" applyNumberFormat="0" applyFont="0" applyFill="0" applyBorder="0" applyAlignment="0" applyProtection="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38"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0" fontId="5" fillId="0" borderId="0"/>
    <xf numFmtId="174"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4"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24" fillId="0" borderId="0"/>
    <xf numFmtId="0" fontId="24"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0" fontId="24" fillId="0" borderId="0"/>
    <xf numFmtId="174" fontId="5" fillId="0" borderId="0"/>
    <xf numFmtId="174" fontId="5" fillId="0" borderId="0"/>
    <xf numFmtId="0" fontId="24" fillId="0" borderId="0"/>
    <xf numFmtId="174" fontId="5" fillId="0" borderId="0"/>
    <xf numFmtId="174" fontId="5" fillId="0" borderId="0"/>
    <xf numFmtId="0" fontId="24" fillId="0" borderId="0"/>
    <xf numFmtId="174" fontId="5" fillId="0" borderId="0"/>
    <xf numFmtId="174" fontId="5" fillId="0" borderId="0"/>
    <xf numFmtId="0" fontId="24" fillId="0" borderId="0"/>
    <xf numFmtId="174" fontId="5" fillId="0" borderId="0"/>
    <xf numFmtId="0" fontId="5" fillId="0" borderId="0"/>
    <xf numFmtId="0" fontId="24" fillId="0" borderId="0"/>
    <xf numFmtId="0" fontId="24" fillId="0" borderId="0"/>
    <xf numFmtId="0" fontId="24" fillId="0" borderId="0"/>
    <xf numFmtId="0" fontId="24" fillId="0" borderId="0"/>
    <xf numFmtId="0" fontId="38" fillId="0" borderId="0"/>
    <xf numFmtId="174" fontId="24" fillId="0" borderId="0"/>
    <xf numFmtId="0" fontId="5" fillId="0" borderId="0"/>
    <xf numFmtId="0" fontId="24"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0"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24" fillId="0" borderId="0"/>
    <xf numFmtId="174" fontId="5" fillId="0" borderId="0"/>
    <xf numFmtId="174"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174"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applyNumberFormat="0" applyFont="0" applyFill="0" applyBorder="0" applyAlignment="0" applyProtection="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24" fillId="0" borderId="0">
      <alignment horizontal="left" wrapText="1"/>
    </xf>
    <xf numFmtId="0" fontId="24" fillId="0" borderId="0"/>
    <xf numFmtId="0" fontId="24" fillId="0" borderId="0"/>
    <xf numFmtId="0" fontId="24" fillId="0" borderId="0"/>
    <xf numFmtId="0" fontId="38" fillId="0" borderId="0"/>
    <xf numFmtId="174" fontId="24" fillId="0" borderId="0"/>
    <xf numFmtId="0" fontId="5" fillId="0" borderId="0"/>
    <xf numFmtId="0" fontId="5" fillId="0" borderId="0"/>
    <xf numFmtId="0" fontId="24"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174" fontId="5" fillId="0" borderId="0"/>
    <xf numFmtId="174" fontId="24" fillId="0" borderId="0"/>
    <xf numFmtId="174" fontId="5" fillId="0" borderId="0"/>
    <xf numFmtId="174" fontId="24" fillId="0" borderId="0"/>
    <xf numFmtId="174" fontId="5" fillId="0" borderId="0"/>
    <xf numFmtId="174" fontId="24" fillId="0" borderId="0"/>
    <xf numFmtId="174" fontId="5" fillId="0" borderId="0"/>
    <xf numFmtId="174" fontId="24" fillId="0" borderId="0"/>
    <xf numFmtId="174" fontId="5" fillId="0" borderId="0"/>
    <xf numFmtId="174"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174" fontId="5" fillId="0" borderId="0"/>
    <xf numFmtId="174" fontId="24" fillId="0" borderId="0"/>
    <xf numFmtId="174" fontId="5" fillId="0" borderId="0"/>
    <xf numFmtId="174" fontId="24" fillId="0" borderId="0"/>
    <xf numFmtId="174" fontId="24" fillId="0" borderId="0" applyNumberFormat="0" applyFont="0" applyFill="0" applyBorder="0" applyAlignment="0" applyProtection="0"/>
    <xf numFmtId="174" fontId="24" fillId="0" borderId="0"/>
    <xf numFmtId="174"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13" fillId="0" borderId="0">
      <alignment vertical="top"/>
    </xf>
    <xf numFmtId="0" fontId="24" fillId="0" borderId="0"/>
    <xf numFmtId="0" fontId="24" fillId="0" borderId="0"/>
    <xf numFmtId="0" fontId="38" fillId="0" borderId="0"/>
    <xf numFmtId="0" fontId="24" fillId="0" borderId="0"/>
    <xf numFmtId="0" fontId="5" fillId="0" borderId="0"/>
    <xf numFmtId="174" fontId="24" fillId="0" borderId="0"/>
    <xf numFmtId="0" fontId="5" fillId="0" borderId="0"/>
    <xf numFmtId="0" fontId="5"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174" fontId="5" fillId="0" borderId="0"/>
    <xf numFmtId="174"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174" fontId="5" fillId="0" borderId="0"/>
    <xf numFmtId="174" fontId="24" fillId="0" borderId="0"/>
    <xf numFmtId="174" fontId="24" fillId="0" borderId="0" applyNumberFormat="0" applyFont="0" applyFill="0" applyBorder="0" applyAlignment="0" applyProtection="0"/>
    <xf numFmtId="174" fontId="5" fillId="0" borderId="0"/>
    <xf numFmtId="174" fontId="5" fillId="0" borderId="0"/>
    <xf numFmtId="174"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0" fontId="5" fillId="0" borderId="0"/>
    <xf numFmtId="174" fontId="2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4"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113" fillId="0" borderId="0">
      <alignment vertical="top"/>
    </xf>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38" fillId="0" borderId="0"/>
    <xf numFmtId="174"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4" fontId="5" fillId="0" borderId="0"/>
    <xf numFmtId="174" fontId="5" fillId="0" borderId="0"/>
    <xf numFmtId="174" fontId="24" fillId="0" borderId="0" applyNumberFormat="0" applyFont="0" applyFill="0" applyBorder="0" applyAlignment="0" applyProtection="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0" fontId="24" fillId="0" borderId="0"/>
    <xf numFmtId="0" fontId="24" fillId="0" borderId="0"/>
    <xf numFmtId="0" fontId="24" fillId="0" borderId="0"/>
    <xf numFmtId="0" fontId="24" fillId="0" borderId="0"/>
    <xf numFmtId="0" fontId="92" fillId="0" borderId="0">
      <alignment vertical="top"/>
    </xf>
    <xf numFmtId="0" fontId="92" fillId="0" borderId="0">
      <alignment vertical="top"/>
    </xf>
    <xf numFmtId="0" fontId="92" fillId="0" borderId="0">
      <alignment vertical="top"/>
    </xf>
    <xf numFmtId="0" fontId="92" fillId="0" borderId="0">
      <alignment vertical="top"/>
    </xf>
    <xf numFmtId="0" fontId="92" fillId="0" borderId="0">
      <alignment vertical="top"/>
    </xf>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alignment horizontal="left" wrapText="1"/>
    </xf>
    <xf numFmtId="0" fontId="92" fillId="0" borderId="0">
      <alignment vertical="top"/>
    </xf>
    <xf numFmtId="0" fontId="92" fillId="0" borderId="0">
      <alignment vertical="top"/>
    </xf>
    <xf numFmtId="0" fontId="92" fillId="0" borderId="0">
      <alignment vertical="top"/>
    </xf>
    <xf numFmtId="0" fontId="5" fillId="0" borderId="0"/>
    <xf numFmtId="174" fontId="24" fillId="0" borderId="0"/>
    <xf numFmtId="0" fontId="5" fillId="0" borderId="0"/>
    <xf numFmtId="0" fontId="92" fillId="0" borderId="0">
      <alignment vertical="top"/>
    </xf>
    <xf numFmtId="0" fontId="24" fillId="0" borderId="0"/>
    <xf numFmtId="0" fontId="24" fillId="0" borderId="0"/>
    <xf numFmtId="0" fontId="24" fillId="0" borderId="0"/>
    <xf numFmtId="0" fontId="24" fillId="0" borderId="0"/>
    <xf numFmtId="0" fontId="24" fillId="0" borderId="0"/>
    <xf numFmtId="174" fontId="5" fillId="0" borderId="0"/>
    <xf numFmtId="174"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174"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0" fontId="24" fillId="48" borderId="56" applyNumberFormat="0" applyFont="0" applyAlignment="0" applyProtection="0"/>
    <xf numFmtId="0"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0"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0"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0"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0" fontId="71" fillId="11" borderId="0" applyNumberFormat="0" applyBorder="0" applyAlignment="0" applyProtection="0"/>
    <xf numFmtId="174" fontId="110" fillId="51" borderId="0" applyNumberFormat="0" applyBorder="0" applyAlignment="0" applyProtection="0"/>
    <xf numFmtId="0" fontId="71" fillId="11" borderId="0" applyNumberFormat="0" applyBorder="0" applyAlignment="0" applyProtection="0"/>
    <xf numFmtId="174"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06" fillId="62" borderId="57" applyNumberFormat="0" applyAlignment="0" applyProtection="0"/>
    <xf numFmtId="0" fontId="106" fillId="67" borderId="57" applyNumberFormat="0" applyAlignment="0" applyProtection="0"/>
    <xf numFmtId="0" fontId="116" fillId="62" borderId="57" applyNumberFormat="0" applyAlignment="0" applyProtection="0"/>
    <xf numFmtId="174" fontId="102" fillId="0" borderId="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0"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0"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0"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0" fontId="67" fillId="0" borderId="35" applyNumberFormat="0" applyFill="0" applyAlignment="0" applyProtection="0"/>
    <xf numFmtId="174" fontId="89" fillId="0" borderId="48" applyNumberFormat="0" applyFill="0" applyAlignment="0" applyProtection="0"/>
    <xf numFmtId="0" fontId="67" fillId="0" borderId="35" applyNumberFormat="0" applyFill="0" applyAlignment="0" applyProtection="0"/>
    <xf numFmtId="174"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102" fillId="0" borderId="0"/>
    <xf numFmtId="174" fontId="102" fillId="0" borderId="0"/>
    <xf numFmtId="174" fontId="102" fillId="0" borderId="0"/>
    <xf numFmtId="174" fontId="102" fillId="0" borderId="0"/>
    <xf numFmtId="174" fontId="102" fillId="0" borderId="0"/>
    <xf numFmtId="174" fontId="102" fillId="0" borderId="0"/>
    <xf numFmtId="174" fontId="102" fillId="0" borderId="0"/>
    <xf numFmtId="174" fontId="102" fillId="0" borderId="0"/>
    <xf numFmtId="174" fontId="102" fillId="0" borderId="0"/>
    <xf numFmtId="174" fontId="102" fillId="0" borderId="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0"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0"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0"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0" fontId="68" fillId="0" borderId="36" applyNumberFormat="0" applyFill="0" applyAlignment="0" applyProtection="0"/>
    <xf numFmtId="174" fontId="90" fillId="0" borderId="49" applyNumberFormat="0" applyFill="0" applyAlignment="0" applyProtection="0"/>
    <xf numFmtId="0" fontId="68" fillId="0" borderId="36" applyNumberFormat="0" applyFill="0" applyAlignment="0" applyProtection="0"/>
    <xf numFmtId="174"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102" fillId="0" borderId="0"/>
    <xf numFmtId="174" fontId="102" fillId="0" borderId="0"/>
    <xf numFmtId="174" fontId="102" fillId="0" borderId="0"/>
    <xf numFmtId="174" fontId="102" fillId="0" borderId="0"/>
    <xf numFmtId="0" fontId="102" fillId="0" borderId="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0"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0"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0"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0" fontId="49" fillId="0" borderId="37" applyNumberFormat="0" applyFill="0" applyAlignment="0" applyProtection="0"/>
    <xf numFmtId="174" fontId="91" fillId="0" borderId="50" applyNumberFormat="0" applyFill="0" applyAlignment="0" applyProtection="0"/>
    <xf numFmtId="0" fontId="49" fillId="0" borderId="37" applyNumberFormat="0" applyFill="0" applyAlignment="0" applyProtection="0"/>
    <xf numFmtId="174"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0"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0"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0"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0" fontId="49" fillId="0" borderId="0" applyNumberFormat="0" applyFill="0" applyBorder="0" applyAlignment="0" applyProtection="0"/>
    <xf numFmtId="174" fontId="91" fillId="0" borderId="0" applyNumberFormat="0" applyFill="0" applyBorder="0" applyAlignment="0" applyProtection="0"/>
    <xf numFmtId="0" fontId="49" fillId="0" borderId="0" applyNumberFormat="0" applyFill="0" applyBorder="0" applyAlignment="0" applyProtection="0"/>
    <xf numFmtId="174"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07" fillId="0" borderId="0" applyFont="0" applyFill="0" applyBorder="0" applyAlignment="0" applyProtection="0"/>
    <xf numFmtId="9" fontId="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0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0" fontId="80" fillId="41" borderId="0" applyNumberFormat="0" applyBorder="0" applyAlignment="0" applyProtection="0"/>
    <xf numFmtId="0" fontId="106" fillId="62" borderId="57" applyNumberFormat="0" applyAlignment="0" applyProtection="0"/>
    <xf numFmtId="0" fontId="110" fillId="51" borderId="0" applyNumberFormat="0" applyBorder="0" applyAlignment="0" applyProtection="0"/>
    <xf numFmtId="3" fontId="24" fillId="64" borderId="47" applyFont="0">
      <alignment horizontal="righ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174" fontId="102" fillId="0" borderId="0"/>
    <xf numFmtId="174" fontId="102" fillId="0" borderId="0"/>
    <xf numFmtId="174" fontId="102" fillId="0" borderId="0"/>
    <xf numFmtId="174" fontId="102" fillId="0" borderId="0"/>
    <xf numFmtId="0" fontId="81" fillId="62" borderId="44" applyNumberFormat="0" applyAlignment="0" applyProtection="0"/>
    <xf numFmtId="0" fontId="102" fillId="68"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0" fontId="96" fillId="0" borderId="0" applyNumberFormat="0" applyFill="0" applyBorder="0" applyAlignment="0" applyProtection="0"/>
    <xf numFmtId="0" fontId="94" fillId="0" borderId="0" applyNumberFormat="0" applyFill="0" applyBorder="0" applyAlignment="0" applyProtection="0"/>
    <xf numFmtId="174" fontId="88" fillId="0" borderId="0" applyNumberFormat="0" applyFill="0" applyBorder="0" applyAlignment="0" applyProtection="0"/>
    <xf numFmtId="0" fontId="11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0"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0"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0"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0" fontId="66" fillId="0" borderId="0" applyNumberFormat="0" applyFill="0" applyBorder="0" applyAlignment="0" applyProtection="0"/>
    <xf numFmtId="174" fontId="88" fillId="0" borderId="0" applyNumberFormat="0" applyFill="0" applyBorder="0" applyAlignment="0" applyProtection="0"/>
    <xf numFmtId="0" fontId="66" fillId="0" borderId="0" applyNumberFormat="0" applyFill="0" applyBorder="0" applyAlignment="0" applyProtection="0"/>
    <xf numFmtId="174"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0" fontId="88" fillId="0" borderId="0" applyNumberFormat="0" applyFill="0" applyBorder="0" applyAlignment="0" applyProtection="0"/>
    <xf numFmtId="0" fontId="89" fillId="0" borderId="48" applyNumberFormat="0" applyFill="0" applyAlignment="0" applyProtection="0"/>
    <xf numFmtId="0" fontId="90" fillId="0" borderId="49" applyNumberFormat="0" applyFill="0" applyAlignment="0" applyProtection="0"/>
    <xf numFmtId="0" fontId="91" fillId="0" borderId="50" applyNumberFormat="0" applyFill="0" applyAlignment="0" applyProtection="0"/>
    <xf numFmtId="0" fontId="88" fillId="0" borderId="0" applyNumberFormat="0" applyFill="0" applyBorder="0" applyAlignment="0" applyProtection="0"/>
    <xf numFmtId="174"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9"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0"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0"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0"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0" fontId="4" fillId="0" borderId="43" applyNumberFormat="0" applyFill="0" applyAlignment="0" applyProtection="0"/>
    <xf numFmtId="174" fontId="119" fillId="0" borderId="58" applyNumberFormat="0" applyFill="0" applyAlignment="0" applyProtection="0"/>
    <xf numFmtId="0" fontId="4" fillId="0" borderId="43" applyNumberFormat="0" applyFill="0" applyAlignment="0" applyProtection="0"/>
    <xf numFmtId="174"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70"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0"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2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81" fontId="24" fillId="0" borderId="0" applyFont="0" applyFill="0" applyBorder="0" applyAlignment="0" applyProtection="0"/>
    <xf numFmtId="181"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70"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38" fillId="0" borderId="0" applyFont="0" applyFill="0" applyBorder="0" applyAlignment="0" applyProtection="0"/>
    <xf numFmtId="182"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0"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0"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0"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0" fontId="73" fillId="13" borderId="39" applyNumberFormat="0" applyAlignment="0" applyProtection="0"/>
    <xf numFmtId="174" fontId="106" fillId="62" borderId="57" applyNumberFormat="0" applyAlignment="0" applyProtection="0"/>
    <xf numFmtId="0" fontId="73" fillId="13" borderId="39" applyNumberFormat="0" applyAlignment="0" applyProtection="0"/>
    <xf numFmtId="174"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0"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0" fontId="7" fillId="16" borderId="0" applyNumberFormat="0" applyBorder="0" applyAlignment="0" applyProtection="0"/>
    <xf numFmtId="174" fontId="79" fillId="57" borderId="0" applyNumberFormat="0" applyBorder="0" applyAlignment="0" applyProtection="0"/>
    <xf numFmtId="0" fontId="7" fillId="16"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0"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0"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0"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0" fontId="7" fillId="20" borderId="0" applyNumberFormat="0" applyBorder="0" applyAlignment="0" applyProtection="0"/>
    <xf numFmtId="174" fontId="79" fillId="59" borderId="0" applyNumberFormat="0" applyBorder="0" applyAlignment="0" applyProtection="0"/>
    <xf numFmtId="0" fontId="7" fillId="20" borderId="0" applyNumberFormat="0" applyBorder="0" applyAlignment="0" applyProtection="0"/>
    <xf numFmtId="174"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0"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0"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0"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0" fontId="7" fillId="24" borderId="0" applyNumberFormat="0" applyBorder="0" applyAlignment="0" applyProtection="0"/>
    <xf numFmtId="174" fontId="79" fillId="60" borderId="0" applyNumberFormat="0" applyBorder="0" applyAlignment="0" applyProtection="0"/>
    <xf numFmtId="0" fontId="7" fillId="24" borderId="0" applyNumberFormat="0" applyBorder="0" applyAlignment="0" applyProtection="0"/>
    <xf numFmtId="174"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0"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0"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0"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0" fontId="7" fillId="28" borderId="0" applyNumberFormat="0" applyBorder="0" applyAlignment="0" applyProtection="0"/>
    <xf numFmtId="174" fontId="79" fillId="53" borderId="0" applyNumberFormat="0" applyBorder="0" applyAlignment="0" applyProtection="0"/>
    <xf numFmtId="0" fontId="7" fillId="28" borderId="0" applyNumberFormat="0" applyBorder="0" applyAlignment="0" applyProtection="0"/>
    <xf numFmtId="174"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0"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0"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0"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0" fontId="7" fillId="32" borderId="0" applyNumberFormat="0" applyBorder="0" applyAlignment="0" applyProtection="0"/>
    <xf numFmtId="174" fontId="79" fillId="54" borderId="0" applyNumberFormat="0" applyBorder="0" applyAlignment="0" applyProtection="0"/>
    <xf numFmtId="0" fontId="7" fillId="32" borderId="0" applyNumberFormat="0" applyBorder="0" applyAlignment="0" applyProtection="0"/>
    <xf numFmtId="174"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0"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0"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0"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0" fontId="7" fillId="36" borderId="0" applyNumberFormat="0" applyBorder="0" applyAlignment="0" applyProtection="0"/>
    <xf numFmtId="174" fontId="79" fillId="56" borderId="0" applyNumberFormat="0" applyBorder="0" applyAlignment="0" applyProtection="0"/>
    <xf numFmtId="0" fontId="7" fillId="36" borderId="0" applyNumberFormat="0" applyBorder="0" applyAlignment="0" applyProtection="0"/>
    <xf numFmtId="174"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84" fontId="23" fillId="0" borderId="0" applyFon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0"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0"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0"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0" fontId="76" fillId="0" borderId="0" applyNumberFormat="0" applyFill="0" applyBorder="0" applyAlignment="0" applyProtection="0"/>
    <xf numFmtId="174" fontId="96" fillId="0" borderId="0" applyNumberFormat="0" applyFill="0" applyBorder="0" applyAlignment="0" applyProtection="0"/>
    <xf numFmtId="0" fontId="76" fillId="0" borderId="0" applyNumberFormat="0" applyFill="0" applyBorder="0" applyAlignment="0" applyProtection="0"/>
    <xf numFmtId="174"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0" fontId="87" fillId="0" borderId="0" applyNumberFormat="0" applyFill="0" applyBorder="0" applyAlignment="0" applyProtection="0"/>
    <xf numFmtId="0" fontId="119" fillId="0" borderId="58" applyNumberFormat="0" applyFill="0" applyAlignment="0" applyProtection="0"/>
    <xf numFmtId="0" fontId="23"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3" fillId="0" borderId="0"/>
    <xf numFmtId="0" fontId="120" fillId="9" borderId="0" applyNumberFormat="0" applyBorder="0" applyAlignment="0" applyProtection="0"/>
    <xf numFmtId="0" fontId="121" fillId="10" borderId="0" applyNumberFormat="0" applyBorder="0" applyAlignment="0" applyProtection="0"/>
    <xf numFmtId="0" fontId="122" fillId="11" borderId="0" applyNumberFormat="0" applyBorder="0" applyAlignment="0" applyProtection="0"/>
    <xf numFmtId="0" fontId="123" fillId="12" borderId="38" applyNumberFormat="0" applyAlignment="0" applyProtection="0"/>
    <xf numFmtId="0" fontId="124" fillId="13" borderId="39" applyNumberFormat="0" applyAlignment="0" applyProtection="0"/>
    <xf numFmtId="0" fontId="125" fillId="13" borderId="38" applyNumberFormat="0" applyAlignment="0" applyProtection="0"/>
    <xf numFmtId="0" fontId="126" fillId="0" borderId="40" applyNumberFormat="0" applyFill="0" applyAlignment="0" applyProtection="0"/>
    <xf numFmtId="0" fontId="127" fillId="14" borderId="41" applyNumberFormat="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30" fillId="0" borderId="43" applyNumberFormat="0" applyFill="0" applyAlignment="0" applyProtection="0"/>
    <xf numFmtId="0" fontId="131"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131"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131"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31"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131"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131"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132" fillId="0" borderId="0"/>
    <xf numFmtId="0" fontId="132" fillId="0" borderId="0"/>
    <xf numFmtId="0" fontId="23" fillId="0" borderId="0"/>
    <xf numFmtId="0" fontId="23" fillId="15" borderId="42" applyNumberFormat="0" applyFont="0" applyAlignment="0" applyProtection="0"/>
    <xf numFmtId="165" fontId="5" fillId="0" borderId="0" applyFont="0" applyFill="0" applyBorder="0" applyAlignment="0" applyProtection="0"/>
    <xf numFmtId="0" fontId="132" fillId="0" borderId="0"/>
    <xf numFmtId="165" fontId="132" fillId="0" borderId="0" applyFont="0" applyFill="0" applyBorder="0" applyAlignment="0" applyProtection="0"/>
    <xf numFmtId="165" fontId="24" fillId="0" borderId="0" applyFont="0" applyFill="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131" fillId="19" borderId="0" applyNumberFormat="0" applyBorder="0" applyAlignment="0" applyProtection="0"/>
    <xf numFmtId="0" fontId="131" fillId="23" borderId="0" applyNumberFormat="0" applyBorder="0" applyAlignment="0" applyProtection="0"/>
    <xf numFmtId="0" fontId="131" fillId="27" borderId="0" applyNumberFormat="0" applyBorder="0" applyAlignment="0" applyProtection="0"/>
    <xf numFmtId="0" fontId="131" fillId="31" borderId="0" applyNumberFormat="0" applyBorder="0" applyAlignment="0" applyProtection="0"/>
    <xf numFmtId="0" fontId="131" fillId="35" borderId="0" applyNumberFormat="0" applyBorder="0" applyAlignment="0" applyProtection="0"/>
    <xf numFmtId="0" fontId="131" fillId="39" borderId="0" applyNumberFormat="0" applyBorder="0" applyAlignment="0" applyProtection="0"/>
    <xf numFmtId="0" fontId="125" fillId="13" borderId="38" applyNumberFormat="0" applyAlignment="0" applyProtection="0"/>
    <xf numFmtId="0" fontId="121" fillId="10" borderId="0" applyNumberFormat="0" applyBorder="0" applyAlignment="0" applyProtection="0"/>
    <xf numFmtId="0" fontId="129" fillId="0" borderId="0" applyNumberFormat="0" applyFill="0" applyBorder="0" applyAlignment="0" applyProtection="0"/>
    <xf numFmtId="0" fontId="120" fillId="9" borderId="0" applyNumberFormat="0" applyBorder="0" applyAlignment="0" applyProtection="0"/>
    <xf numFmtId="0" fontId="123" fillId="12" borderId="38" applyNumberFormat="0" applyAlignment="0" applyProtection="0"/>
    <xf numFmtId="0" fontId="126" fillId="0" borderId="40" applyNumberFormat="0" applyFill="0" applyAlignment="0" applyProtection="0"/>
    <xf numFmtId="0" fontId="127" fillId="14" borderId="41" applyNumberFormat="0" applyAlignment="0" applyProtection="0"/>
    <xf numFmtId="0" fontId="133" fillId="11" borderId="0" applyNumberFormat="0" applyBorder="0" applyAlignment="0" applyProtection="0"/>
    <xf numFmtId="0" fontId="133" fillId="11" borderId="0" applyNumberFormat="0" applyBorder="0" applyAlignment="0" applyProtection="0"/>
    <xf numFmtId="0" fontId="51" fillId="0" borderId="35" applyNumberFormat="0" applyFill="0" applyAlignment="0" applyProtection="0"/>
    <xf numFmtId="0" fontId="52" fillId="0" borderId="36" applyNumberFormat="0" applyFill="0" applyAlignment="0" applyProtection="0"/>
    <xf numFmtId="0" fontId="53" fillId="0" borderId="37" applyNumberFormat="0" applyFill="0" applyAlignment="0" applyProtection="0"/>
    <xf numFmtId="0" fontId="53" fillId="0" borderId="0" applyNumberFormat="0" applyFill="0" applyBorder="0" applyAlignment="0" applyProtection="0"/>
    <xf numFmtId="0" fontId="50" fillId="0" borderId="0" applyNumberFormat="0" applyFill="0" applyBorder="0" applyAlignment="0" applyProtection="0"/>
    <xf numFmtId="0" fontId="130" fillId="0" borderId="43" applyNumberFormat="0" applyFill="0" applyAlignment="0" applyProtection="0"/>
    <xf numFmtId="0" fontId="124" fillId="13" borderId="39" applyNumberFormat="0" applyAlignment="0" applyProtection="0"/>
    <xf numFmtId="0" fontId="131" fillId="16" borderId="0" applyNumberFormat="0" applyBorder="0" applyAlignment="0" applyProtection="0"/>
    <xf numFmtId="0" fontId="131" fillId="20" borderId="0" applyNumberFormat="0" applyBorder="0" applyAlignment="0" applyProtection="0"/>
    <xf numFmtId="0" fontId="131" fillId="24" borderId="0" applyNumberFormat="0" applyBorder="0" applyAlignment="0" applyProtection="0"/>
    <xf numFmtId="0" fontId="131" fillId="28" borderId="0" applyNumberFormat="0" applyBorder="0" applyAlignment="0" applyProtection="0"/>
    <xf numFmtId="0" fontId="131" fillId="32" borderId="0" applyNumberFormat="0" applyBorder="0" applyAlignment="0" applyProtection="0"/>
    <xf numFmtId="0" fontId="131" fillId="36" borderId="0" applyNumberFormat="0" applyBorder="0" applyAlignment="0" applyProtection="0"/>
    <xf numFmtId="0" fontId="128" fillId="0" borderId="0" applyNumberFormat="0" applyFill="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25" fillId="13" borderId="38" applyNumberFormat="0" applyAlignment="0" applyProtection="0"/>
    <xf numFmtId="0" fontId="120" fillId="9" borderId="0" applyNumberFormat="0" applyBorder="0" applyAlignment="0" applyProtection="0"/>
    <xf numFmtId="0" fontId="123" fillId="12" borderId="38" applyNumberFormat="0" applyAlignment="0" applyProtection="0"/>
    <xf numFmtId="0" fontId="126" fillId="0" borderId="40" applyNumberFormat="0" applyFill="0" applyAlignment="0" applyProtection="0"/>
    <xf numFmtId="0" fontId="23" fillId="15" borderId="42" applyNumberFormat="0" applyFont="0" applyAlignment="0" applyProtection="0"/>
    <xf numFmtId="0" fontId="128" fillId="0" borderId="0" applyNumberFormat="0" applyFill="0" applyBorder="0" applyAlignment="0" applyProtection="0"/>
    <xf numFmtId="0" fontId="23" fillId="0" borderId="0"/>
    <xf numFmtId="165" fontId="23" fillId="0" borderId="0" applyFont="0" applyFill="0" applyBorder="0" applyAlignment="0" applyProtection="0"/>
    <xf numFmtId="0" fontId="55" fillId="10" borderId="0" applyNumberFormat="0" applyBorder="0" applyAlignment="0" applyProtection="0"/>
    <xf numFmtId="0" fontId="63" fillId="0" borderId="0" applyNumberFormat="0" applyFill="0" applyBorder="0" applyAlignment="0" applyProtection="0"/>
    <xf numFmtId="0" fontId="61" fillId="14" borderId="41" applyNumberFormat="0" applyAlignment="0" applyProtection="0"/>
    <xf numFmtId="0" fontId="56" fillId="11" borderId="0" applyNumberFormat="0" applyBorder="0" applyAlignment="0" applyProtection="0"/>
    <xf numFmtId="0" fontId="51" fillId="0" borderId="35" applyNumberFormat="0" applyFill="0" applyAlignment="0" applyProtection="0"/>
    <xf numFmtId="0" fontId="52" fillId="0" borderId="36" applyNumberFormat="0" applyFill="0" applyAlignment="0" applyProtection="0"/>
    <xf numFmtId="0" fontId="53" fillId="0" borderId="37" applyNumberFormat="0" applyFill="0" applyAlignment="0" applyProtection="0"/>
    <xf numFmtId="0" fontId="53" fillId="0" borderId="0" applyNumberFormat="0" applyFill="0" applyBorder="0" applyAlignment="0" applyProtection="0"/>
    <xf numFmtId="0" fontId="50" fillId="0" borderId="0" applyNumberFormat="0" applyFill="0" applyBorder="0" applyAlignment="0" applyProtection="0"/>
    <xf numFmtId="0" fontId="64" fillId="0" borderId="43" applyNumberFormat="0" applyFill="0" applyAlignment="0" applyProtection="0"/>
    <xf numFmtId="0" fontId="58" fillId="13" borderId="39" applyNumberFormat="0" applyAlignment="0" applyProtection="0"/>
    <xf numFmtId="0" fontId="65" fillId="16" borderId="0" applyNumberFormat="0" applyBorder="0" applyAlignment="0" applyProtection="0"/>
    <xf numFmtId="0" fontId="65" fillId="20" borderId="0" applyNumberFormat="0" applyBorder="0" applyAlignment="0" applyProtection="0"/>
    <xf numFmtId="0" fontId="65" fillId="24" borderId="0" applyNumberFormat="0" applyBorder="0" applyAlignment="0" applyProtection="0"/>
    <xf numFmtId="0" fontId="65" fillId="28" borderId="0" applyNumberFormat="0" applyBorder="0" applyAlignment="0" applyProtection="0"/>
    <xf numFmtId="0" fontId="65" fillId="32" borderId="0" applyNumberFormat="0" applyBorder="0" applyAlignment="0" applyProtection="0"/>
    <xf numFmtId="0" fontId="65" fillId="36" borderId="0" applyNumberFormat="0" applyBorder="0" applyAlignment="0" applyProtection="0"/>
    <xf numFmtId="0" fontId="1" fillId="0" borderId="0"/>
    <xf numFmtId="0" fontId="54" fillId="9" borderId="0" applyNumberFormat="0" applyBorder="0" applyAlignment="0" applyProtection="0"/>
    <xf numFmtId="0" fontId="57" fillId="12" borderId="38" applyNumberFormat="0" applyAlignment="0" applyProtection="0"/>
    <xf numFmtId="0" fontId="59" fillId="13" borderId="38" applyNumberFormat="0" applyAlignment="0" applyProtection="0"/>
    <xf numFmtId="0" fontId="60" fillId="0" borderId="40" applyNumberFormat="0" applyFill="0" applyAlignment="0" applyProtection="0"/>
    <xf numFmtId="0" fontId="62" fillId="0" borderId="0" applyNumberFormat="0" applyFill="0" applyBorder="0" applyAlignment="0" applyProtection="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9" fontId="23"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165" fontId="23"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21" fillId="10" borderId="0" applyNumberFormat="0" applyBorder="0" applyAlignment="0" applyProtection="0"/>
    <xf numFmtId="0" fontId="129" fillId="0" borderId="0" applyNumberFormat="0" applyFill="0" applyBorder="0" applyAlignment="0" applyProtection="0"/>
    <xf numFmtId="0" fontId="127" fillId="14" borderId="41" applyNumberFormat="0" applyAlignment="0" applyProtection="0"/>
    <xf numFmtId="0" fontId="124" fillId="13" borderId="39" applyNumberFormat="0" applyAlignment="0" applyProtection="0"/>
    <xf numFmtId="0" fontId="133" fillId="11" borderId="0" applyNumberFormat="0" applyBorder="0" applyAlignment="0" applyProtection="0"/>
    <xf numFmtId="0" fontId="130" fillId="0" borderId="43" applyNumberFormat="0" applyFill="0" applyAlignment="0" applyProtection="0"/>
    <xf numFmtId="0" fontId="124" fillId="13" borderId="39" applyNumberFormat="0" applyAlignment="0" applyProtection="0"/>
    <xf numFmtId="0" fontId="131" fillId="16" borderId="0" applyNumberFormat="0" applyBorder="0" applyAlignment="0" applyProtection="0"/>
    <xf numFmtId="0" fontId="131" fillId="20" borderId="0" applyNumberFormat="0" applyBorder="0" applyAlignment="0" applyProtection="0"/>
    <xf numFmtId="0" fontId="131" fillId="24" borderId="0" applyNumberFormat="0" applyBorder="0" applyAlignment="0" applyProtection="0"/>
    <xf numFmtId="0" fontId="131" fillId="28" borderId="0" applyNumberFormat="0" applyBorder="0" applyAlignment="0" applyProtection="0"/>
    <xf numFmtId="0" fontId="131" fillId="32" borderId="0" applyNumberFormat="0" applyBorder="0" applyAlignment="0" applyProtection="0"/>
    <xf numFmtId="0" fontId="131" fillId="36" borderId="0" applyNumberFormat="0" applyBorder="0" applyAlignment="0" applyProtection="0"/>
    <xf numFmtId="0" fontId="130" fillId="0" borderId="43" applyNumberFormat="0" applyFill="0" applyAlignment="0" applyProtection="0"/>
    <xf numFmtId="0" fontId="129" fillId="0" borderId="0" applyNumberFormat="0" applyFill="0" applyBorder="0" applyAlignment="0" applyProtection="0"/>
    <xf numFmtId="0" fontId="131" fillId="24" borderId="0" applyNumberFormat="0" applyBorder="0" applyAlignment="0" applyProtection="0"/>
    <xf numFmtId="0" fontId="131" fillId="16" borderId="0" applyNumberFormat="0" applyBorder="0" applyAlignment="0" applyProtection="0"/>
    <xf numFmtId="0" fontId="121" fillId="10" borderId="0" applyNumberFormat="0" applyBorder="0" applyAlignment="0" applyProtection="0"/>
    <xf numFmtId="0" fontId="131" fillId="32" borderId="0" applyNumberFormat="0" applyBorder="0" applyAlignment="0" applyProtection="0"/>
    <xf numFmtId="0" fontId="131" fillId="20" borderId="0" applyNumberFormat="0" applyBorder="0" applyAlignment="0" applyProtection="0"/>
    <xf numFmtId="0" fontId="127" fillId="14" borderId="41" applyNumberFormat="0" applyAlignment="0" applyProtection="0"/>
    <xf numFmtId="0" fontId="131" fillId="36" borderId="0" applyNumberFormat="0" applyBorder="0" applyAlignment="0" applyProtection="0"/>
    <xf numFmtId="0" fontId="131" fillId="28" borderId="0" applyNumberFormat="0" applyBorder="0" applyAlignment="0" applyProtection="0"/>
    <xf numFmtId="0" fontId="133" fillId="11" borderId="0" applyNumberFormat="0" applyBorder="0" applyAlignment="0" applyProtection="0"/>
    <xf numFmtId="0" fontId="121" fillId="10" borderId="0" applyNumberFormat="0" applyBorder="0" applyAlignment="0" applyProtection="0"/>
    <xf numFmtId="0" fontId="129" fillId="0" borderId="0" applyNumberFormat="0" applyFill="0" applyBorder="0" applyAlignment="0" applyProtection="0"/>
    <xf numFmtId="0" fontId="131" fillId="24" borderId="0" applyNumberFormat="0" applyBorder="0" applyAlignment="0" applyProtection="0"/>
    <xf numFmtId="0" fontId="124" fillId="13" borderId="39" applyNumberFormat="0" applyAlignment="0" applyProtection="0"/>
    <xf numFmtId="0" fontId="127" fillId="14" borderId="41" applyNumberFormat="0" applyAlignment="0" applyProtection="0"/>
    <xf numFmtId="0" fontId="127" fillId="14" borderId="41" applyNumberFormat="0" applyAlignment="0" applyProtection="0"/>
    <xf numFmtId="0" fontId="133" fillId="11" borderId="0" applyNumberFormat="0" applyBorder="0" applyAlignment="0" applyProtection="0"/>
    <xf numFmtId="0" fontId="130" fillId="0" borderId="43" applyNumberFormat="0" applyFill="0" applyAlignment="0" applyProtection="0"/>
    <xf numFmtId="0" fontId="124" fillId="13" borderId="39" applyNumberFormat="0" applyAlignment="0" applyProtection="0"/>
    <xf numFmtId="0" fontId="131" fillId="16" borderId="0" applyNumberFormat="0" applyBorder="0" applyAlignment="0" applyProtection="0"/>
    <xf numFmtId="0" fontId="131" fillId="20" borderId="0" applyNumberFormat="0" applyBorder="0" applyAlignment="0" applyProtection="0"/>
    <xf numFmtId="0" fontId="131" fillId="24" borderId="0" applyNumberFormat="0" applyBorder="0" applyAlignment="0" applyProtection="0"/>
    <xf numFmtId="0" fontId="131" fillId="28" borderId="0" applyNumberFormat="0" applyBorder="0" applyAlignment="0" applyProtection="0"/>
    <xf numFmtId="0" fontId="131" fillId="32" borderId="0" applyNumberFormat="0" applyBorder="0" applyAlignment="0" applyProtection="0"/>
    <xf numFmtId="0" fontId="131" fillId="36" borderId="0" applyNumberFormat="0" applyBorder="0" applyAlignment="0" applyProtection="0"/>
    <xf numFmtId="0" fontId="131" fillId="20" borderId="0" applyNumberFormat="0" applyBorder="0" applyAlignment="0" applyProtection="0"/>
    <xf numFmtId="0" fontId="130" fillId="0" borderId="43" applyNumberFormat="0" applyFill="0" applyAlignment="0" applyProtection="0"/>
    <xf numFmtId="0" fontId="121" fillId="10" borderId="0" applyNumberFormat="0" applyBorder="0" applyAlignment="0" applyProtection="0"/>
    <xf numFmtId="165" fontId="23" fillId="0" borderId="0" applyFont="0" applyFill="0" applyBorder="0" applyAlignment="0" applyProtection="0"/>
    <xf numFmtId="0" fontId="131" fillId="32" borderId="0" applyNumberFormat="0" applyBorder="0" applyAlignment="0" applyProtection="0"/>
    <xf numFmtId="0" fontId="131" fillId="28" borderId="0" applyNumberFormat="0" applyBorder="0" applyAlignment="0" applyProtection="0"/>
    <xf numFmtId="0" fontId="1" fillId="0" borderId="0"/>
    <xf numFmtId="0" fontId="131" fillId="16" borderId="0" applyNumberFormat="0" applyBorder="0" applyAlignment="0" applyProtection="0"/>
    <xf numFmtId="0" fontId="131" fillId="36" borderId="0" applyNumberFormat="0" applyBorder="0" applyAlignment="0" applyProtection="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29"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165" fontId="23"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4" fillId="0" borderId="0">
      <alignment horizontal="left" wrapText="1"/>
    </xf>
    <xf numFmtId="0" fontId="24" fillId="0" borderId="0">
      <alignment horizontal="left" wrapText="1"/>
    </xf>
    <xf numFmtId="0" fontId="79" fillId="57" borderId="0" applyNumberFormat="0" applyBorder="0" applyAlignment="0" applyProtection="0"/>
    <xf numFmtId="0" fontId="79" fillId="59" borderId="0" applyNumberFormat="0" applyBorder="0" applyAlignment="0" applyProtection="0"/>
    <xf numFmtId="0" fontId="79" fillId="60"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6" borderId="0" applyNumberFormat="0" applyBorder="0" applyAlignment="0" applyProtection="0"/>
    <xf numFmtId="0" fontId="80" fillId="41" borderId="0" applyNumberFormat="0" applyBorder="0" applyAlignment="0" applyProtection="0"/>
    <xf numFmtId="0" fontId="85" fillId="63" borderId="45" applyNumberFormat="0" applyAlignment="0" applyProtection="0"/>
    <xf numFmtId="165" fontId="24" fillId="0" borderId="0" applyFont="0" applyFill="0" applyBorder="0" applyAlignment="0" applyProtection="0"/>
    <xf numFmtId="165" fontId="24" fillId="0" borderId="0" applyFont="0" applyFill="0" applyBorder="0" applyAlignment="0" applyProtection="0"/>
    <xf numFmtId="187" fontId="24" fillId="0" borderId="0" applyFont="0" applyFill="0" applyBorder="0" applyAlignment="0" applyProtection="0"/>
    <xf numFmtId="0" fontId="83" fillId="42" borderId="0" applyNumberFormat="0" applyBorder="0" applyAlignment="0" applyProtection="0"/>
    <xf numFmtId="0" fontId="89" fillId="0" borderId="48" applyNumberFormat="0" applyFill="0" applyAlignment="0" applyProtection="0"/>
    <xf numFmtId="0" fontId="90" fillId="0" borderId="49" applyNumberFormat="0" applyFill="0" applyAlignment="0" applyProtection="0"/>
    <xf numFmtId="0" fontId="91" fillId="0" borderId="50" applyNumberFormat="0" applyFill="0" applyAlignment="0" applyProtection="0"/>
    <xf numFmtId="0" fontId="91" fillId="0" borderId="0" applyNumberFormat="0" applyFill="0" applyBorder="0" applyAlignment="0" applyProtection="0"/>
    <xf numFmtId="188" fontId="24" fillId="0" borderId="0" applyFont="0" applyFill="0" applyBorder="0" applyAlignment="0" applyProtection="0"/>
    <xf numFmtId="0" fontId="86" fillId="0" borderId="46" applyNumberFormat="0" applyFill="0" applyAlignment="0" applyProtection="0"/>
    <xf numFmtId="0" fontId="110" fillId="51" borderId="0" applyNumberFormat="0" applyBorder="0" applyAlignment="0" applyProtection="0"/>
    <xf numFmtId="0" fontId="24" fillId="0" borderId="0">
      <alignment horizontal="left" wrapText="1"/>
    </xf>
    <xf numFmtId="0" fontId="24" fillId="0" borderId="0">
      <alignment horizontal="left" wrapText="1"/>
    </xf>
    <xf numFmtId="0" fontId="88" fillId="0" borderId="0" applyNumberFormat="0" applyFill="0" applyBorder="0" applyAlignment="0" applyProtection="0"/>
    <xf numFmtId="164" fontId="24" fillId="0" borderId="0" applyFont="0" applyFill="0" applyBorder="0" applyAlignment="0" applyProtection="0"/>
    <xf numFmtId="165" fontId="24" fillId="0" borderId="0" applyFont="0" applyFill="0" applyBorder="0" applyAlignment="0" applyProtection="0"/>
    <xf numFmtId="185" fontId="24" fillId="0" borderId="0" applyFont="0" applyFill="0" applyBorder="0" applyAlignment="0" applyProtection="0"/>
    <xf numFmtId="165" fontId="134" fillId="0" borderId="0" applyFont="0" applyFill="0" applyBorder="0" applyAlignment="0" applyProtection="0"/>
    <xf numFmtId="164" fontId="134" fillId="0" borderId="0" applyFont="0" applyFill="0" applyBorder="0" applyAlignment="0" applyProtection="0"/>
    <xf numFmtId="0" fontId="134" fillId="0" borderId="0"/>
    <xf numFmtId="186" fontId="134" fillId="0" borderId="0" applyFont="0" applyFill="0" applyBorder="0" applyAlignment="0" applyProtection="0"/>
    <xf numFmtId="185" fontId="134" fillId="0" borderId="0" applyFont="0" applyFill="0" applyBorder="0" applyAlignment="0" applyProtection="0"/>
    <xf numFmtId="0" fontId="135" fillId="0" borderId="0"/>
    <xf numFmtId="0" fontId="24" fillId="0" borderId="0">
      <alignment horizontal="left" wrapText="1"/>
    </xf>
    <xf numFmtId="165" fontId="24"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62" fillId="0" borderId="0" applyNumberFormat="0" applyFill="0" applyBorder="0" applyAlignment="0" applyProtection="0"/>
    <xf numFmtId="0" fontId="59" fillId="13" borderId="38" applyNumberFormat="0" applyAlignment="0" applyProtection="0"/>
    <xf numFmtId="0" fontId="60" fillId="0" borderId="40" applyNumberFormat="0" applyFill="0" applyAlignment="0" applyProtection="0"/>
    <xf numFmtId="0" fontId="57" fillId="12" borderId="38" applyNumberFormat="0" applyAlignment="0" applyProtection="0"/>
    <xf numFmtId="0" fontId="62" fillId="0" borderId="0" applyNumberFormat="0" applyFill="0" applyBorder="0" applyAlignment="0" applyProtection="0"/>
    <xf numFmtId="0" fontId="54" fillId="9" borderId="0" applyNumberFormat="0" applyBorder="0" applyAlignment="0" applyProtection="0"/>
    <xf numFmtId="0" fontId="59" fillId="13" borderId="38" applyNumberFormat="0" applyAlignment="0" applyProtection="0"/>
    <xf numFmtId="0" fontId="60" fillId="0" borderId="40" applyNumberFormat="0" applyFill="0" applyAlignment="0" applyProtection="0"/>
    <xf numFmtId="0" fontId="57" fillId="12" borderId="38" applyNumberFormat="0" applyAlignment="0" applyProtection="0"/>
    <xf numFmtId="0" fontId="54" fillId="9" borderId="0" applyNumberFormat="0" applyBorder="0" applyAlignment="0" applyProtection="0"/>
    <xf numFmtId="0" fontId="54" fillId="9" borderId="0" applyNumberFormat="0" applyBorder="0" applyAlignment="0" applyProtection="0"/>
    <xf numFmtId="0" fontId="57" fillId="12" borderId="38" applyNumberFormat="0" applyAlignment="0" applyProtection="0"/>
    <xf numFmtId="0" fontId="59" fillId="13" borderId="38" applyNumberFormat="0" applyAlignment="0" applyProtection="0"/>
    <xf numFmtId="0" fontId="60" fillId="0" borderId="40" applyNumberFormat="0" applyFill="0" applyAlignment="0" applyProtection="0"/>
    <xf numFmtId="0" fontId="62" fillId="0" borderId="0" applyNumberFormat="0" applyFill="0" applyBorder="0" applyAlignment="0" applyProtection="0"/>
    <xf numFmtId="0" fontId="1" fillId="0" borderId="0"/>
    <xf numFmtId="0" fontId="1" fillId="15" borderId="42"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224">
    <xf numFmtId="0" fontId="0" fillId="0" borderId="0" xfId="0"/>
    <xf numFmtId="0" fontId="0" fillId="0" borderId="0" xfId="0" applyAlignment="1">
      <alignment horizontal="center"/>
    </xf>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xf numFmtId="0" fontId="8" fillId="0" borderId="5" xfId="0" applyFont="1" applyBorder="1"/>
    <xf numFmtId="0" fontId="9" fillId="0" borderId="0" xfId="0" applyFont="1" applyAlignment="1">
      <alignment horizontal="center"/>
    </xf>
    <xf numFmtId="0" fontId="10"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11" fillId="0" borderId="0" xfId="0" applyFont="1" applyAlignment="1">
      <alignment horizontal="center"/>
    </xf>
    <xf numFmtId="0" fontId="14" fillId="0" borderId="0" xfId="0" applyFo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Alignment="1">
      <alignment horizontal="center" vertical="center" wrapText="1"/>
    </xf>
    <xf numFmtId="0" fontId="10"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3" fillId="0" borderId="0" xfId="0" applyFont="1" applyAlignment="1">
      <alignment horizontal="center" vertical="center" wrapText="1"/>
    </xf>
    <xf numFmtId="0" fontId="16" fillId="0" borderId="0" xfId="0" applyFont="1" applyAlignment="1">
      <alignment vertical="center" wrapText="1"/>
    </xf>
    <xf numFmtId="0" fontId="16" fillId="3" borderId="0" xfId="0" applyFont="1" applyFill="1" applyAlignment="1">
      <alignment horizontal="center" vertical="center" wrapText="1"/>
    </xf>
    <xf numFmtId="0" fontId="3" fillId="0" borderId="10" xfId="0" applyFont="1" applyBorder="1" applyAlignment="1">
      <alignment horizontal="center" vertical="center" wrapText="1"/>
    </xf>
    <xf numFmtId="0" fontId="16" fillId="0" borderId="0" xfId="0" applyFont="1" applyAlignment="1">
      <alignment horizontal="center" vertical="center" wrapText="1"/>
    </xf>
    <xf numFmtId="0" fontId="16" fillId="2" borderId="11" xfId="0" applyFont="1" applyFill="1" applyBorder="1" applyAlignment="1">
      <alignment horizontal="center" vertical="center" wrapText="1"/>
    </xf>
    <xf numFmtId="0" fontId="19" fillId="0" borderId="0" xfId="0" applyFont="1" applyAlignment="1">
      <alignment horizontal="center" vertical="center" wrapText="1"/>
    </xf>
    <xf numFmtId="0" fontId="15" fillId="0" borderId="12" xfId="2"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quotePrefix="1" applyFill="1" applyBorder="1" applyAlignment="1">
      <alignment horizontal="center" vertical="center" wrapText="1"/>
    </xf>
    <xf numFmtId="0" fontId="15" fillId="0" borderId="0" xfId="2" quotePrefix="1" applyFill="1" applyBorder="1" applyAlignment="1">
      <alignment horizontal="center" vertical="center" wrapText="1"/>
    </xf>
    <xf numFmtId="0" fontId="16" fillId="2" borderId="0" xfId="0" applyFont="1" applyFill="1" applyAlignment="1">
      <alignment horizontal="center" vertical="center" wrapText="1"/>
    </xf>
    <xf numFmtId="0" fontId="19" fillId="2" borderId="0" xfId="0" applyFont="1" applyFill="1" applyAlignment="1">
      <alignment horizontal="center" vertical="center" wrapText="1"/>
    </xf>
    <xf numFmtId="0" fontId="0" fillId="2" borderId="0" xfId="0" applyFill="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Alignment="1">
      <alignment horizontal="center" vertical="center" wrapText="1"/>
    </xf>
    <xf numFmtId="0" fontId="20" fillId="0" borderId="0" xfId="0" quotePrefix="1" applyFont="1" applyAlignment="1">
      <alignment horizontal="center" vertical="center" wrapText="1"/>
    </xf>
    <xf numFmtId="0" fontId="20" fillId="6" borderId="0" xfId="0" applyFont="1" applyFill="1" applyAlignment="1">
      <alignment horizontal="center" vertical="center" wrapText="1"/>
    </xf>
    <xf numFmtId="0" fontId="18" fillId="6" borderId="0" xfId="0" quotePrefix="1" applyFont="1" applyFill="1" applyAlignment="1">
      <alignment horizontal="center" vertical="center" wrapText="1"/>
    </xf>
    <xf numFmtId="0" fontId="19" fillId="6" borderId="0" xfId="0" applyFont="1" applyFill="1" applyAlignment="1">
      <alignment horizontal="center" vertical="center" wrapText="1"/>
    </xf>
    <xf numFmtId="0" fontId="4" fillId="6" borderId="0" xfId="0" applyFont="1" applyFill="1" applyAlignment="1">
      <alignment horizontal="center" vertical="center" wrapText="1"/>
    </xf>
    <xf numFmtId="0" fontId="21" fillId="0" borderId="0" xfId="0" quotePrefix="1" applyFont="1" applyAlignment="1">
      <alignment horizontal="center" vertical="center" wrapText="1"/>
    </xf>
    <xf numFmtId="3" fontId="3" fillId="0" borderId="0" xfId="0" quotePrefix="1" applyNumberFormat="1" applyFont="1" applyAlignment="1">
      <alignment horizontal="center" vertical="center" wrapText="1"/>
    </xf>
    <xf numFmtId="10" fontId="3" fillId="0" borderId="0" xfId="0" quotePrefix="1" applyNumberFormat="1" applyFont="1" applyAlignment="1">
      <alignment horizontal="center" vertical="center" wrapText="1"/>
    </xf>
    <xf numFmtId="0" fontId="3" fillId="0" borderId="0" xfId="0" quotePrefix="1" applyFont="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Alignment="1">
      <alignment horizontal="right" vertical="center" wrapText="1"/>
    </xf>
    <xf numFmtId="0" fontId="23" fillId="0" borderId="0" xfId="0" applyFont="1" applyAlignment="1">
      <alignment horizontal="center" vertical="center" wrapText="1"/>
    </xf>
    <xf numFmtId="0" fontId="4" fillId="0" borderId="0" xfId="0" quotePrefix="1" applyFont="1" applyAlignment="1">
      <alignment horizontal="center" vertical="center" wrapText="1"/>
    </xf>
    <xf numFmtId="0" fontId="4" fillId="0" borderId="0" xfId="0" applyFont="1" applyAlignment="1">
      <alignment horizontal="center" vertical="center" wrapText="1"/>
    </xf>
    <xf numFmtId="0" fontId="0" fillId="0" borderId="0" xfId="0" quotePrefix="1" applyAlignment="1">
      <alignment horizontal="right" vertical="center" wrapText="1"/>
    </xf>
    <xf numFmtId="0" fontId="2" fillId="0" borderId="0" xfId="0" quotePrefix="1" applyFont="1" applyAlignment="1">
      <alignment horizontal="right" vertical="center" wrapText="1"/>
    </xf>
    <xf numFmtId="0" fontId="24" fillId="0" borderId="0" xfId="0" applyFont="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1" fillId="0" borderId="0" xfId="0" quotePrefix="1" applyFont="1" applyAlignment="1">
      <alignment horizontal="right" vertical="center" wrapText="1"/>
    </xf>
    <xf numFmtId="0" fontId="15" fillId="0" borderId="0" xfId="2" applyFill="1" applyBorder="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0" fontId="18"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6" fillId="2" borderId="0" xfId="0" applyFont="1" applyFill="1" applyAlignment="1">
      <alignment horizontal="center" vertical="center" wrapText="1"/>
    </xf>
    <xf numFmtId="0" fontId="19" fillId="0" borderId="0" xfId="0" quotePrefix="1" applyFont="1" applyAlignment="1">
      <alignment horizontal="center" vertical="center" wrapText="1"/>
    </xf>
    <xf numFmtId="0" fontId="3" fillId="7" borderId="0" xfId="0" quotePrefix="1" applyFont="1" applyFill="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20" fillId="6" borderId="0" xfId="0" quotePrefix="1" applyFont="1" applyFill="1" applyAlignment="1">
      <alignment horizontal="center" vertical="center" wrapText="1"/>
    </xf>
    <xf numFmtId="0" fontId="39" fillId="0" borderId="0" xfId="0" applyFont="1" applyAlignment="1">
      <alignment horizontal="center" vertical="center" wrapText="1"/>
    </xf>
    <xf numFmtId="14" fontId="39" fillId="0" borderId="0" xfId="0" applyNumberFormat="1" applyFont="1" applyAlignment="1">
      <alignment horizontal="center" vertical="center" wrapText="1"/>
    </xf>
    <xf numFmtId="0" fontId="15" fillId="0" borderId="12" xfId="2" applyFill="1" applyBorder="1" applyAlignment="1" applyProtection="1">
      <alignment horizontal="center" vertical="center" wrapText="1"/>
    </xf>
    <xf numFmtId="0" fontId="15" fillId="0" borderId="0" xfId="2" quotePrefix="1" applyFill="1" applyBorder="1" applyAlignment="1" applyProtection="1">
      <alignment horizontal="center" vertical="center" wrapText="1"/>
    </xf>
    <xf numFmtId="0" fontId="3" fillId="0" borderId="0" xfId="0" applyFont="1" applyAlignment="1">
      <alignment horizontal="right" vertical="center" wrapText="1"/>
    </xf>
    <xf numFmtId="9" fontId="3" fillId="0" borderId="0" xfId="1" applyFont="1" applyFill="1" applyBorder="1" applyAlignment="1" applyProtection="1">
      <alignment horizontal="center" vertical="center" wrapText="1"/>
    </xf>
    <xf numFmtId="9" fontId="21" fillId="0" borderId="0" xfId="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7" fillId="5" borderId="0" xfId="0" quotePrefix="1" applyFont="1" applyFill="1" applyAlignment="1">
      <alignment horizontal="center" vertical="center" wrapText="1"/>
    </xf>
    <xf numFmtId="0" fontId="4" fillId="5" borderId="0" xfId="0" applyFont="1" applyFill="1" applyAlignment="1">
      <alignment horizontal="center" vertical="center" wrapText="1"/>
    </xf>
    <xf numFmtId="166" fontId="28" fillId="0" borderId="0" xfId="1" applyNumberFormat="1" applyFont="1" applyFill="1" applyBorder="1" applyAlignment="1" applyProtection="1">
      <alignment horizontal="center" vertical="center" wrapText="1"/>
    </xf>
    <xf numFmtId="166" fontId="3" fillId="0" borderId="0" xfId="1" applyNumberFormat="1" applyFont="1" applyFill="1" applyBorder="1" applyAlignment="1" applyProtection="1">
      <alignment horizontal="center" vertical="center" wrapText="1"/>
    </xf>
    <xf numFmtId="166" fontId="0" fillId="0" borderId="0" xfId="1" applyNumberFormat="1" applyFont="1" applyFill="1" applyBorder="1" applyAlignment="1" applyProtection="1">
      <alignment horizontal="center" vertical="center" wrapText="1"/>
    </xf>
    <xf numFmtId="166" fontId="3" fillId="0" borderId="0" xfId="1" applyNumberFormat="1" applyFont="1" applyFill="1" applyBorder="1" applyAlignment="1">
      <alignment horizontal="center" vertical="center" wrapText="1"/>
    </xf>
    <xf numFmtId="167" fontId="3" fillId="0" borderId="0" xfId="0" applyNumberFormat="1" applyFont="1" applyAlignment="1">
      <alignment horizontal="center" vertical="center" wrapText="1"/>
    </xf>
    <xf numFmtId="3" fontId="3" fillId="0" borderId="0" xfId="0" applyNumberFormat="1" applyFont="1" applyAlignment="1">
      <alignment horizontal="center" vertical="center" wrapText="1"/>
    </xf>
    <xf numFmtId="167" fontId="3" fillId="0" borderId="0" xfId="0" quotePrefix="1" applyNumberFormat="1" applyFont="1" applyAlignment="1">
      <alignment horizontal="center" vertical="center" wrapText="1"/>
    </xf>
    <xf numFmtId="167" fontId="23" fillId="0" borderId="0" xfId="0" applyNumberFormat="1" applyFont="1" applyAlignment="1">
      <alignment horizontal="center" vertical="center" wrapText="1"/>
    </xf>
    <xf numFmtId="168" fontId="3" fillId="0" borderId="0" xfId="0" applyNumberFormat="1" applyFont="1" applyAlignment="1">
      <alignment horizontal="center" vertical="center" wrapText="1"/>
    </xf>
    <xf numFmtId="0" fontId="18" fillId="6" borderId="0" xfId="0" applyFont="1" applyFill="1" applyAlignment="1">
      <alignment horizontal="center" vertical="center" wrapText="1"/>
    </xf>
    <xf numFmtId="166" fontId="3" fillId="0" borderId="0" xfId="0" quotePrefix="1" applyNumberFormat="1" applyFont="1" applyAlignment="1">
      <alignment horizontal="center" vertical="center" wrapText="1"/>
    </xf>
    <xf numFmtId="166" fontId="3" fillId="0" borderId="0" xfId="1" quotePrefix="1" applyNumberFormat="1" applyFont="1" applyFill="1" applyBorder="1" applyAlignment="1">
      <alignment horizontal="center" vertical="center" wrapText="1"/>
    </xf>
    <xf numFmtId="166" fontId="0" fillId="0" borderId="0" xfId="1" quotePrefix="1" applyNumberFormat="1" applyFont="1" applyFill="1" applyBorder="1" applyAlignment="1">
      <alignment horizontal="center" vertical="center" wrapText="1"/>
    </xf>
    <xf numFmtId="167" fontId="0" fillId="0" borderId="0" xfId="0" applyNumberFormat="1" applyAlignment="1">
      <alignment horizontal="center" vertical="center" wrapText="1"/>
    </xf>
    <xf numFmtId="167" fontId="21" fillId="0" borderId="0" xfId="0" quotePrefix="1" applyNumberFormat="1" applyFont="1" applyAlignment="1">
      <alignment horizontal="right" vertical="center" wrapText="1"/>
    </xf>
    <xf numFmtId="168" fontId="20" fillId="0" borderId="0" xfId="0" applyNumberFormat="1" applyFont="1" applyAlignment="1">
      <alignment horizontal="center" vertical="center" wrapText="1"/>
    </xf>
    <xf numFmtId="166" fontId="4" fillId="0" borderId="0" xfId="0" quotePrefix="1" applyNumberFormat="1" applyFont="1" applyAlignment="1">
      <alignment horizontal="center" vertical="center" wrapText="1"/>
    </xf>
    <xf numFmtId="166" fontId="4" fillId="0" borderId="0" xfId="0" applyNumberFormat="1" applyFont="1" applyAlignment="1">
      <alignment horizontal="center" vertical="center" wrapText="1"/>
    </xf>
    <xf numFmtId="166" fontId="3" fillId="0" borderId="0" xfId="0" applyNumberFormat="1" applyFont="1" applyAlignment="1">
      <alignment horizontal="center" vertical="center" wrapText="1"/>
    </xf>
    <xf numFmtId="166" fontId="3" fillId="0" borderId="0" xfId="1" quotePrefix="1" applyNumberFormat="1" applyFont="1" applyFill="1" applyBorder="1" applyAlignment="1" applyProtection="1">
      <alignment horizontal="center" vertical="center" wrapText="1"/>
    </xf>
    <xf numFmtId="166" fontId="23" fillId="0" borderId="0" xfId="1" applyNumberFormat="1" applyFont="1" applyFill="1" applyBorder="1" applyAlignment="1" applyProtection="1">
      <alignment horizontal="center" vertical="center" wrapText="1"/>
    </xf>
    <xf numFmtId="0" fontId="18" fillId="5" borderId="0" xfId="0" applyFont="1" applyFill="1" applyAlignment="1">
      <alignment horizontal="center" vertical="center" wrapText="1"/>
    </xf>
    <xf numFmtId="0" fontId="17" fillId="5" borderId="0" xfId="0" applyFont="1" applyFill="1" applyAlignment="1">
      <alignment horizontal="center" vertical="center" wrapText="1"/>
    </xf>
    <xf numFmtId="0" fontId="0" fillId="0" borderId="0" xfId="0" quotePrefix="1" applyAlignment="1">
      <alignment horizontal="center"/>
    </xf>
    <xf numFmtId="0" fontId="3" fillId="0" borderId="1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0" xfId="0" applyFont="1" applyAlignment="1" applyProtection="1">
      <alignment horizontal="center" vertical="center" wrapText="1"/>
      <protection locked="0"/>
    </xf>
    <xf numFmtId="167" fontId="3" fillId="0" borderId="0" xfId="0" applyNumberFormat="1" applyFont="1" applyAlignment="1" applyProtection="1">
      <alignment horizontal="center" vertical="center" wrapText="1"/>
      <protection locked="0"/>
    </xf>
    <xf numFmtId="0" fontId="15" fillId="0" borderId="15" xfId="2" quotePrefix="1" applyFill="1" applyBorder="1" applyAlignment="1">
      <alignment horizontal="center" vertical="center" wrapText="1"/>
    </xf>
    <xf numFmtId="167" fontId="3" fillId="0" borderId="0" xfId="0" quotePrefix="1" applyNumberFormat="1" applyFont="1" applyAlignment="1" applyProtection="1">
      <alignment horizontal="center" vertical="center" wrapText="1"/>
      <protection locked="0"/>
    </xf>
    <xf numFmtId="3" fontId="3" fillId="0" borderId="0" xfId="0" quotePrefix="1" applyNumberFormat="1" applyFont="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167" fontId="23" fillId="0" borderId="0" xfId="0" applyNumberFormat="1" applyFont="1" applyAlignment="1" applyProtection="1">
      <alignment horizontal="center" vertical="center" wrapText="1"/>
      <protection locked="0"/>
    </xf>
    <xf numFmtId="0" fontId="21" fillId="0" borderId="0" xfId="0" applyFont="1" applyAlignment="1" applyProtection="1">
      <alignment horizontal="right" vertical="center" wrapText="1"/>
      <protection locked="0"/>
    </xf>
    <xf numFmtId="0" fontId="21" fillId="0" borderId="0" xfId="0" applyFont="1" applyAlignment="1" applyProtection="1">
      <alignment horizontal="center" vertical="center" wrapText="1"/>
      <protection locked="0"/>
    </xf>
    <xf numFmtId="1" fontId="3" fillId="0" borderId="0" xfId="0" applyNumberFormat="1" applyFont="1" applyAlignment="1" applyProtection="1">
      <alignment horizontal="center" vertical="center" wrapText="1"/>
      <protection locked="0"/>
    </xf>
    <xf numFmtId="166" fontId="3" fillId="0" borderId="0" xfId="1" applyNumberFormat="1" applyFont="1" applyFill="1" applyBorder="1" applyAlignment="1" applyProtection="1">
      <alignment horizontal="center" vertical="center" wrapText="1"/>
      <protection locked="0"/>
    </xf>
    <xf numFmtId="3" fontId="3" fillId="0" borderId="0" xfId="0" applyNumberFormat="1" applyFont="1" applyAlignment="1" applyProtection="1">
      <alignment horizontal="center" vertical="center" wrapText="1"/>
      <protection locked="0"/>
    </xf>
    <xf numFmtId="166" fontId="23" fillId="0" borderId="0" xfId="1" applyNumberFormat="1" applyFont="1" applyFill="1" applyBorder="1" applyAlignment="1" applyProtection="1">
      <alignment horizontal="center" vertical="center" wrapText="1"/>
      <protection locked="0"/>
    </xf>
    <xf numFmtId="166" fontId="3" fillId="0" borderId="0" xfId="1" applyNumberFormat="1" applyFont="1" applyFill="1" applyAlignment="1">
      <alignment horizontal="center" vertical="center" wrapText="1"/>
    </xf>
    <xf numFmtId="166" fontId="0" fillId="0" borderId="0" xfId="0" applyNumberFormat="1" applyAlignment="1">
      <alignment horizontal="center" vertical="center" wrapText="1"/>
    </xf>
    <xf numFmtId="0" fontId="3" fillId="0" borderId="10"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1" fillId="0" borderId="0" xfId="1" applyFont="1" applyFill="1" applyBorder="1" applyAlignment="1" applyProtection="1">
      <alignment horizontal="center" vertical="center" wrapText="1"/>
      <protection locked="0"/>
    </xf>
    <xf numFmtId="0" fontId="22" fillId="0" borderId="0" xfId="2" applyFont="1" applyFill="1" applyBorder="1" applyAlignment="1">
      <alignment horizontal="center" vertical="center" wrapText="1"/>
    </xf>
    <xf numFmtId="0" fontId="25" fillId="0" borderId="0" xfId="0" applyFont="1" applyAlignment="1">
      <alignment horizontal="left" vertical="center"/>
    </xf>
    <xf numFmtId="0" fontId="25" fillId="0" borderId="0" xfId="0" applyFont="1" applyAlignment="1">
      <alignment horizontal="center" vertical="center" wrapText="1"/>
    </xf>
    <xf numFmtId="0" fontId="26" fillId="0" borderId="0" xfId="0" applyFont="1" applyAlignment="1">
      <alignment horizontal="center" vertical="center" wrapText="1"/>
    </xf>
    <xf numFmtId="0" fontId="15" fillId="0" borderId="0" xfId="2" applyFill="1" applyAlignment="1">
      <alignment horizontal="center"/>
    </xf>
    <xf numFmtId="0" fontId="0" fillId="0" borderId="0" xfId="0" applyAlignment="1" applyProtection="1">
      <alignment horizontal="center" vertical="center" wrapText="1"/>
      <protection locked="0"/>
    </xf>
    <xf numFmtId="0" fontId="3" fillId="0" borderId="0" xfId="0" applyFont="1" applyAlignment="1">
      <alignment horizontal="left" vertical="center" wrapText="1"/>
    </xf>
    <xf numFmtId="0" fontId="0" fillId="0" borderId="0" xfId="0" applyProtection="1">
      <protection locked="0"/>
    </xf>
    <xf numFmtId="0" fontId="18" fillId="0" borderId="0" xfId="0" quotePrefix="1" applyFont="1" applyAlignment="1" applyProtection="1">
      <alignment horizontal="center" vertical="center" wrapText="1"/>
      <protection locked="0"/>
    </xf>
    <xf numFmtId="0" fontId="20" fillId="0" borderId="0" xfId="0" quotePrefix="1" applyFont="1" applyAlignment="1" applyProtection="1">
      <alignment horizontal="center" vertical="center" wrapText="1"/>
      <protection locked="0"/>
    </xf>
    <xf numFmtId="0" fontId="44" fillId="0" borderId="0" xfId="0" applyFont="1" applyAlignment="1">
      <alignment horizontal="center" vertical="center" wrapText="1"/>
    </xf>
    <xf numFmtId="0" fontId="20" fillId="0" borderId="0" xfId="0" quotePrefix="1" applyFont="1" applyAlignment="1">
      <alignment horizontal="left" vertical="center" wrapText="1"/>
    </xf>
    <xf numFmtId="0" fontId="20" fillId="0" borderId="0" xfId="0" applyFont="1" applyAlignment="1">
      <alignment horizontal="left" vertical="center" wrapText="1"/>
    </xf>
    <xf numFmtId="0" fontId="41" fillId="0" borderId="0" xfId="0" applyFont="1" applyAlignment="1">
      <alignment horizontal="center" vertical="center"/>
    </xf>
    <xf numFmtId="167" fontId="44" fillId="0" borderId="0" xfId="0" applyNumberFormat="1" applyFont="1" applyAlignment="1">
      <alignment horizontal="center" vertical="center" wrapText="1"/>
    </xf>
    <xf numFmtId="0" fontId="15" fillId="0" borderId="0" xfId="2" applyFill="1" applyAlignment="1">
      <alignment horizontal="center" vertical="center" wrapText="1"/>
    </xf>
    <xf numFmtId="0" fontId="15" fillId="0" borderId="12" xfId="2" quotePrefix="1" applyFill="1" applyBorder="1" applyAlignment="1" applyProtection="1">
      <alignment horizontal="center" vertical="center" wrapText="1"/>
    </xf>
    <xf numFmtId="0" fontId="15" fillId="0" borderId="13" xfId="2" quotePrefix="1" applyFill="1" applyBorder="1" applyAlignment="1" applyProtection="1">
      <alignment horizontal="center" vertical="center" wrapText="1"/>
    </xf>
    <xf numFmtId="0" fontId="15" fillId="0" borderId="0" xfId="2" applyFill="1" applyAlignment="1" applyProtection="1">
      <alignment horizontal="center" vertical="center" wrapText="1"/>
      <protection locked="0"/>
    </xf>
    <xf numFmtId="0" fontId="28" fillId="8" borderId="0" xfId="0" applyFont="1" applyFill="1" applyAlignment="1">
      <alignment horizontal="center" vertical="center" wrapText="1"/>
    </xf>
    <xf numFmtId="166" fontId="28" fillId="8" borderId="0" xfId="1" applyNumberFormat="1" applyFont="1" applyFill="1" applyBorder="1" applyAlignment="1" applyProtection="1">
      <alignment horizontal="center" vertical="center" wrapText="1"/>
    </xf>
    <xf numFmtId="14" fontId="3" fillId="0" borderId="0" xfId="0" applyNumberFormat="1" applyFont="1" applyAlignment="1">
      <alignment horizontal="center" vertical="center" wrapText="1"/>
    </xf>
    <xf numFmtId="169" fontId="3" fillId="0" borderId="0" xfId="0" applyNumberFormat="1" applyFont="1" applyAlignment="1">
      <alignment horizontal="center" vertical="center" wrapText="1"/>
    </xf>
    <xf numFmtId="0" fontId="0" fillId="0" borderId="0" xfId="0" applyAlignment="1" applyProtection="1">
      <alignment wrapText="1"/>
      <protection locked="0"/>
    </xf>
    <xf numFmtId="0" fontId="0" fillId="0" borderId="19" xfId="0" applyBorder="1"/>
    <xf numFmtId="0" fontId="0" fillId="0" borderId="21" xfId="0" applyBorder="1"/>
    <xf numFmtId="0" fontId="0" fillId="0" borderId="22" xfId="0" applyBorder="1"/>
    <xf numFmtId="0" fontId="46" fillId="0" borderId="0" xfId="0" applyFont="1"/>
    <xf numFmtId="0" fontId="0" fillId="0" borderId="23" xfId="0" applyBorder="1"/>
    <xf numFmtId="0" fontId="0" fillId="0" borderId="24" xfId="0" applyBorder="1"/>
    <xf numFmtId="0" fontId="48" fillId="0" borderId="24" xfId="0" applyFont="1" applyBorder="1"/>
    <xf numFmtId="0" fontId="49" fillId="0" borderId="24" xfId="0" applyFont="1" applyBorder="1"/>
    <xf numFmtId="0" fontId="4" fillId="0" borderId="25" xfId="0" applyFont="1" applyBorder="1"/>
    <xf numFmtId="9" fontId="4" fillId="0" borderId="25" xfId="1" applyFont="1" applyBorder="1"/>
    <xf numFmtId="171" fontId="0" fillId="0" borderId="0" xfId="1" applyNumberFormat="1" applyFont="1" applyAlignment="1">
      <alignment horizontal="center" vertical="center"/>
    </xf>
    <xf numFmtId="172" fontId="0" fillId="0" borderId="23" xfId="0" applyNumberFormat="1" applyBorder="1"/>
    <xf numFmtId="173" fontId="3" fillId="0" borderId="0" xfId="56" applyNumberFormat="1" applyFont="1" applyAlignment="1">
      <alignment horizontal="center" vertical="center" wrapText="1"/>
    </xf>
    <xf numFmtId="173" fontId="0" fillId="0" borderId="23" xfId="0" applyNumberFormat="1" applyBorder="1"/>
    <xf numFmtId="171" fontId="0" fillId="0" borderId="32" xfId="0" applyNumberFormat="1" applyBorder="1" applyAlignment="1">
      <alignment horizontal="center" vertical="center"/>
    </xf>
    <xf numFmtId="10" fontId="0" fillId="0" borderId="0" xfId="1" applyNumberFormat="1" applyFont="1"/>
    <xf numFmtId="0" fontId="0" fillId="4" borderId="29" xfId="0" applyFill="1" applyBorder="1" applyAlignment="1">
      <alignment horizontal="center" vertical="center"/>
    </xf>
    <xf numFmtId="0" fontId="0" fillId="4" borderId="30" xfId="0" applyFill="1" applyBorder="1" applyAlignment="1">
      <alignment horizontal="center" vertical="center"/>
    </xf>
    <xf numFmtId="0" fontId="0" fillId="4" borderId="31" xfId="0" applyFill="1" applyBorder="1" applyAlignment="1">
      <alignment horizontal="center" vertical="center"/>
    </xf>
    <xf numFmtId="171" fontId="3" fillId="0" borderId="0" xfId="1" applyNumberFormat="1" applyFont="1" applyAlignment="1">
      <alignment horizontal="center" vertical="center" wrapText="1"/>
    </xf>
    <xf numFmtId="4" fontId="3" fillId="0" borderId="0" xfId="0" quotePrefix="1" applyNumberFormat="1" applyFont="1" applyAlignment="1">
      <alignment horizontal="center" vertical="center" wrapText="1"/>
    </xf>
    <xf numFmtId="2" fontId="3" fillId="0" borderId="0" xfId="0" applyNumberFormat="1" applyFont="1" applyAlignment="1">
      <alignment horizontal="center" vertical="center" wrapText="1"/>
    </xf>
    <xf numFmtId="171" fontId="3" fillId="0" borderId="0" xfId="1" applyNumberFormat="1" applyFont="1" applyAlignment="1" applyProtection="1">
      <alignment horizontal="center" vertical="center" wrapText="1"/>
    </xf>
    <xf numFmtId="189" fontId="0" fillId="0" borderId="0" xfId="0" applyNumberFormat="1"/>
    <xf numFmtId="171" fontId="0" fillId="0" borderId="0" xfId="0" applyNumberFormat="1" applyAlignment="1">
      <alignment horizontal="center" vertical="center"/>
    </xf>
    <xf numFmtId="173" fontId="0" fillId="0" borderId="0" xfId="109" applyNumberFormat="1" applyFont="1"/>
    <xf numFmtId="173" fontId="0" fillId="0" borderId="0" xfId="56" applyNumberFormat="1" applyFont="1"/>
    <xf numFmtId="0" fontId="41" fillId="0" borderId="0" xfId="0" applyFont="1" applyAlignment="1">
      <alignment horizontal="center" vertical="center"/>
    </xf>
    <xf numFmtId="0" fontId="7" fillId="3" borderId="0" xfId="0" applyFont="1" applyFill="1" applyAlignment="1">
      <alignment horizontal="center"/>
    </xf>
    <xf numFmtId="0" fontId="0" fillId="0" borderId="0" xfId="0"/>
    <xf numFmtId="0" fontId="7" fillId="2" borderId="0" xfId="2" applyFont="1" applyFill="1" applyBorder="1" applyAlignment="1">
      <alignment horizontal="center"/>
    </xf>
    <xf numFmtId="0" fontId="7" fillId="0" borderId="0" xfId="2" applyFont="1" applyAlignment="1"/>
    <xf numFmtId="0" fontId="0" fillId="4" borderId="29" xfId="0" applyFill="1" applyBorder="1" applyAlignment="1">
      <alignment horizontal="left" vertical="center"/>
    </xf>
    <xf numFmtId="0" fontId="0" fillId="4" borderId="30" xfId="0" applyFill="1" applyBorder="1" applyAlignment="1">
      <alignment horizontal="left" vertical="center"/>
    </xf>
    <xf numFmtId="0" fontId="0" fillId="4" borderId="31" xfId="0" applyFill="1" applyBorder="1" applyAlignment="1">
      <alignment horizontal="left" vertical="center"/>
    </xf>
    <xf numFmtId="0" fontId="45" fillId="0" borderId="20" xfId="0" applyFont="1" applyBorder="1" applyAlignment="1">
      <alignment horizontal="center"/>
    </xf>
    <xf numFmtId="0" fontId="47" fillId="0" borderId="0" xfId="0" applyFont="1" applyAlignment="1">
      <alignment horizont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0" fillId="4" borderId="29" xfId="0" applyFill="1" applyBorder="1" applyAlignment="1">
      <alignment horizontal="center" vertical="center"/>
    </xf>
    <xf numFmtId="0" fontId="0" fillId="4" borderId="30" xfId="0" applyFill="1" applyBorder="1" applyAlignment="1">
      <alignment horizontal="center" vertical="center"/>
    </xf>
    <xf numFmtId="0" fontId="0" fillId="4" borderId="31" xfId="0" applyFill="1" applyBorder="1" applyAlignment="1">
      <alignment horizontal="center" vertical="center"/>
    </xf>
    <xf numFmtId="0" fontId="0" fillId="0" borderId="22" xfId="0" applyBorder="1" applyAlignment="1">
      <alignment horizontal="center"/>
    </xf>
    <xf numFmtId="0" fontId="0" fillId="0" borderId="0" xfId="0" applyAlignment="1">
      <alignment horizontal="center"/>
    </xf>
    <xf numFmtId="0" fontId="0" fillId="0" borderId="23" xfId="0" applyBorder="1" applyAlignment="1">
      <alignment horizontal="center"/>
    </xf>
    <xf numFmtId="0" fontId="0" fillId="0" borderId="33" xfId="0" applyBorder="1" applyAlignment="1">
      <alignment horizontal="center"/>
    </xf>
    <xf numFmtId="0" fontId="0" fillId="0" borderId="24" xfId="0" applyBorder="1" applyAlignment="1">
      <alignment horizontal="center"/>
    </xf>
    <xf numFmtId="0" fontId="0" fillId="0" borderId="34" xfId="0" applyBorder="1" applyAlignment="1">
      <alignment horizontal="center"/>
    </xf>
    <xf numFmtId="0" fontId="40" fillId="0" borderId="0" xfId="0" applyFont="1" applyAlignment="1">
      <alignment horizontal="left" vertical="center" wrapText="1"/>
    </xf>
    <xf numFmtId="0" fontId="16" fillId="2" borderId="0" xfId="0" applyFont="1" applyFill="1" applyAlignment="1">
      <alignment horizontal="center" vertical="center" wrapText="1"/>
    </xf>
    <xf numFmtId="0" fontId="16" fillId="2" borderId="14"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15" fillId="0" borderId="14" xfId="2" quotePrefix="1" applyFill="1" applyBorder="1" applyAlignment="1">
      <alignment horizontal="center" vertical="center" wrapText="1"/>
    </xf>
    <xf numFmtId="0" fontId="15" fillId="0" borderId="16" xfId="2" quotePrefix="1" applyFill="1" applyBorder="1" applyAlignment="1">
      <alignment horizontal="center" vertical="center" wrapText="1"/>
    </xf>
    <xf numFmtId="0" fontId="15" fillId="0" borderId="14" xfId="2" quotePrefix="1" applyBorder="1" applyAlignment="1">
      <alignment horizontal="center"/>
    </xf>
    <xf numFmtId="0" fontId="15" fillId="0" borderId="16" xfId="2" quotePrefix="1" applyBorder="1" applyAlignment="1">
      <alignment horizontal="center"/>
    </xf>
    <xf numFmtId="0" fontId="15" fillId="0" borderId="18" xfId="2" quotePrefix="1" applyFill="1" applyBorder="1" applyAlignment="1">
      <alignment horizontal="center" vertical="center" wrapText="1"/>
    </xf>
    <xf numFmtId="0" fontId="15" fillId="0" borderId="17" xfId="2" quotePrefix="1" applyFill="1" applyBorder="1" applyAlignment="1">
      <alignment horizontal="center" vertical="center" wrapText="1"/>
    </xf>
  </cellXfs>
  <cellStyles count="47040">
    <cellStyle name=" 1" xfId="46963" xr:uid="{1D129605-2372-441A-B752-5B3545B2E35E}"/>
    <cellStyle name="20 % - uthevingsfarge 1" xfId="46635" xr:uid="{65F43896-4AC7-4DA0-814D-5D19BC2235E7}"/>
    <cellStyle name="20 % – uthevingsfarge 1 2" xfId="46677" xr:uid="{F26221B9-AC3F-410B-A8ED-53B90EA287CE}"/>
    <cellStyle name="20 % – uthevingsfarge 1 2 2" xfId="47022" xr:uid="{BCB01BBF-B617-437F-A3D3-3393CAE416E6}"/>
    <cellStyle name="20 % – uthevingsfarge 1 3" xfId="46744" xr:uid="{ED24B3F8-9A35-42A2-8720-3E6F0CDD8FB5}"/>
    <cellStyle name="20 % – uthevingsfarge 1 3 2" xfId="46789" xr:uid="{307AB09F-9EB5-409A-819F-186A58379660}"/>
    <cellStyle name="20 % – uthevingsfarge 1 3 2 2" xfId="46922" xr:uid="{25E50275-9FE6-4323-B23D-301DB03253D6}"/>
    <cellStyle name="20 % – uthevingsfarge 1 3 3" xfId="46878" xr:uid="{CF5A4EC3-0787-44E6-AEE4-C739E4D8A616}"/>
    <cellStyle name="20 % – uthevingsfarge 1 4" xfId="46768" xr:uid="{7CEFF2DE-1489-494F-A422-140E90F68B34}"/>
    <cellStyle name="20 % – uthevingsfarge 1 4 2" xfId="46811" xr:uid="{C4698F28-023F-4280-BE12-E7E15954F01D}"/>
    <cellStyle name="20 % – uthevingsfarge 1 4 2 2" xfId="46944" xr:uid="{C5433E0A-95BE-4714-81C3-E3689F5F93AB}"/>
    <cellStyle name="20 % – uthevingsfarge 1 4 3" xfId="46901" xr:uid="{29F4D0D6-5256-4822-A3CC-A6A6EA89CEA2}"/>
    <cellStyle name="20 % – uthevingsfarge 1 5" xfId="46676" xr:uid="{8D9C3C32-EDDE-4381-A068-74F927D25EA8}"/>
    <cellStyle name="20 % – uthevingsfarge 1 6" xfId="46604" xr:uid="{E6FC6CB1-FEDF-4B30-AC9D-EE3A85AC5191}"/>
    <cellStyle name="20 % - uthevingsfarge 2" xfId="46636" xr:uid="{092073E9-7F0D-4E6D-AF76-46985ADF41D4}"/>
    <cellStyle name="20 % – uthevingsfarge 2 2" xfId="46679" xr:uid="{7EF07BA3-ADAF-4D7A-9B4E-83247D229EEA}"/>
    <cellStyle name="20 % – uthevingsfarge 2 2 2" xfId="47025" xr:uid="{7204BA90-7327-46CA-84E8-072CF5B7046D}"/>
    <cellStyle name="20 % – uthevingsfarge 2 3" xfId="46747" xr:uid="{EAECFC77-47EC-4461-9B4D-6D39FA39911C}"/>
    <cellStyle name="20 % – uthevingsfarge 2 3 2" xfId="46792" xr:uid="{40894B49-EA86-4F2B-A84F-96BA2BE42A88}"/>
    <cellStyle name="20 % – uthevingsfarge 2 3 2 2" xfId="46925" xr:uid="{85A10338-FE14-4918-9ACA-B72E846F298C}"/>
    <cellStyle name="20 % – uthevingsfarge 2 3 3" xfId="46881" xr:uid="{CAC5E3E1-F60E-4ED8-AB3A-2FE53170AA0F}"/>
    <cellStyle name="20 % – uthevingsfarge 2 4" xfId="46771" xr:uid="{5922EC3A-ADEB-4C47-9874-D2570FF900ED}"/>
    <cellStyle name="20 % – uthevingsfarge 2 4 2" xfId="46814" xr:uid="{E398D51D-02C7-4526-929C-F25AF67704FE}"/>
    <cellStyle name="20 % – uthevingsfarge 2 4 2 2" xfId="46947" xr:uid="{C3905C45-5E37-4D9A-A97D-2D69EFC346CE}"/>
    <cellStyle name="20 % – uthevingsfarge 2 4 3" xfId="46904" xr:uid="{FADCFBD9-6183-4B87-A5C2-544C102B9FF6}"/>
    <cellStyle name="20 % – uthevingsfarge 2 5" xfId="46678" xr:uid="{AF4B47F9-1822-4E05-B861-842101821AA9}"/>
    <cellStyle name="20 % – uthevingsfarge 2 6" xfId="46608" xr:uid="{E9B11B6A-E515-4A7B-AF48-87CEA5E48799}"/>
    <cellStyle name="20 % - uthevingsfarge 3" xfId="46637" xr:uid="{2BFD0262-6270-42DA-9868-1C28DA9734D1}"/>
    <cellStyle name="20 % – uthevingsfarge 3 2" xfId="46681" xr:uid="{F1082020-96B7-4FD4-BE20-13B420910C0F}"/>
    <cellStyle name="20 % – uthevingsfarge 3 2 2" xfId="47028" xr:uid="{0F48CFC8-6847-49D6-B39F-D4020E001498}"/>
    <cellStyle name="20 % – uthevingsfarge 3 3" xfId="46750" xr:uid="{C6244268-105B-44EE-98D5-9F674BE8A904}"/>
    <cellStyle name="20 % – uthevingsfarge 3 3 2" xfId="46795" xr:uid="{F4FC82C5-A427-4F8F-9F6B-1F2688523648}"/>
    <cellStyle name="20 % – uthevingsfarge 3 3 2 2" xfId="46928" xr:uid="{8AF80B68-A164-4858-9642-3DB4EE4E8B4C}"/>
    <cellStyle name="20 % – uthevingsfarge 3 3 3" xfId="46884" xr:uid="{9453F6C9-E5D7-424C-8A08-1415CA14A75B}"/>
    <cellStyle name="20 % – uthevingsfarge 3 4" xfId="46774" xr:uid="{F93D9714-9152-45CC-BC8A-A6C1C7057DE9}"/>
    <cellStyle name="20 % – uthevingsfarge 3 4 2" xfId="46817" xr:uid="{D4F6CFA7-99F0-4E1A-AB5B-5810CD0EEC4F}"/>
    <cellStyle name="20 % – uthevingsfarge 3 4 2 2" xfId="46950" xr:uid="{BC41027D-670F-42BA-B82A-F70BEC7913A6}"/>
    <cellStyle name="20 % – uthevingsfarge 3 4 3" xfId="46907" xr:uid="{27F533D0-5B22-4859-90CE-33DFFC336FF4}"/>
    <cellStyle name="20 % – uthevingsfarge 3 5" xfId="46680" xr:uid="{F708BC66-BEAC-49A6-A15A-9215DEF45B51}"/>
    <cellStyle name="20 % – uthevingsfarge 3 6" xfId="46612" xr:uid="{B34DEF4B-C7A9-4AC9-AD9E-29C2427C8F54}"/>
    <cellStyle name="20 % - uthevingsfarge 4" xfId="46638" xr:uid="{29D1DCB3-090F-45E9-9F7E-EE7B031C84ED}"/>
    <cellStyle name="20 % – uthevingsfarge 4 2" xfId="46683" xr:uid="{EA1822BF-4DB2-43E1-9D27-66EBF9D937F3}"/>
    <cellStyle name="20 % – uthevingsfarge 4 2 2" xfId="47031" xr:uid="{1FE57FC3-2A85-4FCA-B185-FCEAFA33BF5F}"/>
    <cellStyle name="20 % – uthevingsfarge 4 3" xfId="46753" xr:uid="{8C23A8E4-DE72-4D42-A229-1E8909C4E978}"/>
    <cellStyle name="20 % – uthevingsfarge 4 3 2" xfId="46798" xr:uid="{BAEE6D1D-64A1-42E3-AA17-137441E8C5FF}"/>
    <cellStyle name="20 % – uthevingsfarge 4 3 2 2" xfId="46931" xr:uid="{29F01DBA-4126-4602-9471-3C116889FF80}"/>
    <cellStyle name="20 % – uthevingsfarge 4 3 3" xfId="46887" xr:uid="{6BFF3F8C-9B9D-49D6-A501-5EE8A95AD601}"/>
    <cellStyle name="20 % – uthevingsfarge 4 4" xfId="46777" xr:uid="{8E10F7B5-7A34-46CD-AFC9-2DC083A70C9D}"/>
    <cellStyle name="20 % – uthevingsfarge 4 4 2" xfId="46820" xr:uid="{FA1BF7AC-B710-4214-94D7-C2FB70BD846A}"/>
    <cellStyle name="20 % – uthevingsfarge 4 4 2 2" xfId="46953" xr:uid="{BC0AB38D-F811-4F22-A9C2-AF591A554AF5}"/>
    <cellStyle name="20 % – uthevingsfarge 4 4 3" xfId="46910" xr:uid="{CE074557-D1CB-4C79-A8EB-4C2D1EA454F3}"/>
    <cellStyle name="20 % – uthevingsfarge 4 5" xfId="46682" xr:uid="{0EECAA0A-E79A-42C4-8E36-0F2DF3A0E3DF}"/>
    <cellStyle name="20 % – uthevingsfarge 4 6" xfId="46616" xr:uid="{63066D8F-183D-43DD-AB8D-20F6D5966865}"/>
    <cellStyle name="20 % - uthevingsfarge 5" xfId="46639" xr:uid="{0A3C86B1-DACF-4843-84EF-F4A243103EA3}"/>
    <cellStyle name="20 % – uthevingsfarge 5 2" xfId="46685" xr:uid="{C5151C59-09B8-46A9-8A3D-63256C5BF6C9}"/>
    <cellStyle name="20 % – uthevingsfarge 5 2 2" xfId="47034" xr:uid="{A1B7FFF4-8931-4E6A-BB55-B73A237F3D36}"/>
    <cellStyle name="20 % – uthevingsfarge 5 3" xfId="46756" xr:uid="{BE9583F9-15AA-46D5-BA57-BC47D6A1228E}"/>
    <cellStyle name="20 % – uthevingsfarge 5 3 2" xfId="46801" xr:uid="{4C50D067-2BB8-46EE-9BC3-7369A49683DC}"/>
    <cellStyle name="20 % – uthevingsfarge 5 3 2 2" xfId="46934" xr:uid="{9028EE4F-1F43-4BA7-8BA4-386D70CB9E2F}"/>
    <cellStyle name="20 % – uthevingsfarge 5 3 3" xfId="46890" xr:uid="{89D87F70-81CB-4FF9-9D3E-22BF3AAE112D}"/>
    <cellStyle name="20 % – uthevingsfarge 5 4" xfId="46780" xr:uid="{F175EB95-CE85-48DC-B006-0E848B06A1CC}"/>
    <cellStyle name="20 % – uthevingsfarge 5 4 2" xfId="46823" xr:uid="{9537BECA-CF0D-4E36-82AD-FE10FE40793F}"/>
    <cellStyle name="20 % – uthevingsfarge 5 4 2 2" xfId="46956" xr:uid="{1B100165-AD09-4D84-80ED-E2E233665432}"/>
    <cellStyle name="20 % – uthevingsfarge 5 4 3" xfId="46913" xr:uid="{D5F863FD-B7B5-4DF6-BA5D-E6F75FCBF4F4}"/>
    <cellStyle name="20 % – uthevingsfarge 5 5" xfId="46684" xr:uid="{43038C1A-E8BC-4663-B1F4-7CEB83CE87F4}"/>
    <cellStyle name="20 % – uthevingsfarge 5 6" xfId="46620" xr:uid="{54EA060B-6472-4587-ACCC-C2E518CEF760}"/>
    <cellStyle name="20 % - uthevingsfarge 6" xfId="46640" xr:uid="{4CBB98F9-72C2-49CC-B217-AA4254DC5B58}"/>
    <cellStyle name="20 % – uthevingsfarge 6 2" xfId="46687" xr:uid="{C5ACFE4B-13F0-4DBE-B1B6-9B93E00C88F0}"/>
    <cellStyle name="20 % – uthevingsfarge 6 2 2" xfId="47037" xr:uid="{BA1E2A18-C0D4-4554-B2DE-1703D1073028}"/>
    <cellStyle name="20 % – uthevingsfarge 6 3" xfId="46759" xr:uid="{C6BB6C2B-672D-4DE0-9AE9-A9419C692987}"/>
    <cellStyle name="20 % – uthevingsfarge 6 3 2" xfId="46804" xr:uid="{F1160B65-03A9-4C44-AA59-28932E9147AB}"/>
    <cellStyle name="20 % – uthevingsfarge 6 3 2 2" xfId="46937" xr:uid="{C8736854-1127-4C7D-A2EE-042D84526CC7}"/>
    <cellStyle name="20 % – uthevingsfarge 6 3 3" xfId="46893" xr:uid="{DECA38D6-EA2E-4921-B717-DF476203E739}"/>
    <cellStyle name="20 % – uthevingsfarge 6 4" xfId="46783" xr:uid="{3B9A3B37-010F-4186-A4F5-5F9F97432257}"/>
    <cellStyle name="20 % – uthevingsfarge 6 4 2" xfId="46826" xr:uid="{83A42BAB-9E73-492F-8F27-B6CBC716BF6B}"/>
    <cellStyle name="20 % – uthevingsfarge 6 4 2 2" xfId="46959" xr:uid="{62BF5DE7-4E8C-4F29-B740-8EB9C90B32DE}"/>
    <cellStyle name="20 % – uthevingsfarge 6 4 3" xfId="46916" xr:uid="{77F5C17A-B4E0-4423-9865-CAB19DE75C7A}"/>
    <cellStyle name="20 % – uthevingsfarge 6 5" xfId="46686" xr:uid="{279E933E-DF1A-48F1-A53F-C2C4B8459BBE}"/>
    <cellStyle name="20 % – uthevingsfarge 6 6" xfId="46624" xr:uid="{9D372BD2-A0AE-4216-B09B-7C9986032264}"/>
    <cellStyle name="20% - 1. jelölőszín" xfId="110" xr:uid="{2C5D6FC5-2566-43EA-B896-12D20E72C0DA}"/>
    <cellStyle name="20% - 2. jelölőszín" xfId="111" xr:uid="{C7D346E2-7F2B-4D31-B0BD-7D464BD0B2C7}"/>
    <cellStyle name="20% - 3. jelölőszín" xfId="112" xr:uid="{C05B2E76-F89A-4420-89C9-E72B5A6464C2}"/>
    <cellStyle name="20% - 4. jelölőszín" xfId="113" xr:uid="{09658D44-AE1E-434B-93B3-E2CE4A018A16}"/>
    <cellStyle name="20% - 5. jelölőszín" xfId="114" xr:uid="{795E150C-1BC0-48B0-AA12-68F11BC33298}"/>
    <cellStyle name="20% - 6. jelölőszín" xfId="115" xr:uid="{29563C66-BF90-4B6E-BFEA-8F625421AE8B}"/>
    <cellStyle name="20% - Accent1" xfId="116" xr:uid="{AE7F65C4-7F4A-4898-8677-31226DAC256B}"/>
    <cellStyle name="20% - Accent1 2" xfId="117" xr:uid="{088D839B-9BFA-490E-A10B-806C82329D66}"/>
    <cellStyle name="20% - Accent1 3" xfId="118" xr:uid="{54111873-47E9-40B1-8A3D-B5392814DAFC}"/>
    <cellStyle name="20% - Accent1 4" xfId="119" xr:uid="{2FD71598-E591-4848-A9F5-AB7C3A70A410}"/>
    <cellStyle name="20% - Accent1 5" xfId="120" xr:uid="{F7030761-6E57-4A14-8F51-E0EF4F818F67}"/>
    <cellStyle name="20% - Accent1 6" xfId="121" xr:uid="{B62A35C9-22DC-48C8-9445-230952028FA2}"/>
    <cellStyle name="20% - Accent2" xfId="122" xr:uid="{B3E6B556-B2F4-4CC2-B40D-3251E9A1A853}"/>
    <cellStyle name="20% - Accent2 2" xfId="123" xr:uid="{CF7D739E-5A32-4AB2-8DE8-96C62A424F74}"/>
    <cellStyle name="20% - Accent2 3" xfId="124" xr:uid="{F65805D6-A233-4F90-B256-3075C8D27221}"/>
    <cellStyle name="20% - Accent2 4" xfId="125" xr:uid="{07D58C90-8B65-471A-8628-B97319982EC7}"/>
    <cellStyle name="20% - Accent2 5" xfId="126" xr:uid="{59CED934-8ECF-4BAA-9F32-1455AE5CAA91}"/>
    <cellStyle name="20% - Accent2 6" xfId="127" xr:uid="{4682CE1D-AB20-4B0E-9A0E-3333F84B527C}"/>
    <cellStyle name="20% - Accent3" xfId="128" xr:uid="{E63BD8E0-38DD-4779-8A1A-56B6ED2284E2}"/>
    <cellStyle name="20% - Accent3 2" xfId="129" xr:uid="{92FBFAB8-5B71-4F6D-B21B-824D4521BEB0}"/>
    <cellStyle name="20% - Accent3 3" xfId="130" xr:uid="{1839DC2F-589E-4090-8B63-CE57AF441FCD}"/>
    <cellStyle name="20% - Accent3 4" xfId="131" xr:uid="{4A9A2F58-D7D0-4945-B8A2-2CD7AF847AAB}"/>
    <cellStyle name="20% - Accent3 5" xfId="132" xr:uid="{AC788ED8-4E96-4382-A5A7-29D54F1116E9}"/>
    <cellStyle name="20% - Accent3 6" xfId="133" xr:uid="{7E14A43B-8BFF-4EB3-A30C-33EBDB1FA583}"/>
    <cellStyle name="20% - Accent4" xfId="134" xr:uid="{FC8D6D25-BDB0-4531-9F69-967E36E7AAD0}"/>
    <cellStyle name="20% - Accent4 2" xfId="135" xr:uid="{369D4B41-FB63-4934-B05B-3FE68AE44559}"/>
    <cellStyle name="20% - Accent4 3" xfId="136" xr:uid="{20777DC9-51CF-492E-B94E-59FF8A243C93}"/>
    <cellStyle name="20% - Accent4 4" xfId="137" xr:uid="{DE2210A1-7CF7-4AD3-B006-58F4AE35797A}"/>
    <cellStyle name="20% - Accent4 5" xfId="138" xr:uid="{DBA8290C-8265-4F7A-BCB0-E13354B4526C}"/>
    <cellStyle name="20% - Accent4 6" xfId="139" xr:uid="{9E2AF721-60B0-4B45-9CAB-34EB6460111A}"/>
    <cellStyle name="20% - Accent5" xfId="140" xr:uid="{5A87D4C9-5E06-45BA-A810-0B5B5A294170}"/>
    <cellStyle name="20% - Accent5 2" xfId="141" xr:uid="{AE622F84-0FD7-47E0-B819-6EE9C7DF0455}"/>
    <cellStyle name="20% - Accent5 3" xfId="142" xr:uid="{9E8B66B6-27B7-4EB7-B7A5-732BE1284308}"/>
    <cellStyle name="20% - Accent5 4" xfId="143" xr:uid="{CC44E657-67A3-4AA4-B1C0-0BD89258EF55}"/>
    <cellStyle name="20% - Accent5 5" xfId="144" xr:uid="{24335E60-DD1F-43D3-A0B7-7B13FA746D83}"/>
    <cellStyle name="20% - Accent6" xfId="145" xr:uid="{5F51CFD6-C093-4A41-B828-854E10ECEE31}"/>
    <cellStyle name="20% - Accent6 2" xfId="146" xr:uid="{C831197A-AF63-43BD-9253-F6752DD70751}"/>
    <cellStyle name="20% - Accent6 3" xfId="147" xr:uid="{183598B9-9AC9-4C04-874F-116ED8B91AB7}"/>
    <cellStyle name="20% - Accent6 4" xfId="148" xr:uid="{C6EA876C-443A-4065-A1C5-569B34F33162}"/>
    <cellStyle name="20% - Accent6 5" xfId="149" xr:uid="{9067AEBA-1FD9-4590-B0EA-94E66D5B96DA}"/>
    <cellStyle name="20% - Accent6 6" xfId="150" xr:uid="{91EE12BA-9548-4B3D-B38F-7B0CFE03F071}"/>
    <cellStyle name="20% - Énfasis1" xfId="151" xr:uid="{CDBA24A7-D320-4776-8A0F-BD948E863A88}"/>
    <cellStyle name="20% - Énfasis2" xfId="152" xr:uid="{B1475CEE-9549-473E-87F6-6B7142DF59A9}"/>
    <cellStyle name="20% - Énfasis3" xfId="153" xr:uid="{86EC9138-91C3-4DE1-8741-0CA9CAEB06F8}"/>
    <cellStyle name="20% - Énfasis4" xfId="154" xr:uid="{1F1ADEE8-1282-4E56-BDA8-061E4EC8AAB3}"/>
    <cellStyle name="20% - Énfasis5" xfId="155" xr:uid="{6BEDE9B8-9306-45BD-B17D-991F2C5C3372}"/>
    <cellStyle name="20% - Énfasis6" xfId="156" xr:uid="{FB322C7A-0776-4BD9-8F02-BDF2085A4455}"/>
    <cellStyle name="20% - uthevingsfarge 1 10" xfId="157" xr:uid="{1C2FC19D-87D9-44B3-8E28-C68103D69DB6}"/>
    <cellStyle name="20% - uthevingsfarge 1 10 10" xfId="158" xr:uid="{9C95F769-E5D4-4FED-8628-29F4421FB48C}"/>
    <cellStyle name="20% - uthevingsfarge 1 10 10 2" xfId="159" xr:uid="{F3BCBA9F-DC68-424D-8D23-F0C51013FAF1}"/>
    <cellStyle name="20% - uthevingsfarge 1 10 10 2 2" xfId="160" xr:uid="{4693F9CE-68B9-4F9B-91B6-89003BCD32E3}"/>
    <cellStyle name="20% - uthevingsfarge 1 10 10 2 2 2" xfId="161" xr:uid="{9EC5ABC3-F09C-4BE7-80D2-84E58C16DCE7}"/>
    <cellStyle name="20% - uthevingsfarge 1 10 10 2 3" xfId="162" xr:uid="{BEFA76D6-1F8C-4909-9E26-A6B52C0F5390}"/>
    <cellStyle name="20% - uthevingsfarge 1 10 10 2 3 2" xfId="163" xr:uid="{CE01C272-5F43-44CE-B9CC-D4C28FB4C8BE}"/>
    <cellStyle name="20% - uthevingsfarge 1 10 10 2 4" xfId="164" xr:uid="{34319926-018B-4916-90DA-8B4D71C37CBE}"/>
    <cellStyle name="20% - uthevingsfarge 1 10 10 2 4 2" xfId="165" xr:uid="{DAD72CE6-A0B6-4027-B691-86B71E36F987}"/>
    <cellStyle name="20% - uthevingsfarge 1 10 10 2 5" xfId="166" xr:uid="{A59F282F-4418-4042-8A32-0CB3E2DBCC50}"/>
    <cellStyle name="20% - uthevingsfarge 1 10 10 2 5 2" xfId="167" xr:uid="{D6FEC25A-0DB1-4C62-9889-5C867E0C14E7}"/>
    <cellStyle name="20% - uthevingsfarge 1 10 10 2 6" xfId="168" xr:uid="{D0658943-3E9A-4CCF-A01E-5A16E0418F9E}"/>
    <cellStyle name="20% - uthevingsfarge 1 10 10 2 6 2" xfId="169" xr:uid="{61598B5D-22A0-44C8-9617-C7FB9F75D353}"/>
    <cellStyle name="20% - uthevingsfarge 1 10 10 2 7" xfId="170" xr:uid="{0FB57DB7-1E20-4FEB-8A67-50BDA51A9993}"/>
    <cellStyle name="20% - uthevingsfarge 1 10 10 3" xfId="171" xr:uid="{3344464E-3127-4D9B-8A62-94A6E22F4E4C}"/>
    <cellStyle name="20% - uthevingsfarge 1 10 10 3 2" xfId="172" xr:uid="{992211E6-4CAD-4AD8-881F-F590AC76349C}"/>
    <cellStyle name="20% - uthevingsfarge 1 10 10 3 2 2" xfId="173" xr:uid="{215A6E7F-8DF6-4B28-B04E-6CF7D93CB90E}"/>
    <cellStyle name="20% - uthevingsfarge 1 10 10 3 3" xfId="174" xr:uid="{F2E70E69-BE0B-42AD-A955-30C294D076D8}"/>
    <cellStyle name="20% - uthevingsfarge 1 10 10 3 3 2" xfId="175" xr:uid="{1A1E2BAC-4BEF-48F9-AD75-EE00F48C4E64}"/>
    <cellStyle name="20% - uthevingsfarge 1 10 10 3 4" xfId="176" xr:uid="{143ECB45-9D94-4A15-9522-7AD1426DE279}"/>
    <cellStyle name="20% - uthevingsfarge 1 10 10 4" xfId="177" xr:uid="{CBB14D53-C297-4627-94A1-9D11DED12CF5}"/>
    <cellStyle name="20% - uthevingsfarge 1 10 10 4 2" xfId="178" xr:uid="{03BA1DEC-DEB6-472A-BB44-F64F2D38B73C}"/>
    <cellStyle name="20% - uthevingsfarge 1 10 10 5" xfId="179" xr:uid="{96DE4ED0-B4B0-4DDB-A62C-A5920DAC36B1}"/>
    <cellStyle name="20% - uthevingsfarge 1 10 10 5 2" xfId="180" xr:uid="{D0C08551-CBC2-4EC6-BD21-34975CDFB53C}"/>
    <cellStyle name="20% - uthevingsfarge 1 10 10 6" xfId="181" xr:uid="{DC599C5F-5F8B-4529-95AE-8B3454C83AE3}"/>
    <cellStyle name="20% - uthevingsfarge 1 10 10 6 2" xfId="182" xr:uid="{731040EA-249C-4411-9310-2E3FFE6257AC}"/>
    <cellStyle name="20% - uthevingsfarge 1 10 10 7" xfId="183" xr:uid="{6C395C34-20CA-4CE3-85D8-373498FCBB21}"/>
    <cellStyle name="20% - uthevingsfarge 1 10 10 7 2" xfId="184" xr:uid="{74F7054E-0530-49B9-8B3A-17998FBF5EB8}"/>
    <cellStyle name="20% - uthevingsfarge 1 10 10 8" xfId="185" xr:uid="{6780CE4C-BE0B-415A-B01A-A32255554D91}"/>
    <cellStyle name="20% - uthevingsfarge 1 10 11" xfId="186" xr:uid="{485BF934-7A49-4825-84E7-B12F59127815}"/>
    <cellStyle name="20% - uthevingsfarge 1 10 11 2" xfId="187" xr:uid="{79D8D12E-155E-457A-9C78-559C3AE6E9D6}"/>
    <cellStyle name="20% - uthevingsfarge 1 10 11 2 2" xfId="188" xr:uid="{C85EDB36-1759-443E-B000-BD7E7F9454F6}"/>
    <cellStyle name="20% - uthevingsfarge 1 10 11 2 2 2" xfId="189" xr:uid="{F44369C5-6BFE-4B82-B326-C3031064EDC0}"/>
    <cellStyle name="20% - uthevingsfarge 1 10 11 2 3" xfId="190" xr:uid="{8EBA0D1B-4C5A-452C-B5DB-799EB733A8C3}"/>
    <cellStyle name="20% - uthevingsfarge 1 10 11 2 3 2" xfId="191" xr:uid="{B0AA91C5-D60F-4C7B-A76F-2437E12A61BA}"/>
    <cellStyle name="20% - uthevingsfarge 1 10 11 2 4" xfId="192" xr:uid="{C54A2A8E-CD08-4F02-A603-9CC290EE7995}"/>
    <cellStyle name="20% - uthevingsfarge 1 10 11 2 4 2" xfId="193" xr:uid="{FD69395A-6EAE-43B9-99C9-B8B028DF710C}"/>
    <cellStyle name="20% - uthevingsfarge 1 10 11 2 5" xfId="194" xr:uid="{07850689-9302-47A8-86B1-392304BA557B}"/>
    <cellStyle name="20% - uthevingsfarge 1 10 11 2 5 2" xfId="195" xr:uid="{6A5CED54-B305-4DDB-8C03-9B7ED0D195BB}"/>
    <cellStyle name="20% - uthevingsfarge 1 10 11 2 6" xfId="196" xr:uid="{04BA7044-F983-4DB1-892E-EFBFC93E049C}"/>
    <cellStyle name="20% - uthevingsfarge 1 10 11 2 6 2" xfId="197" xr:uid="{E9FEC9C3-BDDB-4F06-B4CC-ACCF1E1E903E}"/>
    <cellStyle name="20% - uthevingsfarge 1 10 11 2 7" xfId="198" xr:uid="{F0D4FBCC-239F-48A8-8ABC-C0D9F50E0413}"/>
    <cellStyle name="20% - uthevingsfarge 1 10 11 3" xfId="199" xr:uid="{B255F327-3C56-4A61-AAF3-435E6A4D0AE8}"/>
    <cellStyle name="20% - uthevingsfarge 1 10 11 3 2" xfId="200" xr:uid="{C069DE86-6361-48A2-9FD2-BDB115E8EA5D}"/>
    <cellStyle name="20% - uthevingsfarge 1 10 11 3 2 2" xfId="201" xr:uid="{C341F153-6139-4572-AB6F-1002D869288A}"/>
    <cellStyle name="20% - uthevingsfarge 1 10 11 3 3" xfId="202" xr:uid="{93D3FF99-C9A3-464F-B027-78A910D486D0}"/>
    <cellStyle name="20% - uthevingsfarge 1 10 11 3 3 2" xfId="203" xr:uid="{23BF541B-BBDD-4B75-9924-50A6BE9ABFE7}"/>
    <cellStyle name="20% - uthevingsfarge 1 10 11 3 4" xfId="204" xr:uid="{A85EBB5C-6EDC-47E9-A7C3-FFA65C27F3D0}"/>
    <cellStyle name="20% - uthevingsfarge 1 10 11 4" xfId="205" xr:uid="{1B77090A-9727-4DC7-BFA5-B3F7136010C4}"/>
    <cellStyle name="20% - uthevingsfarge 1 10 11 4 2" xfId="206" xr:uid="{508592B0-2471-4243-A616-270496A47E72}"/>
    <cellStyle name="20% - uthevingsfarge 1 10 11 5" xfId="207" xr:uid="{8D1D080E-C6CE-4FF5-9A7D-8738D8C11ED3}"/>
    <cellStyle name="20% - uthevingsfarge 1 10 11 5 2" xfId="208" xr:uid="{2B9E4019-416F-4A06-9D46-CE142557E021}"/>
    <cellStyle name="20% - uthevingsfarge 1 10 11 6" xfId="209" xr:uid="{80C7FC83-9E7A-42F4-9DAE-9F4A0AE2E226}"/>
    <cellStyle name="20% - uthevingsfarge 1 10 11 6 2" xfId="210" xr:uid="{8561FF7B-8F7B-4E8D-877D-52C4713712FE}"/>
    <cellStyle name="20% - uthevingsfarge 1 10 11 7" xfId="211" xr:uid="{08438DD8-A89B-445B-A204-64B6012A8A74}"/>
    <cellStyle name="20% - uthevingsfarge 1 10 11 7 2" xfId="212" xr:uid="{649B7423-90D0-4F5F-98A0-629819083AA8}"/>
    <cellStyle name="20% - uthevingsfarge 1 10 11 8" xfId="213" xr:uid="{C10CB18E-CE04-432E-A788-2F938F8D2A15}"/>
    <cellStyle name="20% - uthevingsfarge 1 10 12" xfId="214" xr:uid="{D285F552-8569-41B2-904A-04697C623349}"/>
    <cellStyle name="20% - uthevingsfarge 1 10 12 2" xfId="215" xr:uid="{9D27D0CA-47BB-481D-8122-55D8F68C0896}"/>
    <cellStyle name="20% - uthevingsfarge 1 10 12 2 2" xfId="216" xr:uid="{B54D916A-9879-461C-992C-45E5A7E781B8}"/>
    <cellStyle name="20% - uthevingsfarge 1 10 12 2 2 2" xfId="217" xr:uid="{13F4990A-0724-43A8-98C5-65C854FAC48C}"/>
    <cellStyle name="20% - uthevingsfarge 1 10 12 2 3" xfId="218" xr:uid="{F74C43AF-D787-441A-AF1D-B275C86EC5E9}"/>
    <cellStyle name="20% - uthevingsfarge 1 10 12 2 3 2" xfId="219" xr:uid="{6E31EB62-BABD-4BEE-90D8-F9827532D16C}"/>
    <cellStyle name="20% - uthevingsfarge 1 10 12 2 4" xfId="220" xr:uid="{9F544423-AF16-4863-89DA-B9EDDB7D30C1}"/>
    <cellStyle name="20% - uthevingsfarge 1 10 12 2 4 2" xfId="221" xr:uid="{A21D6DBA-5D00-4254-B75F-6AAAE82AA4BD}"/>
    <cellStyle name="20% - uthevingsfarge 1 10 12 2 5" xfId="222" xr:uid="{AABF6F75-3737-4160-9531-1BD731273178}"/>
    <cellStyle name="20% - uthevingsfarge 1 10 12 2 5 2" xfId="223" xr:uid="{F0E1EDA9-A5D0-4CF8-8E26-8FCBB04E855B}"/>
    <cellStyle name="20% - uthevingsfarge 1 10 12 2 6" xfId="224" xr:uid="{6E60C2AE-62B2-4EB9-A937-A2AD649F3FFA}"/>
    <cellStyle name="20% - uthevingsfarge 1 10 12 2 6 2" xfId="225" xr:uid="{FBB228FD-8EFB-4134-AE85-47F4CBB63DC1}"/>
    <cellStyle name="20% - uthevingsfarge 1 10 12 2 7" xfId="226" xr:uid="{112A1A7C-7609-47F1-B611-8A507D64E68C}"/>
    <cellStyle name="20% - uthevingsfarge 1 10 12 3" xfId="227" xr:uid="{4BAC6529-B055-4FBC-A5B5-2B99D99FCFC8}"/>
    <cellStyle name="20% - uthevingsfarge 1 10 12 3 2" xfId="228" xr:uid="{98CE5684-790F-4FB8-B0EF-72E8C91A9FBF}"/>
    <cellStyle name="20% - uthevingsfarge 1 10 12 3 2 2" xfId="229" xr:uid="{2992728E-5B4F-4043-86E7-7CCEA8F9E861}"/>
    <cellStyle name="20% - uthevingsfarge 1 10 12 3 3" xfId="230" xr:uid="{122B1874-DF02-4DD4-B042-334944DA38CE}"/>
    <cellStyle name="20% - uthevingsfarge 1 10 12 3 3 2" xfId="231" xr:uid="{116516F0-A6E7-47C2-AE4B-8AE7E2BDD9F0}"/>
    <cellStyle name="20% - uthevingsfarge 1 10 12 3 4" xfId="232" xr:uid="{5EC5F584-591E-4AED-93C9-0F78B18697BE}"/>
    <cellStyle name="20% - uthevingsfarge 1 10 12 4" xfId="233" xr:uid="{AFBBD3F1-25B8-4BA9-8CD2-17DACAA78BEE}"/>
    <cellStyle name="20% - uthevingsfarge 1 10 12 4 2" xfId="234" xr:uid="{800FD64F-E551-4D97-9088-BB29A7249364}"/>
    <cellStyle name="20% - uthevingsfarge 1 10 12 5" xfId="235" xr:uid="{7EB15E54-04DF-4811-B07D-9608DEA76619}"/>
    <cellStyle name="20% - uthevingsfarge 1 10 12 5 2" xfId="236" xr:uid="{0C485EA2-F5CF-4891-8B1B-618D39BC1BD5}"/>
    <cellStyle name="20% - uthevingsfarge 1 10 12 6" xfId="237" xr:uid="{CD14D024-E9BB-4075-9D94-150EFC1983C4}"/>
    <cellStyle name="20% - uthevingsfarge 1 10 12 6 2" xfId="238" xr:uid="{16AF84B0-598D-4325-9DE2-F97A49718FC9}"/>
    <cellStyle name="20% - uthevingsfarge 1 10 12 7" xfId="239" xr:uid="{7E78A6D0-69B8-4C35-BF9C-A0B1E92BFEA0}"/>
    <cellStyle name="20% - uthevingsfarge 1 10 12 7 2" xfId="240" xr:uid="{3F2E6FD2-321D-4439-AD72-01E188C50161}"/>
    <cellStyle name="20% - uthevingsfarge 1 10 12 8" xfId="241" xr:uid="{EFA8B66E-39DA-45CF-A176-1E49BF365711}"/>
    <cellStyle name="20% - uthevingsfarge 1 10 13" xfId="242" xr:uid="{D9D77903-6632-488E-A365-8609C13D7EBD}"/>
    <cellStyle name="20% - uthevingsfarge 1 10 13 2" xfId="243" xr:uid="{6B8E659E-2BF5-433F-A446-346182FD7BCF}"/>
    <cellStyle name="20% - uthevingsfarge 1 10 13 2 2" xfId="244" xr:uid="{C83CC378-DFD5-4064-BF92-ECE12DA00088}"/>
    <cellStyle name="20% - uthevingsfarge 1 10 13 2 2 2" xfId="245" xr:uid="{B22A6A28-FA7D-447C-BA8E-4B9D2BC730F9}"/>
    <cellStyle name="20% - uthevingsfarge 1 10 13 2 3" xfId="246" xr:uid="{4B9A0984-828F-420F-B643-C00506E5F13B}"/>
    <cellStyle name="20% - uthevingsfarge 1 10 13 2 3 2" xfId="247" xr:uid="{B5FF22C3-FD47-435D-8DAA-92F0F85EE277}"/>
    <cellStyle name="20% - uthevingsfarge 1 10 13 2 4" xfId="248" xr:uid="{2226A381-924C-428D-B71F-CAE1B1CD1E28}"/>
    <cellStyle name="20% - uthevingsfarge 1 10 13 2 4 2" xfId="249" xr:uid="{6E38456E-881A-44BD-937B-63FF46C3EEAA}"/>
    <cellStyle name="20% - uthevingsfarge 1 10 13 2 5" xfId="250" xr:uid="{17B25374-D628-43B7-93F3-9F9934BC2037}"/>
    <cellStyle name="20% - uthevingsfarge 1 10 13 2 5 2" xfId="251" xr:uid="{E98235CF-98AD-4439-897B-60DAF89EF5B8}"/>
    <cellStyle name="20% - uthevingsfarge 1 10 13 2 6" xfId="252" xr:uid="{6E214E9F-4814-4979-B468-0D8E4CBBEE95}"/>
    <cellStyle name="20% - uthevingsfarge 1 10 13 2 6 2" xfId="253" xr:uid="{73CDF8C4-2C49-41F3-9D52-5BC62263A598}"/>
    <cellStyle name="20% - uthevingsfarge 1 10 13 2 7" xfId="254" xr:uid="{5A8EEDB8-847D-47D7-A2A8-8C70DE27A2EC}"/>
    <cellStyle name="20% - uthevingsfarge 1 10 13 3" xfId="255" xr:uid="{CA5FF2F7-2895-4AA9-8778-ED87B59849FE}"/>
    <cellStyle name="20% - uthevingsfarge 1 10 13 3 2" xfId="256" xr:uid="{839499D9-F17A-4EB6-A530-A8C63E17006D}"/>
    <cellStyle name="20% - uthevingsfarge 1 10 13 3 2 2" xfId="257" xr:uid="{87FFFC38-BB65-43BF-80F0-BAECCFD194FB}"/>
    <cellStyle name="20% - uthevingsfarge 1 10 13 3 3" xfId="258" xr:uid="{DE067F88-6313-479B-B60D-16008EE70B48}"/>
    <cellStyle name="20% - uthevingsfarge 1 10 13 3 3 2" xfId="259" xr:uid="{84DBB77B-7E16-4684-8CED-13CD44A0717C}"/>
    <cellStyle name="20% - uthevingsfarge 1 10 13 3 4" xfId="260" xr:uid="{7B0FE398-7E66-4C32-BF98-1F33210D5761}"/>
    <cellStyle name="20% - uthevingsfarge 1 10 13 4" xfId="261" xr:uid="{8BBDAF04-8EC5-4539-A7CD-C5F8EABD784D}"/>
    <cellStyle name="20% - uthevingsfarge 1 10 13 4 2" xfId="262" xr:uid="{386A3472-8584-4011-BC1F-DB77F3C97E01}"/>
    <cellStyle name="20% - uthevingsfarge 1 10 13 5" xfId="263" xr:uid="{03110C9E-8682-49EE-AF34-1B8CEBC7E05D}"/>
    <cellStyle name="20% - uthevingsfarge 1 10 13 5 2" xfId="264" xr:uid="{37DB609C-0B1A-4D20-8DF5-94F66CBB5DEA}"/>
    <cellStyle name="20% - uthevingsfarge 1 10 13 6" xfId="265" xr:uid="{0A88E653-E2F4-4DD6-8FB7-8F0D0A168849}"/>
    <cellStyle name="20% - uthevingsfarge 1 10 13 6 2" xfId="266" xr:uid="{9FDB05D8-E687-4E52-8FA2-24B554910DE7}"/>
    <cellStyle name="20% - uthevingsfarge 1 10 13 7" xfId="267" xr:uid="{6CC046B3-00B5-44C0-BAFD-AA6DDFB5764F}"/>
    <cellStyle name="20% - uthevingsfarge 1 10 13 7 2" xfId="268" xr:uid="{76C5524F-516B-4671-AEDD-50A6442E7F87}"/>
    <cellStyle name="20% - uthevingsfarge 1 10 13 8" xfId="269" xr:uid="{38F83443-975C-4880-9F72-0E744407264E}"/>
    <cellStyle name="20% - uthevingsfarge 1 10 14" xfId="270" xr:uid="{545C8444-B8FD-452F-8153-223AA63BEB3D}"/>
    <cellStyle name="20% - uthevingsfarge 1 10 14 2" xfId="271" xr:uid="{51FF93A4-EF82-4172-9CA1-D80415ABFB7D}"/>
    <cellStyle name="20% - uthevingsfarge 1 10 14 2 2" xfId="272" xr:uid="{84E7592A-155B-4B91-8224-0F85231D489F}"/>
    <cellStyle name="20% - uthevingsfarge 1 10 14 2 2 2" xfId="273" xr:uid="{419F3ADD-B2EF-4502-80FF-953134B23DDF}"/>
    <cellStyle name="20% - uthevingsfarge 1 10 14 2 3" xfId="274" xr:uid="{748E72BD-459A-4203-B40F-438EF01D319F}"/>
    <cellStyle name="20% - uthevingsfarge 1 10 14 2 3 2" xfId="275" xr:uid="{FE062690-B50A-4666-8935-3B505DD59B21}"/>
    <cellStyle name="20% - uthevingsfarge 1 10 14 2 4" xfId="276" xr:uid="{06BE465F-1C6F-4FFA-9EEE-9CFDDC3B0717}"/>
    <cellStyle name="20% - uthevingsfarge 1 10 14 2 4 2" xfId="277" xr:uid="{B7FA841F-FD49-4AF2-A6D1-AFE2ED14AE45}"/>
    <cellStyle name="20% - uthevingsfarge 1 10 14 2 5" xfId="278" xr:uid="{DEC69566-C43F-49C9-AB48-505C027BB552}"/>
    <cellStyle name="20% - uthevingsfarge 1 10 14 2 5 2" xfId="279" xr:uid="{F19349EF-DCF3-4090-81CE-FC8F38C58206}"/>
    <cellStyle name="20% - uthevingsfarge 1 10 14 2 6" xfId="280" xr:uid="{BFF3340C-F86C-4D5E-B2D8-9DDD97693D4A}"/>
    <cellStyle name="20% - uthevingsfarge 1 10 14 2 6 2" xfId="281" xr:uid="{DE85DC4E-0965-4CAA-AE8E-0781BE355E7A}"/>
    <cellStyle name="20% - uthevingsfarge 1 10 14 2 7" xfId="282" xr:uid="{029EF5CE-24CD-4490-88DC-68E6B0A046E5}"/>
    <cellStyle name="20% - uthevingsfarge 1 10 14 3" xfId="283" xr:uid="{BA8E61CD-632F-4F54-8902-77AC84701EB9}"/>
    <cellStyle name="20% - uthevingsfarge 1 10 14 3 2" xfId="284" xr:uid="{F3CE00C1-46B6-43B1-A507-13D0FD2D9757}"/>
    <cellStyle name="20% - uthevingsfarge 1 10 14 3 2 2" xfId="285" xr:uid="{56130F5D-6D96-4B50-BB60-B6AE50697242}"/>
    <cellStyle name="20% - uthevingsfarge 1 10 14 3 3" xfId="286" xr:uid="{652FF8F1-8E93-4068-9AFA-49FF312758B7}"/>
    <cellStyle name="20% - uthevingsfarge 1 10 14 3 3 2" xfId="287" xr:uid="{E4DF231A-8A7D-414A-B584-2633BD49EF04}"/>
    <cellStyle name="20% - uthevingsfarge 1 10 14 3 4" xfId="288" xr:uid="{A663E128-B65C-4BAA-868F-6834454A7EA6}"/>
    <cellStyle name="20% - uthevingsfarge 1 10 14 4" xfId="289" xr:uid="{961F9E2A-F13B-4AB6-8E3E-0ED2698D6EF7}"/>
    <cellStyle name="20% - uthevingsfarge 1 10 14 4 2" xfId="290" xr:uid="{804E9CDF-472F-4385-83A2-184B102FC5CA}"/>
    <cellStyle name="20% - uthevingsfarge 1 10 14 5" xfId="291" xr:uid="{83756E4D-78AF-4D40-82E7-A1AF4CAC312A}"/>
    <cellStyle name="20% - uthevingsfarge 1 10 14 5 2" xfId="292" xr:uid="{C1E843E4-29B3-4071-8710-C9A7FA6AAD6B}"/>
    <cellStyle name="20% - uthevingsfarge 1 10 14 6" xfId="293" xr:uid="{DB1D03D2-C5F0-400B-BD27-88C8751CDAFD}"/>
    <cellStyle name="20% - uthevingsfarge 1 10 14 6 2" xfId="294" xr:uid="{FFEDBBF7-3140-4F07-B699-B0A3C92AC98A}"/>
    <cellStyle name="20% - uthevingsfarge 1 10 14 7" xfId="295" xr:uid="{1253A650-D550-42A8-97AB-9AAF9FDAD948}"/>
    <cellStyle name="20% - uthevingsfarge 1 10 14 7 2" xfId="296" xr:uid="{24092076-7E03-45B2-A75A-130DF2A72585}"/>
    <cellStyle name="20% - uthevingsfarge 1 10 14 8" xfId="297" xr:uid="{7E8E0A02-DE27-4445-BA95-4E174D00C168}"/>
    <cellStyle name="20% - uthevingsfarge 1 10 15" xfId="298" xr:uid="{20D36AA3-A6FE-4E0F-8B07-133CB9204F59}"/>
    <cellStyle name="20% - uthevingsfarge 1 10 15 2" xfId="299" xr:uid="{C276C11A-F8DB-44E7-960A-2539AD0D54B7}"/>
    <cellStyle name="20% - uthevingsfarge 1 10 15 2 2" xfId="300" xr:uid="{E7E276F1-7317-4947-9A1F-D3FC8BE973F2}"/>
    <cellStyle name="20% - uthevingsfarge 1 10 15 2 2 2" xfId="301" xr:uid="{DCF9F646-6903-4D9A-8379-052C333A498D}"/>
    <cellStyle name="20% - uthevingsfarge 1 10 15 2 3" xfId="302" xr:uid="{E8944984-BADA-47A7-830D-66221A1043A7}"/>
    <cellStyle name="20% - uthevingsfarge 1 10 15 2 3 2" xfId="303" xr:uid="{8555CF8E-23DB-4B8B-936D-316552AB64B5}"/>
    <cellStyle name="20% - uthevingsfarge 1 10 15 2 4" xfId="304" xr:uid="{19CEB23D-840A-4B7C-AB35-64A3AD89AD9F}"/>
    <cellStyle name="20% - uthevingsfarge 1 10 15 2 4 2" xfId="305" xr:uid="{99AC4FB8-6FD7-400D-96A9-E2A3F49F482C}"/>
    <cellStyle name="20% - uthevingsfarge 1 10 15 2 5" xfId="306" xr:uid="{364558D3-9ABF-4391-B927-AD13C6FD775E}"/>
    <cellStyle name="20% - uthevingsfarge 1 10 15 2 5 2" xfId="307" xr:uid="{8599FFFA-BD8C-4914-8FE5-E2FD509F2650}"/>
    <cellStyle name="20% - uthevingsfarge 1 10 15 2 6" xfId="308" xr:uid="{A9BAC675-52A4-4706-B8DA-A3D59C9394F7}"/>
    <cellStyle name="20% - uthevingsfarge 1 10 15 2 6 2" xfId="309" xr:uid="{EE66AE94-0197-4D1C-9709-35A92F82557B}"/>
    <cellStyle name="20% - uthevingsfarge 1 10 15 2 7" xfId="310" xr:uid="{7054445B-E8C1-4A0B-A10D-E270DA6B945C}"/>
    <cellStyle name="20% - uthevingsfarge 1 10 15 3" xfId="311" xr:uid="{F60ACBD0-1383-4FB1-A716-FC91D5E44D99}"/>
    <cellStyle name="20% - uthevingsfarge 1 10 15 3 2" xfId="312" xr:uid="{24DD1CFC-22ED-428F-B348-8CDF119B1E89}"/>
    <cellStyle name="20% - uthevingsfarge 1 10 15 3 2 2" xfId="313" xr:uid="{F7908C37-47A1-4A6A-8779-1E4B3908A6A1}"/>
    <cellStyle name="20% - uthevingsfarge 1 10 15 3 3" xfId="314" xr:uid="{F408B308-BEAA-47BA-A848-B906867075FE}"/>
    <cellStyle name="20% - uthevingsfarge 1 10 15 3 3 2" xfId="315" xr:uid="{F639F7A7-FBE8-4FBE-8C97-E04795B4FB7E}"/>
    <cellStyle name="20% - uthevingsfarge 1 10 15 3 4" xfId="316" xr:uid="{0B129E76-C7F2-49A3-AD0E-5D1AFF3FB27C}"/>
    <cellStyle name="20% - uthevingsfarge 1 10 15 4" xfId="317" xr:uid="{ABDCFC28-050D-4C0A-9D58-E6F665C48F5A}"/>
    <cellStyle name="20% - uthevingsfarge 1 10 15 4 2" xfId="318" xr:uid="{78026AA0-CE43-4C2F-9355-48A9917BB7E4}"/>
    <cellStyle name="20% - uthevingsfarge 1 10 15 5" xfId="319" xr:uid="{6E16C9D5-553C-412F-8753-6E167C3433DF}"/>
    <cellStyle name="20% - uthevingsfarge 1 10 15 5 2" xfId="320" xr:uid="{0CD30DF5-DCF7-4E9B-939F-0926152B0F87}"/>
    <cellStyle name="20% - uthevingsfarge 1 10 15 6" xfId="321" xr:uid="{3CD715F6-2526-404E-AD87-82F5A7576D64}"/>
    <cellStyle name="20% - uthevingsfarge 1 10 15 6 2" xfId="322" xr:uid="{CCAEEC4E-69C2-4CEA-BF7E-F03BFBD12ADA}"/>
    <cellStyle name="20% - uthevingsfarge 1 10 15 7" xfId="323" xr:uid="{3F4458E5-4AD0-43EA-B2B2-722ADF4B2107}"/>
    <cellStyle name="20% - uthevingsfarge 1 10 15 7 2" xfId="324" xr:uid="{173839FC-A826-40A6-B489-805E61015316}"/>
    <cellStyle name="20% - uthevingsfarge 1 10 15 8" xfId="325" xr:uid="{CB33DC8F-B34F-46E6-9D69-5A9B9B1D4774}"/>
    <cellStyle name="20% - uthevingsfarge 1 10 16" xfId="326" xr:uid="{C9322294-4EE0-45EF-9F47-BD52C2F61E6B}"/>
    <cellStyle name="20% - uthevingsfarge 1 10 16 2" xfId="327" xr:uid="{1D3461C8-4158-4C1A-8ABB-23C555CBDB06}"/>
    <cellStyle name="20% - uthevingsfarge 1 10 16 2 2" xfId="328" xr:uid="{A7DD0ACB-D01D-44EA-A7EA-3D485BB17F64}"/>
    <cellStyle name="20% - uthevingsfarge 1 10 16 2 2 2" xfId="329" xr:uid="{DC291C08-6AA7-477E-ABE8-3020909C9781}"/>
    <cellStyle name="20% - uthevingsfarge 1 10 16 2 3" xfId="330" xr:uid="{808C3D65-F5F1-4359-8505-29A09AFAD336}"/>
    <cellStyle name="20% - uthevingsfarge 1 10 16 2 3 2" xfId="331" xr:uid="{2A3E79A8-851E-49FC-8880-7DA13B4A38D0}"/>
    <cellStyle name="20% - uthevingsfarge 1 10 16 2 4" xfId="332" xr:uid="{54637B65-FD47-40D5-B281-FE09301A9A17}"/>
    <cellStyle name="20% - uthevingsfarge 1 10 16 2 4 2" xfId="333" xr:uid="{B9D609A1-6D83-4979-A247-B736080A5170}"/>
    <cellStyle name="20% - uthevingsfarge 1 10 16 2 5" xfId="334" xr:uid="{E0B1E0F3-5D38-43DF-AAC4-14BB932242F2}"/>
    <cellStyle name="20% - uthevingsfarge 1 10 16 2 5 2" xfId="335" xr:uid="{4939E573-D15A-407D-ABDB-01AEB5C57F9B}"/>
    <cellStyle name="20% - uthevingsfarge 1 10 16 2 6" xfId="336" xr:uid="{662B1254-C2D4-4834-A3C2-0759FF29631C}"/>
    <cellStyle name="20% - uthevingsfarge 1 10 16 2 6 2" xfId="337" xr:uid="{59EE0655-6F23-4713-8DC7-D48476882DE9}"/>
    <cellStyle name="20% - uthevingsfarge 1 10 16 2 7" xfId="338" xr:uid="{1E448E7E-C79C-4916-8EBC-D5BB1CFDE4E6}"/>
    <cellStyle name="20% - uthevingsfarge 1 10 16 3" xfId="339" xr:uid="{3054C265-4194-477C-9700-3988F4343B9C}"/>
    <cellStyle name="20% - uthevingsfarge 1 10 16 3 2" xfId="340" xr:uid="{14C50C2A-BE50-4253-8215-F3F1F2EABBE2}"/>
    <cellStyle name="20% - uthevingsfarge 1 10 16 3 2 2" xfId="341" xr:uid="{B6CE30D2-5197-40FD-BC5F-3E9505A75F18}"/>
    <cellStyle name="20% - uthevingsfarge 1 10 16 3 3" xfId="342" xr:uid="{27CDA45B-2205-40FE-A2A4-37DD1168B737}"/>
    <cellStyle name="20% - uthevingsfarge 1 10 16 3 3 2" xfId="343" xr:uid="{742B1567-667D-48BF-A495-FC44E5CBF7C2}"/>
    <cellStyle name="20% - uthevingsfarge 1 10 16 3 4" xfId="344" xr:uid="{6638A073-CC6D-44EE-8DCB-72B27D4D71A4}"/>
    <cellStyle name="20% - uthevingsfarge 1 10 16 4" xfId="345" xr:uid="{5DAD8ABD-36BC-4307-82AF-30C5FE3C29FE}"/>
    <cellStyle name="20% - uthevingsfarge 1 10 16 4 2" xfId="346" xr:uid="{E6A8FBED-D2CD-4BC5-A1BF-E617A59C8613}"/>
    <cellStyle name="20% - uthevingsfarge 1 10 16 5" xfId="347" xr:uid="{A473F6A0-E35D-432C-AA05-1ED81C91E840}"/>
    <cellStyle name="20% - uthevingsfarge 1 10 16 5 2" xfId="348" xr:uid="{FA413E65-26AC-4686-B58A-310F0618F7DC}"/>
    <cellStyle name="20% - uthevingsfarge 1 10 16 6" xfId="349" xr:uid="{F6F91531-3348-4897-9972-651F34A8FE4D}"/>
    <cellStyle name="20% - uthevingsfarge 1 10 16 6 2" xfId="350" xr:uid="{E4FF8C4A-E577-4C56-AC49-F6DEE6185D45}"/>
    <cellStyle name="20% - uthevingsfarge 1 10 16 7" xfId="351" xr:uid="{492A8A98-8583-44E4-AA4C-608A3667EE9B}"/>
    <cellStyle name="20% - uthevingsfarge 1 10 16 7 2" xfId="352" xr:uid="{C8C39B2A-E372-4DC2-9877-DE1E19FED07B}"/>
    <cellStyle name="20% - uthevingsfarge 1 10 16 8" xfId="353" xr:uid="{4262EA7C-C0CF-42D7-BCE8-09F0F6B28A70}"/>
    <cellStyle name="20% - uthevingsfarge 1 10 17" xfId="354" xr:uid="{3368E63A-F66E-4F6E-A659-F5EC40D417E5}"/>
    <cellStyle name="20% - uthevingsfarge 1 10 17 10" xfId="355" xr:uid="{B05DE80D-577F-499B-BD5A-F42A71ABFDB3}"/>
    <cellStyle name="20% - uthevingsfarge 1 10 17 11" xfId="356" xr:uid="{CC77041A-1AD8-4838-A9DA-8CD92ADE2487}"/>
    <cellStyle name="20% - uthevingsfarge 1 10 17 12" xfId="357" xr:uid="{7871186B-B7F9-41DC-8DB2-0221F932AE92}"/>
    <cellStyle name="20% - uthevingsfarge 1 10 17 13" xfId="358" xr:uid="{FF995ACD-3029-42E7-9BB0-DB8338222054}"/>
    <cellStyle name="20% - uthevingsfarge 1 10 17 13 2" xfId="359" xr:uid="{9AECD0D1-6AD6-4212-8574-60855B90B61C}"/>
    <cellStyle name="20% - uthevingsfarge 1 10 17 14" xfId="360" xr:uid="{8348EBC3-8D74-428E-9D26-EC53002F95CB}"/>
    <cellStyle name="20% - uthevingsfarge 1 10 17 14 2" xfId="361" xr:uid="{06631DC8-277F-44A4-926A-B546F225DEE6}"/>
    <cellStyle name="20% - uthevingsfarge 1 10 17 2" xfId="362" xr:uid="{2B4DF0DE-2F42-4745-AAD9-F02DAEDFF9CA}"/>
    <cellStyle name="20% - uthevingsfarge 1 10 17 3" xfId="363" xr:uid="{068FBE39-F6B5-4F1E-9326-E5E53B0F670A}"/>
    <cellStyle name="20% - uthevingsfarge 1 10 17 4" xfId="364" xr:uid="{C7788E55-9AE2-4C45-9BB3-F9EDE057785F}"/>
    <cellStyle name="20% - uthevingsfarge 1 10 17 5" xfId="365" xr:uid="{34A1E0FC-B0AA-45C1-9D03-A92B53C5104C}"/>
    <cellStyle name="20% - uthevingsfarge 1 10 17 6" xfId="366" xr:uid="{0845663B-B3BD-4AEE-88FB-831496911AB7}"/>
    <cellStyle name="20% - uthevingsfarge 1 10 17 7" xfId="367" xr:uid="{3427595D-FA49-4743-AF59-5316A6AA0ED7}"/>
    <cellStyle name="20% - uthevingsfarge 1 10 17 8" xfId="368" xr:uid="{67907B8A-6260-4FDC-91D7-4EEEAE9BA8C0}"/>
    <cellStyle name="20% - uthevingsfarge 1 10 17 9" xfId="369" xr:uid="{709B4D01-3C63-43BB-9FEC-661FF5A84DA6}"/>
    <cellStyle name="20% - uthevingsfarge 1 10 18" xfId="370" xr:uid="{F16483EC-8065-4036-8B83-E846F21250E5}"/>
    <cellStyle name="20% - uthevingsfarge 1 10 19" xfId="371" xr:uid="{B2376CE4-6606-44E2-9804-C0764B50A18F}"/>
    <cellStyle name="20% - uthevingsfarge 1 10 19 2" xfId="372" xr:uid="{B6E1D82C-46A3-467D-B506-57C5DF1C1019}"/>
    <cellStyle name="20% - uthevingsfarge 1 10 19 2 2" xfId="373" xr:uid="{21692F70-A67F-496A-81B3-3459C947BF15}"/>
    <cellStyle name="20% - uthevingsfarge 1 10 19 2 2 2" xfId="374" xr:uid="{1CEA9DC3-492D-4D9B-B067-7A36D7414EFF}"/>
    <cellStyle name="20% - uthevingsfarge 1 10 19 2 3" xfId="375" xr:uid="{47AC9764-9C2C-43E4-BCCF-74C769975B2F}"/>
    <cellStyle name="20% - uthevingsfarge 1 10 19 2 3 2" xfId="376" xr:uid="{78233A48-E55A-4508-8069-52B54FB58768}"/>
    <cellStyle name="20% - uthevingsfarge 1 10 19 2 4" xfId="377" xr:uid="{4533300A-C03D-4881-A4E7-73AC3F64ED46}"/>
    <cellStyle name="20% - uthevingsfarge 1 10 19 2 4 2" xfId="378" xr:uid="{30285CD5-9B05-4C0C-AB0C-187E225341D0}"/>
    <cellStyle name="20% - uthevingsfarge 1 10 19 2 5" xfId="379" xr:uid="{A21432D6-DEB2-4836-BC54-D4CC22525789}"/>
    <cellStyle name="20% - uthevingsfarge 1 10 19 2 5 2" xfId="380" xr:uid="{054D4E28-C359-419E-A8B6-D9434B8E6903}"/>
    <cellStyle name="20% - uthevingsfarge 1 10 19 2 6" xfId="381" xr:uid="{49382BE5-4F34-41A9-86EB-04E501E1022D}"/>
    <cellStyle name="20% - uthevingsfarge 1 10 19 2 6 2" xfId="382" xr:uid="{8B525E93-C81C-4CC5-A74E-4D88EA701EC8}"/>
    <cellStyle name="20% - uthevingsfarge 1 10 19 2 7" xfId="383" xr:uid="{F14A8D6F-2026-4A82-A660-10628BB683B5}"/>
    <cellStyle name="20% - uthevingsfarge 1 10 19 3" xfId="384" xr:uid="{5424EBEE-5997-42B6-BF6C-9DBA7689D57F}"/>
    <cellStyle name="20% - uthevingsfarge 1 10 19 3 2" xfId="385" xr:uid="{F32D7EF8-7401-4A2E-8B84-2B5616DCDC59}"/>
    <cellStyle name="20% - uthevingsfarge 1 10 19 3 2 2" xfId="386" xr:uid="{A1461355-1C4E-4BED-8240-D62771EB7C0C}"/>
    <cellStyle name="20% - uthevingsfarge 1 10 19 3 3" xfId="387" xr:uid="{CA447E1D-535B-4107-B854-BF536BA526D2}"/>
    <cellStyle name="20% - uthevingsfarge 1 10 19 3 3 2" xfId="388" xr:uid="{05F6B6D2-476C-40AF-9371-A4DCF538260F}"/>
    <cellStyle name="20% - uthevingsfarge 1 10 19 3 4" xfId="389" xr:uid="{1D46E8BA-4D5D-42B1-855E-28DA09904C47}"/>
    <cellStyle name="20% - uthevingsfarge 1 10 19 4" xfId="390" xr:uid="{602E8E3F-A1BF-466C-B663-29815BEC9379}"/>
    <cellStyle name="20% - uthevingsfarge 1 10 19 4 2" xfId="391" xr:uid="{FE1277E9-E67D-4FF2-9A65-B578A9A62058}"/>
    <cellStyle name="20% - uthevingsfarge 1 10 19 5" xfId="392" xr:uid="{464F1950-51A9-42F8-92F8-6668BF405632}"/>
    <cellStyle name="20% - uthevingsfarge 1 10 19 5 2" xfId="393" xr:uid="{A6EE8817-ECBC-48ED-B473-1A947C26F651}"/>
    <cellStyle name="20% - uthevingsfarge 1 10 19 6" xfId="394" xr:uid="{6DAE661D-F7C8-40F0-A775-3590D85C9DFC}"/>
    <cellStyle name="20% - uthevingsfarge 1 10 19 6 2" xfId="395" xr:uid="{7ECDFAFC-22D1-4F77-8EEE-8418FD0DD2FB}"/>
    <cellStyle name="20% - uthevingsfarge 1 10 19 7" xfId="396" xr:uid="{97569DE7-FCD6-4372-9B2A-60BA7702C21A}"/>
    <cellStyle name="20% - uthevingsfarge 1 10 19 7 2" xfId="397" xr:uid="{C671E003-B47A-4875-AFF7-29BF514C4F1A}"/>
    <cellStyle name="20% - uthevingsfarge 1 10 19 8" xfId="398" xr:uid="{33B3AB2E-8FB5-42B0-A6D1-6BBCB0900C56}"/>
    <cellStyle name="20% - uthevingsfarge 1 10 2" xfId="399" xr:uid="{CFCA6E22-5D30-4D71-B504-FA5B74748D16}"/>
    <cellStyle name="20% - uthevingsfarge 1 10 2 10" xfId="400" xr:uid="{53386DCC-9630-4DA9-8F75-0FB42E2E6C90}"/>
    <cellStyle name="20% - uthevingsfarge 1 10 2 11" xfId="401" xr:uid="{1E9C3A3D-AEE5-473C-831E-F03930074782}"/>
    <cellStyle name="20% - uthevingsfarge 1 10 2 12" xfId="402" xr:uid="{E74CE619-EBDE-47B5-9501-94AB2DED7AD5}"/>
    <cellStyle name="20% - uthevingsfarge 1 10 2 13" xfId="403" xr:uid="{7599E167-C5A8-497F-B2DC-A1E436ACC853}"/>
    <cellStyle name="20% - uthevingsfarge 1 10 2 14" xfId="404" xr:uid="{2C0F9814-899E-43A2-9DBD-249EB454A983}"/>
    <cellStyle name="20% - uthevingsfarge 1 10 2 15" xfId="405" xr:uid="{4E0BC474-C1B7-429B-BEB7-113EFE59CA37}"/>
    <cellStyle name="20% - uthevingsfarge 1 10 2 15 2" xfId="406" xr:uid="{23A0D2F9-6A9E-45EE-ACDE-8FD70B8B1C94}"/>
    <cellStyle name="20% - uthevingsfarge 1 10 2 16" xfId="407" xr:uid="{E479DD86-FC55-40E6-A1B3-7DC91B85BA9B}"/>
    <cellStyle name="20% - uthevingsfarge 1 10 2 16 2" xfId="408" xr:uid="{80F0D07D-5E1E-4A32-938E-3312BE293D1D}"/>
    <cellStyle name="20% - uthevingsfarge 1 10 2 17" xfId="409" xr:uid="{7DB1A7E1-CF2D-4C7B-87BF-09DF6915B94C}"/>
    <cellStyle name="20% - uthevingsfarge 1 10 2 2" xfId="410" xr:uid="{23C81A27-C8AE-4D75-8D20-1ED0FD345FF9}"/>
    <cellStyle name="20% - uthevingsfarge 1 10 2 2 10" xfId="411" xr:uid="{B4C9A7D7-D350-4249-BAB9-26B38F6AF954}"/>
    <cellStyle name="20% - uthevingsfarge 1 10 2 2 10 2" xfId="412" xr:uid="{490FCEC1-4081-4301-89E9-C2F309CFD187}"/>
    <cellStyle name="20% - uthevingsfarge 1 10 2 2 10 2 2" xfId="413" xr:uid="{10E5E2C1-BB6A-47D2-BAF5-B6F141EA0065}"/>
    <cellStyle name="20% - uthevingsfarge 1 10 2 2 10 3" xfId="414" xr:uid="{8A478334-DEFE-4AD3-9249-EC38F00A1878}"/>
    <cellStyle name="20% - uthevingsfarge 1 10 2 2 11" xfId="415" xr:uid="{7D0EA6C6-7416-4845-A758-93E18D94F218}"/>
    <cellStyle name="20% - uthevingsfarge 1 10 2 2 11 2" xfId="416" xr:uid="{9A0EAEB2-C518-4FEF-A1CD-6CA31479CDE9}"/>
    <cellStyle name="20% - uthevingsfarge 1 10 2 2 11 2 2" xfId="417" xr:uid="{BD74F68D-A5DF-439F-8A3A-3AC62D868914}"/>
    <cellStyle name="20% - uthevingsfarge 1 10 2 2 11 3" xfId="418" xr:uid="{E65B25DD-DD8B-43AD-BFF4-B2D1708E6A02}"/>
    <cellStyle name="20% - uthevingsfarge 1 10 2 2 12" xfId="419" xr:uid="{AD19C14C-9791-4AB3-B90A-2B31510B4174}"/>
    <cellStyle name="20% - uthevingsfarge 1 10 2 2 12 2" xfId="420" xr:uid="{1C04DDCA-3979-4947-99B1-A4966E6B21B3}"/>
    <cellStyle name="20% - uthevingsfarge 1 10 2 2 12 2 2" xfId="421" xr:uid="{C76AFB81-5D6E-45AE-9D52-F4714A21F1B5}"/>
    <cellStyle name="20% - uthevingsfarge 1 10 2 2 12 3" xfId="422" xr:uid="{A2B05BC2-2AF6-4AEA-BAE3-1798B5710591}"/>
    <cellStyle name="20% - uthevingsfarge 1 10 2 2 13" xfId="423" xr:uid="{90F46ED0-9338-4408-9C84-54E5A1BC6742}"/>
    <cellStyle name="20% - uthevingsfarge 1 10 2 2 14" xfId="424" xr:uid="{4DBC9FDA-4CDF-4CD0-B450-3BEDDA8BDC50}"/>
    <cellStyle name="20% - uthevingsfarge 1 10 2 2 2" xfId="425" xr:uid="{EA0B0E41-AAFC-4B1F-BD0C-FFE72A971277}"/>
    <cellStyle name="20% - uthevingsfarge 1 10 2 2 2 2" xfId="426" xr:uid="{17F2A2ED-F283-4DA7-808F-873AF693A8EC}"/>
    <cellStyle name="20% - uthevingsfarge 1 10 2 2 2 2 2" xfId="427" xr:uid="{263AC46E-D408-4989-8BE3-D60BAE8C3BB2}"/>
    <cellStyle name="20% - uthevingsfarge 1 10 2 2 2 3" xfId="428" xr:uid="{C058C829-F32D-4A9D-8906-555C46CE8660}"/>
    <cellStyle name="20% - uthevingsfarge 1 10 2 2 2 3 2" xfId="429" xr:uid="{45872691-95DB-49B4-96F8-E4D1AD1CB272}"/>
    <cellStyle name="20% - uthevingsfarge 1 10 2 2 2 4" xfId="430" xr:uid="{1A6F93D1-DF71-4C48-8F96-3A8657ACE82A}"/>
    <cellStyle name="20% - uthevingsfarge 1 10 2 2 2 4 2" xfId="431" xr:uid="{B78E3016-8567-4543-9B03-B119CDB67CE5}"/>
    <cellStyle name="20% - uthevingsfarge 1 10 2 2 2 5" xfId="432" xr:uid="{AF64BB6C-0067-420A-8EF2-5BE8D111B006}"/>
    <cellStyle name="20% - uthevingsfarge 1 10 2 2 2 5 2" xfId="433" xr:uid="{B67D58C5-EB92-4CAB-977A-B8A90AA1823E}"/>
    <cellStyle name="20% - uthevingsfarge 1 10 2 2 2 6" xfId="434" xr:uid="{1EC32251-527B-448F-8753-5232E112736E}"/>
    <cellStyle name="20% - uthevingsfarge 1 10 2 2 2 6 2" xfId="435" xr:uid="{5BA59276-6807-4697-8B4A-85A92BF1D2A0}"/>
    <cellStyle name="20% - uthevingsfarge 1 10 2 2 2 7" xfId="436" xr:uid="{F2C4A776-B89E-4537-BF21-FEE6CD3B8495}"/>
    <cellStyle name="20% - uthevingsfarge 1 10 2 2 3" xfId="437" xr:uid="{674CC56C-26FD-4539-A654-24B8D3E85A7A}"/>
    <cellStyle name="20% - uthevingsfarge 1 10 2 2 3 2" xfId="438" xr:uid="{51A47578-3C9B-4BD6-AAF8-18C2DF3285ED}"/>
    <cellStyle name="20% - uthevingsfarge 1 10 2 2 3 2 2" xfId="439" xr:uid="{CCA5B217-2E98-4577-8A8A-AF41AFA3EDD5}"/>
    <cellStyle name="20% - uthevingsfarge 1 10 2 2 3 3" xfId="440" xr:uid="{162058F0-178E-4D2A-B846-90C59E824492}"/>
    <cellStyle name="20% - uthevingsfarge 1 10 2 2 3 3 2" xfId="441" xr:uid="{FFF8BB08-83D1-4D94-8DC3-09BCB7A96269}"/>
    <cellStyle name="20% - uthevingsfarge 1 10 2 2 3 4" xfId="442" xr:uid="{DD2E0F1A-E5C1-485A-86DE-CA9DF7F0B375}"/>
    <cellStyle name="20% - uthevingsfarge 1 10 2 2 3 4 2" xfId="443" xr:uid="{2F27AF3C-52A4-429D-9AB7-CFE461EF01B3}"/>
    <cellStyle name="20% - uthevingsfarge 1 10 2 2 3 5" xfId="444" xr:uid="{9E383D3D-EB1E-4279-8E29-F1AD4D8A9D5B}"/>
    <cellStyle name="20% - uthevingsfarge 1 10 2 2 3 5 2" xfId="445" xr:uid="{25436282-6BA1-478F-B066-E7DB7E1E5F11}"/>
    <cellStyle name="20% - uthevingsfarge 1 10 2 2 3 6" xfId="446" xr:uid="{A45959A9-3F27-4678-B7C4-39336DA84DD4}"/>
    <cellStyle name="20% - uthevingsfarge 1 10 2 2 4" xfId="447" xr:uid="{30E075F2-C894-44F0-9818-5B911BDFFFE0}"/>
    <cellStyle name="20% - uthevingsfarge 1 10 2 2 4 2" xfId="448" xr:uid="{849D8DDC-CE0F-41FD-A0A5-30498E4AB547}"/>
    <cellStyle name="20% - uthevingsfarge 1 10 2 2 4 2 2" xfId="449" xr:uid="{E3900723-59D1-405C-9C70-EB98AB2F3B4C}"/>
    <cellStyle name="20% - uthevingsfarge 1 10 2 2 4 3" xfId="450" xr:uid="{8E6D03A5-905D-4C9B-AAC4-C11F6B820A04}"/>
    <cellStyle name="20% - uthevingsfarge 1 10 2 2 4 3 2" xfId="451" xr:uid="{14D86C36-45A9-4C2C-B9BD-C5E6C2F2A683}"/>
    <cellStyle name="20% - uthevingsfarge 1 10 2 2 4 4" xfId="452" xr:uid="{129889BA-D328-485F-9520-2DD45DEE1C3F}"/>
    <cellStyle name="20% - uthevingsfarge 1 10 2 2 5" xfId="453" xr:uid="{7BAB7845-DAA8-4AD1-BCCF-9E16207DE2CB}"/>
    <cellStyle name="20% - uthevingsfarge 1 10 2 2 5 2" xfId="454" xr:uid="{B256DFCB-92E1-4AD1-8550-E9A59C3DE234}"/>
    <cellStyle name="20% - uthevingsfarge 1 10 2 2 5 2 2" xfId="455" xr:uid="{AB7C1474-76E2-401A-850B-8BEED8911D61}"/>
    <cellStyle name="20% - uthevingsfarge 1 10 2 2 5 3" xfId="456" xr:uid="{D8610E1E-A79F-4E0F-A35D-9CBAAF19C2B8}"/>
    <cellStyle name="20% - uthevingsfarge 1 10 2 2 5 3 2" xfId="457" xr:uid="{238DD1DF-90A1-4B3C-A48C-1F442B2C125E}"/>
    <cellStyle name="20% - uthevingsfarge 1 10 2 2 5 4" xfId="458" xr:uid="{A53DEF11-0C85-4EEC-BB8A-F03B3EA25F63}"/>
    <cellStyle name="20% - uthevingsfarge 1 10 2 2 6" xfId="459" xr:uid="{D984A5CC-D0F1-4316-B024-3353FC8AA5FF}"/>
    <cellStyle name="20% - uthevingsfarge 1 10 2 2 6 2" xfId="460" xr:uid="{95014FE7-89CA-4D87-98E3-BEFDFAC2D7A2}"/>
    <cellStyle name="20% - uthevingsfarge 1 10 2 2 6 2 2" xfId="461" xr:uid="{78A902F7-1BE8-4D17-9515-5CF8F9B5CD22}"/>
    <cellStyle name="20% - uthevingsfarge 1 10 2 2 6 3" xfId="462" xr:uid="{9B38E249-4C55-4B8E-B4E5-468DD18A868E}"/>
    <cellStyle name="20% - uthevingsfarge 1 10 2 2 7" xfId="463" xr:uid="{6D59CCEE-FDBF-467B-B38A-2C66101BFEAD}"/>
    <cellStyle name="20% - uthevingsfarge 1 10 2 2 7 2" xfId="464" xr:uid="{BC66113E-6070-42EB-889E-FE9B0D7C9F79}"/>
    <cellStyle name="20% - uthevingsfarge 1 10 2 2 7 2 2" xfId="465" xr:uid="{6C431E46-C1C4-4457-A2AC-B0CEC6317BB1}"/>
    <cellStyle name="20% - uthevingsfarge 1 10 2 2 7 3" xfId="466" xr:uid="{C3D1ACFF-414F-4CD8-987D-2E3F17445EDF}"/>
    <cellStyle name="20% - uthevingsfarge 1 10 2 2 8" xfId="467" xr:uid="{BCCD29B0-6AFF-4B51-B6B4-B3D71F58B928}"/>
    <cellStyle name="20% - uthevingsfarge 1 10 2 2 8 2" xfId="468" xr:uid="{DD78213E-ACF7-48AE-B01C-5D9D9A858C3D}"/>
    <cellStyle name="20% - uthevingsfarge 1 10 2 2 8 2 2" xfId="469" xr:uid="{3024132E-3551-4308-AAFB-CCE66013F61F}"/>
    <cellStyle name="20% - uthevingsfarge 1 10 2 2 8 3" xfId="470" xr:uid="{27FB0C72-04E2-4049-85B0-FC49A2C44FA2}"/>
    <cellStyle name="20% - uthevingsfarge 1 10 2 2 9" xfId="471" xr:uid="{6E8E62BA-46BC-4C08-A2F7-73AB2094853F}"/>
    <cellStyle name="20% - uthevingsfarge 1 10 2 2 9 2" xfId="472" xr:uid="{081D5AE8-7BD0-425E-832D-19B4F6B0F1C8}"/>
    <cellStyle name="20% - uthevingsfarge 1 10 2 2 9 2 2" xfId="473" xr:uid="{564E2EAD-1401-4F4C-9D6F-ABBE059C9E3F}"/>
    <cellStyle name="20% - uthevingsfarge 1 10 2 2 9 3" xfId="474" xr:uid="{3C035AA4-E040-4053-A943-46990663F73D}"/>
    <cellStyle name="20% - uthevingsfarge 1 10 2 3" xfId="475" xr:uid="{78895274-D624-4E67-93DB-B2D7B96ECCF9}"/>
    <cellStyle name="20% - uthevingsfarge 1 10 2 3 2" xfId="476" xr:uid="{B23D271B-20E2-46CB-990B-429C3F22EA1E}"/>
    <cellStyle name="20% - uthevingsfarge 1 10 2 3 2 2" xfId="477" xr:uid="{B7F3097E-4036-4791-B3CE-6C0DB37F6C3F}"/>
    <cellStyle name="20% - uthevingsfarge 1 10 2 3 2 2 2" xfId="478" xr:uid="{F3BF89F3-9756-4837-9761-5647A5951B4E}"/>
    <cellStyle name="20% - uthevingsfarge 1 10 2 3 2 3" xfId="479" xr:uid="{23AE8D46-1207-4488-8AA6-32964B637229}"/>
    <cellStyle name="20% - uthevingsfarge 1 10 2 3 2 3 2" xfId="480" xr:uid="{BA40AE57-5A6E-48A8-B466-37B3AFE516E8}"/>
    <cellStyle name="20% - uthevingsfarge 1 10 2 3 2 4" xfId="481" xr:uid="{B013E9F6-B83F-42C0-B199-02D670E9EA10}"/>
    <cellStyle name="20% - uthevingsfarge 1 10 2 3 2 4 2" xfId="482" xr:uid="{E8A3E0B4-51F0-4278-9EE5-FC94B62F4E0A}"/>
    <cellStyle name="20% - uthevingsfarge 1 10 2 3 2 5" xfId="483" xr:uid="{F1252999-DA1F-4D30-A2AB-4ACF1482E45D}"/>
    <cellStyle name="20% - uthevingsfarge 1 10 2 3 2 5 2" xfId="484" xr:uid="{B9D37670-B159-41D8-944B-3A79720F434F}"/>
    <cellStyle name="20% - uthevingsfarge 1 10 2 3 2 6" xfId="485" xr:uid="{62E11938-02A0-418D-B18F-0EF6DE700577}"/>
    <cellStyle name="20% - uthevingsfarge 1 10 2 3 2 6 2" xfId="486" xr:uid="{E5870EF4-7DF9-4E8E-BB2D-940F878E048C}"/>
    <cellStyle name="20% - uthevingsfarge 1 10 2 3 2 7" xfId="487" xr:uid="{147447A1-4123-41E2-AABA-3D33C8CDD812}"/>
    <cellStyle name="20% - uthevingsfarge 1 10 2 3 3" xfId="488" xr:uid="{0428DB95-4E9D-41BD-86A8-00398732836C}"/>
    <cellStyle name="20% - uthevingsfarge 1 10 2 3 3 2" xfId="489" xr:uid="{7DD825D8-CB00-470A-AE6B-056213A2B621}"/>
    <cellStyle name="20% - uthevingsfarge 1 10 2 3 3 2 2" xfId="490" xr:uid="{351356AE-5164-4FB0-8D32-BBA4C8D1EB36}"/>
    <cellStyle name="20% - uthevingsfarge 1 10 2 3 3 3" xfId="491" xr:uid="{00930B08-DBE8-499D-B622-D7961DA20F9C}"/>
    <cellStyle name="20% - uthevingsfarge 1 10 2 3 3 3 2" xfId="492" xr:uid="{594C50B6-05C3-4C28-8F52-307D2BF3588A}"/>
    <cellStyle name="20% - uthevingsfarge 1 10 2 3 3 4" xfId="493" xr:uid="{4B9B08F5-5689-4DAE-BD83-1ACEC078719F}"/>
    <cellStyle name="20% - uthevingsfarge 1 10 2 3 4" xfId="494" xr:uid="{2051FD35-A6CD-4190-B07B-0A6E56FBCD7B}"/>
    <cellStyle name="20% - uthevingsfarge 1 10 2 3 4 2" xfId="495" xr:uid="{71EED790-F2ED-4DA7-9B9B-AE09349594FC}"/>
    <cellStyle name="20% - uthevingsfarge 1 10 2 3 5" xfId="496" xr:uid="{294E8781-8A32-4AF5-8AEE-88E8339156BF}"/>
    <cellStyle name="20% - uthevingsfarge 1 10 2 3 5 2" xfId="497" xr:uid="{EB1A9208-986D-4B36-98C8-14E28B0162F3}"/>
    <cellStyle name="20% - uthevingsfarge 1 10 2 3 6" xfId="498" xr:uid="{AE2B6730-D0B6-4F67-ACB2-473D318522AE}"/>
    <cellStyle name="20% - uthevingsfarge 1 10 2 3 6 2" xfId="499" xr:uid="{AB374991-8998-4D88-A2B7-738CB80E8E75}"/>
    <cellStyle name="20% - uthevingsfarge 1 10 2 3 7" xfId="500" xr:uid="{686A04C7-B820-471C-800D-26C0523D98D2}"/>
    <cellStyle name="20% - uthevingsfarge 1 10 2 3 7 2" xfId="501" xr:uid="{8AC9EC52-0EF4-4FB3-BD23-F1A9220FFFF9}"/>
    <cellStyle name="20% - uthevingsfarge 1 10 2 3 8" xfId="502" xr:uid="{6B377634-C80F-4B75-807D-6D540EFE7807}"/>
    <cellStyle name="20% - uthevingsfarge 1 10 2 4" xfId="503" xr:uid="{CC2408A5-A118-42F7-8432-0E45C9D57A85}"/>
    <cellStyle name="20% - uthevingsfarge 1 10 2 4 2" xfId="504" xr:uid="{35269AD3-71CE-47E7-BEFD-2387ABC8D8A9}"/>
    <cellStyle name="20% - uthevingsfarge 1 10 2 4 2 2" xfId="505" xr:uid="{06E69370-5653-441C-AB77-C24F619AA072}"/>
    <cellStyle name="20% - uthevingsfarge 1 10 2 4 2 2 2" xfId="506" xr:uid="{8164DC3E-515A-420F-B9E4-EE06B91494B7}"/>
    <cellStyle name="20% - uthevingsfarge 1 10 2 4 2 3" xfId="507" xr:uid="{727D98AA-7D15-43D0-80B1-DDA93C55A133}"/>
    <cellStyle name="20% - uthevingsfarge 1 10 2 4 2 3 2" xfId="508" xr:uid="{0F165320-A94C-4CA8-9EE4-2501CBAFCD95}"/>
    <cellStyle name="20% - uthevingsfarge 1 10 2 4 2 4" xfId="509" xr:uid="{ECAE46AF-CADA-48D5-B17A-08B3A869E7BD}"/>
    <cellStyle name="20% - uthevingsfarge 1 10 2 4 2 4 2" xfId="510" xr:uid="{6F39AF24-E093-4527-8D56-B3AA3A0AFB78}"/>
    <cellStyle name="20% - uthevingsfarge 1 10 2 4 2 5" xfId="511" xr:uid="{BC771CD6-B183-41B1-A5BF-21209703AAC4}"/>
    <cellStyle name="20% - uthevingsfarge 1 10 2 4 2 5 2" xfId="512" xr:uid="{6B268F98-1EA0-4068-93CF-C0CBE7F319CA}"/>
    <cellStyle name="20% - uthevingsfarge 1 10 2 4 2 6" xfId="513" xr:uid="{4C25A276-F01E-44FA-9431-0B69FD12BB7A}"/>
    <cellStyle name="20% - uthevingsfarge 1 10 2 4 2 6 2" xfId="514" xr:uid="{47914A23-8B84-43A1-9A99-95A9DD04004B}"/>
    <cellStyle name="20% - uthevingsfarge 1 10 2 4 2 7" xfId="515" xr:uid="{1B10E883-9E2C-4CF1-A352-A68D00B5B921}"/>
    <cellStyle name="20% - uthevingsfarge 1 10 2 4 3" xfId="516" xr:uid="{0232D401-C649-4E34-8598-E6E1ADC9331F}"/>
    <cellStyle name="20% - uthevingsfarge 1 10 2 4 3 2" xfId="517" xr:uid="{E98A56BE-DAE1-42F5-9FA2-BD0346DC911D}"/>
    <cellStyle name="20% - uthevingsfarge 1 10 2 4 3 2 2" xfId="518" xr:uid="{48CCEC60-D7FD-46BD-A00C-94E0F628A26B}"/>
    <cellStyle name="20% - uthevingsfarge 1 10 2 4 3 3" xfId="519" xr:uid="{52B190CE-3C2B-48BF-8FDD-0B2D0650C5C5}"/>
    <cellStyle name="20% - uthevingsfarge 1 10 2 4 3 3 2" xfId="520" xr:uid="{984030F7-6F61-4CD6-85D9-109A6E03BD50}"/>
    <cellStyle name="20% - uthevingsfarge 1 10 2 4 3 4" xfId="521" xr:uid="{979D84D5-20E3-4F53-848F-1AC36CDCB905}"/>
    <cellStyle name="20% - uthevingsfarge 1 10 2 4 4" xfId="522" xr:uid="{84D5350A-E7A8-4569-B3D4-B8BEF06709A8}"/>
    <cellStyle name="20% - uthevingsfarge 1 10 2 4 4 2" xfId="523" xr:uid="{E76BD9FB-45C1-4DA3-884B-20509EDC7A06}"/>
    <cellStyle name="20% - uthevingsfarge 1 10 2 4 5" xfId="524" xr:uid="{8E67AC9A-F447-4B00-8DB1-E28F39E15E1C}"/>
    <cellStyle name="20% - uthevingsfarge 1 10 2 4 5 2" xfId="525" xr:uid="{17B25F17-077A-4D37-9FC3-13D240DB4636}"/>
    <cellStyle name="20% - uthevingsfarge 1 10 2 4 6" xfId="526" xr:uid="{0FF0F595-813E-4FB8-9555-E667EB347CD8}"/>
    <cellStyle name="20% - uthevingsfarge 1 10 2 4 6 2" xfId="527" xr:uid="{F08A95F4-5B06-451D-9894-A1977D5E5764}"/>
    <cellStyle name="20% - uthevingsfarge 1 10 2 4 7" xfId="528" xr:uid="{1DF29FDF-39B9-4669-97F3-CEC07A9F7466}"/>
    <cellStyle name="20% - uthevingsfarge 1 10 2 4 7 2" xfId="529" xr:uid="{5F8DE0B4-D81A-4DFE-9A8B-049774493FDC}"/>
    <cellStyle name="20% - uthevingsfarge 1 10 2 4 8" xfId="530" xr:uid="{DCCD8D3F-CB74-4C65-B4D2-5F85971590D0}"/>
    <cellStyle name="20% - uthevingsfarge 1 10 2 5" xfId="531" xr:uid="{19357A09-8127-4F38-89C9-70E1C81E8294}"/>
    <cellStyle name="20% - uthevingsfarge 1 10 2 6" xfId="532" xr:uid="{07C4A164-0777-4431-B4DA-3B829192201D}"/>
    <cellStyle name="20% - uthevingsfarge 1 10 2 7" xfId="533" xr:uid="{F60D6CDF-8B3A-4117-9C65-C18385E004E7}"/>
    <cellStyle name="20% - uthevingsfarge 1 10 2 8" xfId="534" xr:uid="{6AE3E68D-5EE5-451A-9DE0-E854D2638FC4}"/>
    <cellStyle name="20% - uthevingsfarge 1 10 2 9" xfId="535" xr:uid="{FF8E069E-245E-4DFA-B72D-87053D359CB5}"/>
    <cellStyle name="20% - uthevingsfarge 1 10 20" xfId="536" xr:uid="{275DE811-4D4D-4E06-BAA1-0B41F9E3A921}"/>
    <cellStyle name="20% - uthevingsfarge 1 10 20 2" xfId="537" xr:uid="{B0F78EEB-E3B7-41BC-8284-02D84F3F847B}"/>
    <cellStyle name="20% - uthevingsfarge 1 10 20 2 2" xfId="538" xr:uid="{316762A8-DAA6-4C70-A242-CCD7AE0327B1}"/>
    <cellStyle name="20% - uthevingsfarge 1 10 20 2 2 2" xfId="539" xr:uid="{9D888615-920E-47A1-8F79-D808D99CF24B}"/>
    <cellStyle name="20% - uthevingsfarge 1 10 20 2 3" xfId="540" xr:uid="{51600E45-08AA-4375-8EE9-4883A943D649}"/>
    <cellStyle name="20% - uthevingsfarge 1 10 20 2 3 2" xfId="541" xr:uid="{60DC4691-8AF6-4561-BE18-E920BC2C7214}"/>
    <cellStyle name="20% - uthevingsfarge 1 10 20 2 4" xfId="542" xr:uid="{C1E86434-8B83-4FE2-8358-DFC3BD4A9802}"/>
    <cellStyle name="20% - uthevingsfarge 1 10 20 2 4 2" xfId="543" xr:uid="{760D39C3-450E-4149-9143-CBD26AF1F4BF}"/>
    <cellStyle name="20% - uthevingsfarge 1 10 20 2 5" xfId="544" xr:uid="{88953D9A-D1CD-4A9A-BBC7-B8416EACB088}"/>
    <cellStyle name="20% - uthevingsfarge 1 10 20 2 5 2" xfId="545" xr:uid="{56CC5E08-A699-4080-8DE8-925ADA3E28FC}"/>
    <cellStyle name="20% - uthevingsfarge 1 10 20 2 6" xfId="546" xr:uid="{DDB64167-1643-470D-B766-09F56ACC0819}"/>
    <cellStyle name="20% - uthevingsfarge 1 10 20 2 6 2" xfId="547" xr:uid="{041FFBB3-C135-4EAF-B42C-AD14C593E086}"/>
    <cellStyle name="20% - uthevingsfarge 1 10 20 2 7" xfId="548" xr:uid="{1626F485-F2EE-4C02-BBF8-8DE20365AEA6}"/>
    <cellStyle name="20% - uthevingsfarge 1 10 20 3" xfId="549" xr:uid="{5CB84C10-E4B2-4872-AC5F-87E558753F91}"/>
    <cellStyle name="20% - uthevingsfarge 1 10 20 3 2" xfId="550" xr:uid="{E1F3B1E6-666D-42CA-AAD2-C60C15F19F0E}"/>
    <cellStyle name="20% - uthevingsfarge 1 10 20 3 2 2" xfId="551" xr:uid="{7064FDA2-1C41-49F5-93E4-0F2BA3BD66E1}"/>
    <cellStyle name="20% - uthevingsfarge 1 10 20 3 3" xfId="552" xr:uid="{0E765F40-5B0F-48EE-A1C7-6B90DF4BDFA5}"/>
    <cellStyle name="20% - uthevingsfarge 1 10 20 3 3 2" xfId="553" xr:uid="{CCF11FEE-103F-41CA-8C26-76086B25E595}"/>
    <cellStyle name="20% - uthevingsfarge 1 10 20 3 4" xfId="554" xr:uid="{12AD8451-2E4C-470A-81B5-CD76282B5A84}"/>
    <cellStyle name="20% - uthevingsfarge 1 10 20 4" xfId="555" xr:uid="{847F3BAD-44C8-4C92-B527-ADD5DBD6B4A4}"/>
    <cellStyle name="20% - uthevingsfarge 1 10 20 4 2" xfId="556" xr:uid="{015C332C-4018-48C6-8344-ED219BDBA523}"/>
    <cellStyle name="20% - uthevingsfarge 1 10 20 5" xfId="557" xr:uid="{242EE2D4-1942-4C9B-BC76-7A3BDE1BD357}"/>
    <cellStyle name="20% - uthevingsfarge 1 10 20 5 2" xfId="558" xr:uid="{4FF56740-2DCA-4A23-B2BC-FFC9D6203FAC}"/>
    <cellStyle name="20% - uthevingsfarge 1 10 20 6" xfId="559" xr:uid="{38459B17-EA6E-430A-A6DA-F8236C680B91}"/>
    <cellStyle name="20% - uthevingsfarge 1 10 20 6 2" xfId="560" xr:uid="{EFDC3EC6-569B-4F8E-82EF-660A1A6940B6}"/>
    <cellStyle name="20% - uthevingsfarge 1 10 20 7" xfId="561" xr:uid="{27FED27B-6643-4444-97DF-B6F62CEFDEAA}"/>
    <cellStyle name="20% - uthevingsfarge 1 10 20 7 2" xfId="562" xr:uid="{9A1206EB-4E54-4BE8-9D95-93F55782CE0B}"/>
    <cellStyle name="20% - uthevingsfarge 1 10 20 8" xfId="563" xr:uid="{A7189F14-66E1-4794-A18D-3CA65BA21131}"/>
    <cellStyle name="20% - uthevingsfarge 1 10 21" xfId="564" xr:uid="{E9FBCA0C-EB67-4C09-9504-8CD2B9F9632B}"/>
    <cellStyle name="20% - uthevingsfarge 1 10 21 2" xfId="565" xr:uid="{30198F6F-8F34-4D94-88F5-846B77933E04}"/>
    <cellStyle name="20% - uthevingsfarge 1 10 21 2 2" xfId="566" xr:uid="{E83139C8-D455-460E-9C6F-1B543C8E112D}"/>
    <cellStyle name="20% - uthevingsfarge 1 10 21 3" xfId="567" xr:uid="{BFFA27F1-6401-4F47-93BA-1732FBD00985}"/>
    <cellStyle name="20% - uthevingsfarge 1 10 21 3 2" xfId="568" xr:uid="{70F327DA-EA58-4963-A451-D60BBED808EA}"/>
    <cellStyle name="20% - uthevingsfarge 1 10 21 4" xfId="569" xr:uid="{2C596595-759A-4309-9F43-2044742B6148}"/>
    <cellStyle name="20% - uthevingsfarge 1 10 21 4 2" xfId="570" xr:uid="{0ECF1401-AA0A-4286-8182-F85D9BAF7A6F}"/>
    <cellStyle name="20% - uthevingsfarge 1 10 21 5" xfId="571" xr:uid="{586ECF17-A24D-43CB-99DA-93A505E6173C}"/>
    <cellStyle name="20% - uthevingsfarge 1 10 21 5 2" xfId="572" xr:uid="{DD77B456-FAF3-479E-A08B-EE764946AA84}"/>
    <cellStyle name="20% - uthevingsfarge 1 10 21 6" xfId="573" xr:uid="{C3D5757B-A5ED-4C5E-9496-A72D19C024E7}"/>
    <cellStyle name="20% - uthevingsfarge 1 10 21 6 2" xfId="574" xr:uid="{B823CEDA-EB97-444B-8E55-D14C1A819F59}"/>
    <cellStyle name="20% - uthevingsfarge 1 10 21 7" xfId="575" xr:uid="{DDB27CA7-070D-4875-9A09-C598801A773D}"/>
    <cellStyle name="20% - uthevingsfarge 1 10 22" xfId="576" xr:uid="{6B86CD8E-1E7B-4869-99C9-634211D83F79}"/>
    <cellStyle name="20% - uthevingsfarge 1 10 22 2" xfId="577" xr:uid="{E8CCBFDD-3122-4F32-BCAB-C37473F47743}"/>
    <cellStyle name="20% - uthevingsfarge 1 10 22 2 2" xfId="578" xr:uid="{9B48C566-25B1-4520-8E6F-FB630F3AB010}"/>
    <cellStyle name="20% - uthevingsfarge 1 10 22 3" xfId="579" xr:uid="{9F44F839-2693-4D46-9078-645C40384B55}"/>
    <cellStyle name="20% - uthevingsfarge 1 10 22 3 2" xfId="580" xr:uid="{9B2563DA-7482-49DA-B74D-6992DFB57C92}"/>
    <cellStyle name="20% - uthevingsfarge 1 10 22 4" xfId="581" xr:uid="{E6A8BAC9-AB11-419E-9389-9E6A5D671297}"/>
    <cellStyle name="20% - uthevingsfarge 1 10 22 4 2" xfId="582" xr:uid="{EC4CF9E9-5EE7-481F-9A95-65F1EA3DB3CE}"/>
    <cellStyle name="20% - uthevingsfarge 1 10 22 5" xfId="583" xr:uid="{C5B0D1FA-0193-4883-9D9C-0BF115D7428D}"/>
    <cellStyle name="20% - uthevingsfarge 1 10 22 5 2" xfId="584" xr:uid="{F246FEAF-1F27-4166-86FC-A616BA2C1B0B}"/>
    <cellStyle name="20% - uthevingsfarge 1 10 22 6" xfId="585" xr:uid="{C7971886-F431-4A82-B868-09C0C43D2D00}"/>
    <cellStyle name="20% - uthevingsfarge 1 10 23" xfId="586" xr:uid="{454F3FB4-90BF-4203-84B9-645C1FCE03BD}"/>
    <cellStyle name="20% - uthevingsfarge 1 10 23 2" xfId="587" xr:uid="{223BDBB8-4657-4195-A5CE-C59B5E3E3415}"/>
    <cellStyle name="20% - uthevingsfarge 1 10 23 2 2" xfId="588" xr:uid="{F84E6722-4ECD-4E48-BB33-06FF6549D620}"/>
    <cellStyle name="20% - uthevingsfarge 1 10 23 3" xfId="589" xr:uid="{6F4A8BD6-F7FF-4D2B-9E3F-3DE7D5D315A9}"/>
    <cellStyle name="20% - uthevingsfarge 1 10 23 3 2" xfId="590" xr:uid="{CBCFA577-F4BF-4076-9B34-6C90930387E3}"/>
    <cellStyle name="20% - uthevingsfarge 1 10 23 4" xfId="591" xr:uid="{04C231FD-E2F5-4533-A93B-3BC5534655DB}"/>
    <cellStyle name="20% - uthevingsfarge 1 10 24" xfId="592" xr:uid="{B55AD8F3-E4D7-48BB-BEEB-85323C62CD63}"/>
    <cellStyle name="20% - uthevingsfarge 1 10 24 2" xfId="593" xr:uid="{4FAC1BB0-4728-4E5E-8814-1D4A4DA4587E}"/>
    <cellStyle name="20% - uthevingsfarge 1 10 24 2 2" xfId="594" xr:uid="{CD69F59C-6CB2-4492-82FF-8FADC57AF8BD}"/>
    <cellStyle name="20% - uthevingsfarge 1 10 24 3" xfId="595" xr:uid="{D99571F7-566F-449F-B3E6-490F4BBC8045}"/>
    <cellStyle name="20% - uthevingsfarge 1 10 24 3 2" xfId="596" xr:uid="{F6D74E5C-66F0-45A4-BF0E-857CD16D57EF}"/>
    <cellStyle name="20% - uthevingsfarge 1 10 24 4" xfId="597" xr:uid="{2E6FE325-891B-42B4-9CE0-96964C0558A3}"/>
    <cellStyle name="20% - uthevingsfarge 1 10 25" xfId="598" xr:uid="{6B4DDA8E-A7CD-43EC-B462-89A21FF005C5}"/>
    <cellStyle name="20% - uthevingsfarge 1 10 25 2" xfId="599" xr:uid="{22672DEB-2160-46CA-B20A-F3438AA316D3}"/>
    <cellStyle name="20% - uthevingsfarge 1 10 25 2 2" xfId="600" xr:uid="{04B128CE-1F17-47F6-A2D5-25074ED0D85E}"/>
    <cellStyle name="20% - uthevingsfarge 1 10 25 3" xfId="601" xr:uid="{F974B24E-0BAD-4BDD-AE2A-B64B5FC67D7D}"/>
    <cellStyle name="20% - uthevingsfarge 1 10 26" xfId="602" xr:uid="{6E6974ED-587D-4F57-8760-37FB2DF647E6}"/>
    <cellStyle name="20% - uthevingsfarge 1 10 26 2" xfId="603" xr:uid="{553E6F1D-2D96-426C-BB5F-06DBE78DAC21}"/>
    <cellStyle name="20% - uthevingsfarge 1 10 26 2 2" xfId="604" xr:uid="{E4EB5CD1-3714-4249-8D9D-49D94A512F8A}"/>
    <cellStyle name="20% - uthevingsfarge 1 10 26 3" xfId="605" xr:uid="{69AD8C03-31EA-4EB3-8B8A-9EF4AAD847EF}"/>
    <cellStyle name="20% - uthevingsfarge 1 10 27" xfId="606" xr:uid="{4560D749-4D79-41ED-86CC-96A9D068FB64}"/>
    <cellStyle name="20% - uthevingsfarge 1 10 27 2" xfId="607" xr:uid="{716616BF-49CE-4000-8C2D-91819FF2C11F}"/>
    <cellStyle name="20% - uthevingsfarge 1 10 27 2 2" xfId="608" xr:uid="{CD97C502-73DA-4CC0-85D5-46AA73D6F98B}"/>
    <cellStyle name="20% - uthevingsfarge 1 10 27 3" xfId="609" xr:uid="{E8070734-8D9E-4FCB-8CCC-6D026F5C739B}"/>
    <cellStyle name="20% - uthevingsfarge 1 10 28" xfId="610" xr:uid="{1C99843A-39E3-4AC5-BCEA-543CE6798951}"/>
    <cellStyle name="20% - uthevingsfarge 1 10 28 2" xfId="611" xr:uid="{07E1D771-B951-4A60-954D-B4673DE8490F}"/>
    <cellStyle name="20% - uthevingsfarge 1 10 28 2 2" xfId="612" xr:uid="{78D1A0E7-03EA-4E1C-B6D1-B7E9AC117653}"/>
    <cellStyle name="20% - uthevingsfarge 1 10 28 3" xfId="613" xr:uid="{01E4C0E8-7514-4155-A6E9-DAFC16F7A046}"/>
    <cellStyle name="20% - uthevingsfarge 1 10 29" xfId="614" xr:uid="{6A3264DE-9281-43DD-A1A3-7FDCC3DD2D33}"/>
    <cellStyle name="20% - uthevingsfarge 1 10 3" xfId="615" xr:uid="{2779E5CC-F4E3-4DA7-B7EF-B50DD0EDCBA7}"/>
    <cellStyle name="20% - uthevingsfarge 1 10 3 2" xfId="616" xr:uid="{309A6050-FEB8-4A74-8A59-B536A22CC6AA}"/>
    <cellStyle name="20% - uthevingsfarge 1 10 3 2 2" xfId="617" xr:uid="{30A99A06-5A7C-40C7-9CC4-FA99F6844ABB}"/>
    <cellStyle name="20% - uthevingsfarge 1 10 3 2 2 2" xfId="618" xr:uid="{9EE17AD4-DAC1-4675-BD20-D011EF136984}"/>
    <cellStyle name="20% - uthevingsfarge 1 10 3 2 3" xfId="619" xr:uid="{E752871D-4C8B-48F3-9EB8-00851DAEEB58}"/>
    <cellStyle name="20% - uthevingsfarge 1 10 3 2 3 2" xfId="620" xr:uid="{985D4D5B-EFA2-4DBB-B238-901C88964D74}"/>
    <cellStyle name="20% - uthevingsfarge 1 10 3 2 4" xfId="621" xr:uid="{3E35B927-4954-411F-9962-18FF2C1E1D2D}"/>
    <cellStyle name="20% - uthevingsfarge 1 10 3 2 4 2" xfId="622" xr:uid="{93C8EE21-D3FF-40FB-9358-C62D5A729BE1}"/>
    <cellStyle name="20% - uthevingsfarge 1 10 3 2 5" xfId="623" xr:uid="{CF7DF4AA-503C-4DD9-9404-B34EF16A2816}"/>
    <cellStyle name="20% - uthevingsfarge 1 10 3 2 5 2" xfId="624" xr:uid="{BF341F00-27DD-4377-8843-940EC938A2D1}"/>
    <cellStyle name="20% - uthevingsfarge 1 10 3 2 6" xfId="625" xr:uid="{18BC23A9-FCCA-42C6-986B-F3E8B0AB2975}"/>
    <cellStyle name="20% - uthevingsfarge 1 10 3 2 6 2" xfId="626" xr:uid="{1F0F45BE-58B2-46B8-90F8-4A7EB3F88342}"/>
    <cellStyle name="20% - uthevingsfarge 1 10 3 2 7" xfId="627" xr:uid="{BFCB2152-B5F8-4E9C-9596-D1DBE3318D5E}"/>
    <cellStyle name="20% - uthevingsfarge 1 10 3 3" xfId="628" xr:uid="{2EB70755-96E2-44C8-8181-69E8DF8CBBBC}"/>
    <cellStyle name="20% - uthevingsfarge 1 10 3 3 2" xfId="629" xr:uid="{9C68B65F-7AFA-47CD-9665-B0923DC8AD07}"/>
    <cellStyle name="20% - uthevingsfarge 1 10 3 3 2 2" xfId="630" xr:uid="{D88E86E6-07A2-4FB6-A837-FD671BB5E416}"/>
    <cellStyle name="20% - uthevingsfarge 1 10 3 3 3" xfId="631" xr:uid="{DC1709C1-0866-4BD6-B316-08E6C3AD11FB}"/>
    <cellStyle name="20% - uthevingsfarge 1 10 3 3 3 2" xfId="632" xr:uid="{7F4FECD7-EE8F-4F32-9F79-A4E501694844}"/>
    <cellStyle name="20% - uthevingsfarge 1 10 3 3 4" xfId="633" xr:uid="{CE46BBC7-ACEC-41F3-B824-6CF155267158}"/>
    <cellStyle name="20% - uthevingsfarge 1 10 3 4" xfId="634" xr:uid="{2E50F536-A391-4E31-954A-8CBDC8DD32DB}"/>
    <cellStyle name="20% - uthevingsfarge 1 10 3 4 2" xfId="635" xr:uid="{E688B8B6-814C-4772-8056-918EA39BF40B}"/>
    <cellStyle name="20% - uthevingsfarge 1 10 3 5" xfId="636" xr:uid="{880FA7EF-9529-4340-939A-C028D0633869}"/>
    <cellStyle name="20% - uthevingsfarge 1 10 3 5 2" xfId="637" xr:uid="{C622E11A-E6A2-46A6-BB06-36A6808C5758}"/>
    <cellStyle name="20% - uthevingsfarge 1 10 3 6" xfId="638" xr:uid="{7A5D559C-522F-442F-A9AD-BD57DE27F5C8}"/>
    <cellStyle name="20% - uthevingsfarge 1 10 3 6 2" xfId="639" xr:uid="{3F2F406D-73E3-4FCE-B0CE-27E93916F8F7}"/>
    <cellStyle name="20% - uthevingsfarge 1 10 3 7" xfId="640" xr:uid="{F46FB683-D52B-4914-9EB8-C1EEABBAC470}"/>
    <cellStyle name="20% - uthevingsfarge 1 10 3 7 2" xfId="641" xr:uid="{F94BE2D4-E538-4834-ACC7-D48D43DC6280}"/>
    <cellStyle name="20% - uthevingsfarge 1 10 3 8" xfId="642" xr:uid="{F94C83F0-8F07-452A-8349-F9FAEE9E22D1}"/>
    <cellStyle name="20% - uthevingsfarge 1 10 4" xfId="643" xr:uid="{EC7B34BC-14C6-457D-8947-7991DAADDF7C}"/>
    <cellStyle name="20% - uthevingsfarge 1 10 4 2" xfId="644" xr:uid="{62B04E47-6C84-4ABB-8F7B-F4D734B55754}"/>
    <cellStyle name="20% - uthevingsfarge 1 10 4 2 2" xfId="645" xr:uid="{18D225FB-4D88-405A-B319-9ED29FA6D4EF}"/>
    <cellStyle name="20% - uthevingsfarge 1 10 4 2 2 2" xfId="646" xr:uid="{157A708C-F09B-4178-A2F7-92EBD062C53D}"/>
    <cellStyle name="20% - uthevingsfarge 1 10 4 2 3" xfId="647" xr:uid="{B7333C61-C482-4E03-A3AA-46F316E9425D}"/>
    <cellStyle name="20% - uthevingsfarge 1 10 4 2 3 2" xfId="648" xr:uid="{D77E0BDC-D76A-4D79-9F42-D9A99C34837E}"/>
    <cellStyle name="20% - uthevingsfarge 1 10 4 2 4" xfId="649" xr:uid="{BA29E6D3-12F7-441F-97DB-4BCCB79FDB27}"/>
    <cellStyle name="20% - uthevingsfarge 1 10 4 2 4 2" xfId="650" xr:uid="{3D23E124-7FAC-4C3C-924A-3FC2860CADFC}"/>
    <cellStyle name="20% - uthevingsfarge 1 10 4 2 5" xfId="651" xr:uid="{FAF057BB-02F9-492C-A91E-9C1A77C70277}"/>
    <cellStyle name="20% - uthevingsfarge 1 10 4 2 5 2" xfId="652" xr:uid="{EA7D2E53-2C3A-4580-81F8-6B58EB3FA030}"/>
    <cellStyle name="20% - uthevingsfarge 1 10 4 2 6" xfId="653" xr:uid="{E459B0D4-50A4-4A4A-AE22-A345CCE43ADB}"/>
    <cellStyle name="20% - uthevingsfarge 1 10 4 2 6 2" xfId="654" xr:uid="{7A5D638A-7A81-4EA2-B7A3-1B126BFFCA18}"/>
    <cellStyle name="20% - uthevingsfarge 1 10 4 2 7" xfId="655" xr:uid="{681539FC-9201-4563-9BFD-BD53FE0E911A}"/>
    <cellStyle name="20% - uthevingsfarge 1 10 4 3" xfId="656" xr:uid="{5D6AF940-EB31-4A9C-87BB-2C5A09FE2500}"/>
    <cellStyle name="20% - uthevingsfarge 1 10 4 3 2" xfId="657" xr:uid="{52691A9E-DE17-475B-9F9E-1CF154C75D6E}"/>
    <cellStyle name="20% - uthevingsfarge 1 10 4 3 2 2" xfId="658" xr:uid="{EC63A51B-D26E-4C02-B45F-167AF9191645}"/>
    <cellStyle name="20% - uthevingsfarge 1 10 4 3 3" xfId="659" xr:uid="{544D7FF5-3C5A-4D3C-AA0A-14F3446138F0}"/>
    <cellStyle name="20% - uthevingsfarge 1 10 4 3 3 2" xfId="660" xr:uid="{E982D801-64DF-429F-AEEC-D2374463D39E}"/>
    <cellStyle name="20% - uthevingsfarge 1 10 4 3 4" xfId="661" xr:uid="{A8A78A12-06BB-42FC-92D8-30D802984CD3}"/>
    <cellStyle name="20% - uthevingsfarge 1 10 4 4" xfId="662" xr:uid="{9E4A4500-3179-4D72-BE5E-FDEE22D0AFA3}"/>
    <cellStyle name="20% - uthevingsfarge 1 10 4 4 2" xfId="663" xr:uid="{E764D4EF-A149-4EB1-9CF1-31C68FABF4E8}"/>
    <cellStyle name="20% - uthevingsfarge 1 10 4 5" xfId="664" xr:uid="{C59BD1E4-A5D6-4A63-9E7F-3182CE39DE7E}"/>
    <cellStyle name="20% - uthevingsfarge 1 10 4 5 2" xfId="665" xr:uid="{B64A52FB-01C8-4B7D-8DE4-4E5C009BA899}"/>
    <cellStyle name="20% - uthevingsfarge 1 10 4 6" xfId="666" xr:uid="{8C0321F6-A7A7-47B5-A118-1551060AADFD}"/>
    <cellStyle name="20% - uthevingsfarge 1 10 4 6 2" xfId="667" xr:uid="{F39E5989-A9F9-42DA-A72F-72CB17A9150E}"/>
    <cellStyle name="20% - uthevingsfarge 1 10 4 7" xfId="668" xr:uid="{25C58E92-F044-4A25-A894-9839B31FCFF7}"/>
    <cellStyle name="20% - uthevingsfarge 1 10 4 7 2" xfId="669" xr:uid="{99D86041-7175-4C19-B662-2499D210EB7D}"/>
    <cellStyle name="20% - uthevingsfarge 1 10 4 8" xfId="670" xr:uid="{41D19D47-CD62-4BBC-AD8B-13132052926D}"/>
    <cellStyle name="20% - uthevingsfarge 1 10 5" xfId="671" xr:uid="{2F50DC19-15A0-49B3-99AD-643F8D2243B5}"/>
    <cellStyle name="20% - uthevingsfarge 1 10 5 2" xfId="672" xr:uid="{A9796FE1-6546-45E4-B9AB-DE0498CE8548}"/>
    <cellStyle name="20% - uthevingsfarge 1 10 5 2 2" xfId="673" xr:uid="{0943F29B-244A-4F9D-84C5-0141340EB493}"/>
    <cellStyle name="20% - uthevingsfarge 1 10 5 2 2 2" xfId="674" xr:uid="{2391205C-C93B-45FF-A1B5-4D26FEB3EEBA}"/>
    <cellStyle name="20% - uthevingsfarge 1 10 5 2 3" xfId="675" xr:uid="{8BFAF867-BA7B-46D7-B61E-4D85A1F4FB06}"/>
    <cellStyle name="20% - uthevingsfarge 1 10 5 2 3 2" xfId="676" xr:uid="{831DA4A8-1E84-42E7-A0F5-2618EE6615BC}"/>
    <cellStyle name="20% - uthevingsfarge 1 10 5 2 4" xfId="677" xr:uid="{766005CE-38D5-4B75-8B95-B03598EB0BAD}"/>
    <cellStyle name="20% - uthevingsfarge 1 10 5 2 4 2" xfId="678" xr:uid="{C62BAC41-27CF-4E48-9D1F-85572E1E5BDA}"/>
    <cellStyle name="20% - uthevingsfarge 1 10 5 2 5" xfId="679" xr:uid="{259E1918-E6B2-4700-B6DC-45C1C42AAA56}"/>
    <cellStyle name="20% - uthevingsfarge 1 10 5 2 5 2" xfId="680" xr:uid="{878A12DC-02B2-4EFF-9650-0F8F0A6CDD00}"/>
    <cellStyle name="20% - uthevingsfarge 1 10 5 2 6" xfId="681" xr:uid="{35B9184C-219C-4255-8EB8-C7ADBE3D478E}"/>
    <cellStyle name="20% - uthevingsfarge 1 10 5 2 6 2" xfId="682" xr:uid="{176A1B9B-5F85-4C8C-A7DC-056BFDB514AA}"/>
    <cellStyle name="20% - uthevingsfarge 1 10 5 2 7" xfId="683" xr:uid="{04230979-50B7-4045-9058-00D8556D8CEF}"/>
    <cellStyle name="20% - uthevingsfarge 1 10 5 3" xfId="684" xr:uid="{30A086BD-32AE-4A25-809D-2ACE86A83493}"/>
    <cellStyle name="20% - uthevingsfarge 1 10 5 3 2" xfId="685" xr:uid="{D4DEE905-BA33-4B99-B67C-FA2651230945}"/>
    <cellStyle name="20% - uthevingsfarge 1 10 5 3 2 2" xfId="686" xr:uid="{9ACD820A-5E62-41F9-A3C4-468EFAC41274}"/>
    <cellStyle name="20% - uthevingsfarge 1 10 5 3 3" xfId="687" xr:uid="{B4787841-580A-4B04-B713-72362D092BC9}"/>
    <cellStyle name="20% - uthevingsfarge 1 10 5 3 3 2" xfId="688" xr:uid="{719D8317-8F85-4BE9-9DF0-DF7756C56998}"/>
    <cellStyle name="20% - uthevingsfarge 1 10 5 3 4" xfId="689" xr:uid="{EDAB6306-C653-4344-9118-9669A41A4534}"/>
    <cellStyle name="20% - uthevingsfarge 1 10 5 4" xfId="690" xr:uid="{61467305-CA3A-4DA9-B0D0-D40CDE122303}"/>
    <cellStyle name="20% - uthevingsfarge 1 10 5 4 2" xfId="691" xr:uid="{EBB3C306-2230-4909-A451-BD3B447F8C06}"/>
    <cellStyle name="20% - uthevingsfarge 1 10 5 5" xfId="692" xr:uid="{322F6A3B-B292-476E-B45C-882B02F61EE5}"/>
    <cellStyle name="20% - uthevingsfarge 1 10 5 5 2" xfId="693" xr:uid="{2BA7BCE0-1489-4B3D-B3DB-790F68ACF798}"/>
    <cellStyle name="20% - uthevingsfarge 1 10 5 6" xfId="694" xr:uid="{F31177B7-865A-4C4B-8EA0-B921DE150F58}"/>
    <cellStyle name="20% - uthevingsfarge 1 10 5 6 2" xfId="695" xr:uid="{7BEB0295-25EA-45BE-8347-7F4DDBC67EC3}"/>
    <cellStyle name="20% - uthevingsfarge 1 10 5 7" xfId="696" xr:uid="{ECBA2BB2-29D2-4BB5-AF35-92AAEBC99484}"/>
    <cellStyle name="20% - uthevingsfarge 1 10 5 7 2" xfId="697" xr:uid="{33F81083-989C-4974-BC69-B1875EAB8AB3}"/>
    <cellStyle name="20% - uthevingsfarge 1 10 5 8" xfId="698" xr:uid="{36CDF0B8-82AC-43CD-B9AC-344AF9CE535A}"/>
    <cellStyle name="20% - uthevingsfarge 1 10 6" xfId="699" xr:uid="{27569EFC-78F7-4284-9125-BEC41C8E78DF}"/>
    <cellStyle name="20% - uthevingsfarge 1 10 6 2" xfId="700" xr:uid="{E59B8C7E-14E1-4556-A586-D7A213C0FC6B}"/>
    <cellStyle name="20% - uthevingsfarge 1 10 6 2 2" xfId="701" xr:uid="{165DC78F-B1A5-42B6-A073-FE167AFF6E21}"/>
    <cellStyle name="20% - uthevingsfarge 1 10 6 2 2 2" xfId="702" xr:uid="{91A39CFB-5D76-414A-81E3-09A9AF8A85B1}"/>
    <cellStyle name="20% - uthevingsfarge 1 10 6 2 3" xfId="703" xr:uid="{B387EDCA-6488-4A86-AA99-5A14A0502842}"/>
    <cellStyle name="20% - uthevingsfarge 1 10 6 2 3 2" xfId="704" xr:uid="{BE2663CB-E1AF-4AE6-9F47-AC7BCFB79A6A}"/>
    <cellStyle name="20% - uthevingsfarge 1 10 6 2 4" xfId="705" xr:uid="{FBC8D802-9075-44C3-87DA-69C2DCABE781}"/>
    <cellStyle name="20% - uthevingsfarge 1 10 6 2 4 2" xfId="706" xr:uid="{DBF31D3A-A4B3-486B-BE5E-1E884CE7D0FE}"/>
    <cellStyle name="20% - uthevingsfarge 1 10 6 2 5" xfId="707" xr:uid="{36A62862-842C-4FEB-876A-92243ED338FB}"/>
    <cellStyle name="20% - uthevingsfarge 1 10 6 2 5 2" xfId="708" xr:uid="{4081720F-88A1-4290-988C-F0ECC4CF3715}"/>
    <cellStyle name="20% - uthevingsfarge 1 10 6 2 6" xfId="709" xr:uid="{C21F94A0-0264-41EF-87F7-9CA10148F306}"/>
    <cellStyle name="20% - uthevingsfarge 1 10 6 2 6 2" xfId="710" xr:uid="{4AC8C87F-7CDF-4CE3-A404-45BD6BF965D3}"/>
    <cellStyle name="20% - uthevingsfarge 1 10 6 2 7" xfId="711" xr:uid="{728561EF-2FA9-4848-AA98-E04DC46FFADE}"/>
    <cellStyle name="20% - uthevingsfarge 1 10 6 3" xfId="712" xr:uid="{637770DA-FF39-44B6-8D09-B7429FDA53BB}"/>
    <cellStyle name="20% - uthevingsfarge 1 10 6 3 2" xfId="713" xr:uid="{F4FED2BE-3A03-4A48-8AAF-DE7F904881B6}"/>
    <cellStyle name="20% - uthevingsfarge 1 10 6 3 2 2" xfId="714" xr:uid="{7826EC6A-7B37-42F9-BE4F-358D5F1E398C}"/>
    <cellStyle name="20% - uthevingsfarge 1 10 6 3 3" xfId="715" xr:uid="{E24F908B-DDE2-420A-8818-D7B417DC4D53}"/>
    <cellStyle name="20% - uthevingsfarge 1 10 6 3 3 2" xfId="716" xr:uid="{109DEF6C-D7E9-47F6-A192-7AC13262A43A}"/>
    <cellStyle name="20% - uthevingsfarge 1 10 6 3 4" xfId="717" xr:uid="{F2F463A8-43BE-459A-B1F8-253B3A598524}"/>
    <cellStyle name="20% - uthevingsfarge 1 10 6 4" xfId="718" xr:uid="{355AB7CB-C920-4884-83F4-B8523AA12808}"/>
    <cellStyle name="20% - uthevingsfarge 1 10 6 4 2" xfId="719" xr:uid="{7566BFDF-4214-437C-AEE9-55D667391A66}"/>
    <cellStyle name="20% - uthevingsfarge 1 10 6 5" xfId="720" xr:uid="{5CEFE4AF-FD89-4A9C-9106-8EE5001EFB42}"/>
    <cellStyle name="20% - uthevingsfarge 1 10 6 5 2" xfId="721" xr:uid="{7467C75C-A90F-48FB-AD4E-F3AB20ABFE43}"/>
    <cellStyle name="20% - uthevingsfarge 1 10 6 6" xfId="722" xr:uid="{3C69BA20-BA46-4FBE-9EA9-AE86EC87FCA4}"/>
    <cellStyle name="20% - uthevingsfarge 1 10 6 6 2" xfId="723" xr:uid="{69C84C25-3FFB-4583-92B1-AA57E72D62DE}"/>
    <cellStyle name="20% - uthevingsfarge 1 10 6 7" xfId="724" xr:uid="{2186A393-F8DB-47A6-8E3C-D561C8A6FA6F}"/>
    <cellStyle name="20% - uthevingsfarge 1 10 6 7 2" xfId="725" xr:uid="{2B6597B8-64AF-47BF-9D73-9257FA283CA1}"/>
    <cellStyle name="20% - uthevingsfarge 1 10 6 8" xfId="726" xr:uid="{073979A2-E4DA-4543-90B1-D75B75646442}"/>
    <cellStyle name="20% - uthevingsfarge 1 10 7" xfId="727" xr:uid="{E776E7C3-C743-4AC9-A5D6-7922E07E4DB4}"/>
    <cellStyle name="20% - uthevingsfarge 1 10 7 2" xfId="728" xr:uid="{FA30707F-DBDB-4589-B5A9-0D1BC2EDFA01}"/>
    <cellStyle name="20% - uthevingsfarge 1 10 7 2 2" xfId="729" xr:uid="{693E033F-4FD2-472C-9ECF-7EF55B159D41}"/>
    <cellStyle name="20% - uthevingsfarge 1 10 7 2 2 2" xfId="730" xr:uid="{B36257AF-8ABF-4076-B148-DDE49098EB23}"/>
    <cellStyle name="20% - uthevingsfarge 1 10 7 2 3" xfId="731" xr:uid="{570E19A8-6A3E-43D4-BB04-6D4AFB3F13C7}"/>
    <cellStyle name="20% - uthevingsfarge 1 10 7 2 3 2" xfId="732" xr:uid="{D165D57C-7909-4F0C-BC1F-74BC35729692}"/>
    <cellStyle name="20% - uthevingsfarge 1 10 7 2 4" xfId="733" xr:uid="{2EA3AB89-424A-4614-BED8-34E65C6668D4}"/>
    <cellStyle name="20% - uthevingsfarge 1 10 7 2 4 2" xfId="734" xr:uid="{12157617-CB84-450B-8DD9-8F755C5E5A37}"/>
    <cellStyle name="20% - uthevingsfarge 1 10 7 2 5" xfId="735" xr:uid="{25875EF3-0442-4F07-AFE7-AA0482B31760}"/>
    <cellStyle name="20% - uthevingsfarge 1 10 7 2 5 2" xfId="736" xr:uid="{F87AE3E5-CBC4-435D-9808-2864DE6EBE88}"/>
    <cellStyle name="20% - uthevingsfarge 1 10 7 2 6" xfId="737" xr:uid="{57B1DCD1-3A92-4DDB-9760-ABE7059AD3BC}"/>
    <cellStyle name="20% - uthevingsfarge 1 10 7 2 6 2" xfId="738" xr:uid="{1AC8FE21-956D-4E56-ABD6-84CE8CDED647}"/>
    <cellStyle name="20% - uthevingsfarge 1 10 7 2 7" xfId="739" xr:uid="{338DE549-6093-4D1A-88BC-341CC3F2B519}"/>
    <cellStyle name="20% - uthevingsfarge 1 10 7 3" xfId="740" xr:uid="{56905496-05A9-40C9-A5CD-15F848A93859}"/>
    <cellStyle name="20% - uthevingsfarge 1 10 7 3 2" xfId="741" xr:uid="{E364F25C-8D76-40A7-BBE9-A00297429FEB}"/>
    <cellStyle name="20% - uthevingsfarge 1 10 7 3 2 2" xfId="742" xr:uid="{4AD02D68-31C9-48C0-8296-4B1F4A2079C0}"/>
    <cellStyle name="20% - uthevingsfarge 1 10 7 3 3" xfId="743" xr:uid="{0612CCD9-A38F-4D96-A930-8B1B5AA677B0}"/>
    <cellStyle name="20% - uthevingsfarge 1 10 7 3 3 2" xfId="744" xr:uid="{471132E8-E715-4EC1-A9A1-FC3381AB1596}"/>
    <cellStyle name="20% - uthevingsfarge 1 10 7 3 4" xfId="745" xr:uid="{DD6AC0DF-9838-4E4F-915F-4BDB69DB257A}"/>
    <cellStyle name="20% - uthevingsfarge 1 10 7 4" xfId="746" xr:uid="{B5B7C97A-0970-48BC-A281-7496B630500C}"/>
    <cellStyle name="20% - uthevingsfarge 1 10 7 4 2" xfId="747" xr:uid="{2C9902E4-A6C3-4DF8-B3FA-63E8D3402F96}"/>
    <cellStyle name="20% - uthevingsfarge 1 10 7 5" xfId="748" xr:uid="{54F5AE7B-9C0F-4CD6-8A4D-01779C0232A1}"/>
    <cellStyle name="20% - uthevingsfarge 1 10 7 5 2" xfId="749" xr:uid="{8C9BE403-2B14-473D-948E-74BCE9FA5B91}"/>
    <cellStyle name="20% - uthevingsfarge 1 10 7 6" xfId="750" xr:uid="{AA9D63DD-AAF6-4DB0-8863-D6971604CF4A}"/>
    <cellStyle name="20% - uthevingsfarge 1 10 7 6 2" xfId="751" xr:uid="{5DA00F39-9A24-4F06-BA80-CE802E03BB46}"/>
    <cellStyle name="20% - uthevingsfarge 1 10 7 7" xfId="752" xr:uid="{BA2E57BC-8633-4EC8-8A0C-9C05E0FE97E9}"/>
    <cellStyle name="20% - uthevingsfarge 1 10 7 7 2" xfId="753" xr:uid="{FB06C5FE-B085-4ED9-8E66-6607B46C8C0A}"/>
    <cellStyle name="20% - uthevingsfarge 1 10 7 8" xfId="754" xr:uid="{BEBB4B32-571C-454C-9AB7-C8007BF66B81}"/>
    <cellStyle name="20% - uthevingsfarge 1 10 8" xfId="755" xr:uid="{89D27D8B-5F71-44E3-9F30-038018740C4E}"/>
    <cellStyle name="20% - uthevingsfarge 1 10 8 2" xfId="756" xr:uid="{35FCCEBD-1D34-475D-BA20-DE2426A8914F}"/>
    <cellStyle name="20% - uthevingsfarge 1 10 8 2 2" xfId="757" xr:uid="{005B4A82-B12E-4406-85E4-4EA5B8D84BD3}"/>
    <cellStyle name="20% - uthevingsfarge 1 10 8 2 2 2" xfId="758" xr:uid="{631B70AF-D2C2-4A39-B085-621DEE4F9CD6}"/>
    <cellStyle name="20% - uthevingsfarge 1 10 8 2 3" xfId="759" xr:uid="{02185FBD-3CC9-46D0-B999-2A07449779CC}"/>
    <cellStyle name="20% - uthevingsfarge 1 10 8 2 3 2" xfId="760" xr:uid="{4BBC158B-2E21-415A-B200-6D6D1DCE6325}"/>
    <cellStyle name="20% - uthevingsfarge 1 10 8 2 4" xfId="761" xr:uid="{EEBB1642-06A7-4E19-8D50-42FA1F184661}"/>
    <cellStyle name="20% - uthevingsfarge 1 10 8 2 4 2" xfId="762" xr:uid="{7485122D-3415-4871-AC71-161DB26EE951}"/>
    <cellStyle name="20% - uthevingsfarge 1 10 8 2 5" xfId="763" xr:uid="{9EC3E8AA-FBC3-4C47-9A90-08D421C9F986}"/>
    <cellStyle name="20% - uthevingsfarge 1 10 8 2 5 2" xfId="764" xr:uid="{46376592-1A88-403B-9775-03CDD734854A}"/>
    <cellStyle name="20% - uthevingsfarge 1 10 8 2 6" xfId="765" xr:uid="{ABCC3B93-43EB-49AE-B567-9CA6A31C76FB}"/>
    <cellStyle name="20% - uthevingsfarge 1 10 8 2 6 2" xfId="766" xr:uid="{57F6AA20-B638-4B97-9CE8-28B0184DE509}"/>
    <cellStyle name="20% - uthevingsfarge 1 10 8 2 7" xfId="767" xr:uid="{CF5C55E2-61DA-4E0C-B633-EB19BBCD2422}"/>
    <cellStyle name="20% - uthevingsfarge 1 10 8 3" xfId="768" xr:uid="{2660D8CF-1059-4E06-8E1E-2E20D8D0FB03}"/>
    <cellStyle name="20% - uthevingsfarge 1 10 8 3 2" xfId="769" xr:uid="{A30514CA-1B17-4A79-B67A-6C9B6913B2CA}"/>
    <cellStyle name="20% - uthevingsfarge 1 10 8 3 2 2" xfId="770" xr:uid="{AF18285D-FB48-4EE2-AB90-E1746A4977AE}"/>
    <cellStyle name="20% - uthevingsfarge 1 10 8 3 3" xfId="771" xr:uid="{4C3819A9-0473-4686-8F49-3619EAEF206F}"/>
    <cellStyle name="20% - uthevingsfarge 1 10 8 3 3 2" xfId="772" xr:uid="{24B9B3AD-9B9E-4627-85E8-11A228C108B3}"/>
    <cellStyle name="20% - uthevingsfarge 1 10 8 3 4" xfId="773" xr:uid="{78B7ECB5-C5EB-4764-BDA9-F97F5C9BBFD8}"/>
    <cellStyle name="20% - uthevingsfarge 1 10 8 4" xfId="774" xr:uid="{1D2064C8-FDDA-4B09-8B4F-6D454B67A557}"/>
    <cellStyle name="20% - uthevingsfarge 1 10 8 4 2" xfId="775" xr:uid="{9984F711-986E-42F2-BF99-4CB75C681770}"/>
    <cellStyle name="20% - uthevingsfarge 1 10 8 5" xfId="776" xr:uid="{E038C56E-238C-4495-9DB4-8B602F4F6142}"/>
    <cellStyle name="20% - uthevingsfarge 1 10 8 5 2" xfId="777" xr:uid="{FD1BE160-22BA-40DB-A263-71C94A2404E5}"/>
    <cellStyle name="20% - uthevingsfarge 1 10 8 6" xfId="778" xr:uid="{BE10CBF1-165E-48B4-AFAF-80C5331DE777}"/>
    <cellStyle name="20% - uthevingsfarge 1 10 8 6 2" xfId="779" xr:uid="{CCB773FB-79E7-4649-9096-AC5E8083DB09}"/>
    <cellStyle name="20% - uthevingsfarge 1 10 8 7" xfId="780" xr:uid="{046D2E98-E195-4ECB-8CCD-51659E48650D}"/>
    <cellStyle name="20% - uthevingsfarge 1 10 8 7 2" xfId="781" xr:uid="{B6B4450F-DD5B-4017-944E-22F5C1438755}"/>
    <cellStyle name="20% - uthevingsfarge 1 10 8 8" xfId="782" xr:uid="{01D39B3C-F853-4A4E-8045-3F77A0EBA55B}"/>
    <cellStyle name="20% - uthevingsfarge 1 10 9" xfId="783" xr:uid="{87DE1C67-ABDF-4096-81D4-455B9E0EBA21}"/>
    <cellStyle name="20% - uthevingsfarge 1 10 9 2" xfId="784" xr:uid="{2A2345DF-CE06-42F7-AB9F-BCE8F39A4574}"/>
    <cellStyle name="20% - uthevingsfarge 1 10 9 2 2" xfId="785" xr:uid="{490A1C89-AAFB-4774-A177-1892207BCFA8}"/>
    <cellStyle name="20% - uthevingsfarge 1 10 9 2 2 2" xfId="786" xr:uid="{519E5274-9572-4573-8091-C901769A0149}"/>
    <cellStyle name="20% - uthevingsfarge 1 10 9 2 3" xfId="787" xr:uid="{A4D6391B-30EB-43EC-97A4-72DB908C729E}"/>
    <cellStyle name="20% - uthevingsfarge 1 10 9 2 3 2" xfId="788" xr:uid="{D0ABE45F-EBD1-4025-A429-0E7D43D9C6C2}"/>
    <cellStyle name="20% - uthevingsfarge 1 10 9 2 4" xfId="789" xr:uid="{48DBD460-4075-46E7-95D0-F809E0D40ED5}"/>
    <cellStyle name="20% - uthevingsfarge 1 10 9 2 4 2" xfId="790" xr:uid="{4D663EF5-C91C-422A-ACEB-B2A394DECF34}"/>
    <cellStyle name="20% - uthevingsfarge 1 10 9 2 5" xfId="791" xr:uid="{F04ACC6E-E169-4917-89C9-6883BC95D0FF}"/>
    <cellStyle name="20% - uthevingsfarge 1 10 9 2 5 2" xfId="792" xr:uid="{A05623C5-DF8C-4E39-9BD2-26A0CD452C5A}"/>
    <cellStyle name="20% - uthevingsfarge 1 10 9 2 6" xfId="793" xr:uid="{2D2905AE-D901-4CA1-8511-4A52F896ABFF}"/>
    <cellStyle name="20% - uthevingsfarge 1 10 9 2 6 2" xfId="794" xr:uid="{2D0E6934-3F2A-4F0A-B728-A49D4A05A1A4}"/>
    <cellStyle name="20% - uthevingsfarge 1 10 9 2 7" xfId="795" xr:uid="{81930129-7957-47C9-AD6E-BBEE99077931}"/>
    <cellStyle name="20% - uthevingsfarge 1 10 9 3" xfId="796" xr:uid="{008B9BD3-41A7-4ED1-9B96-426719C99ADF}"/>
    <cellStyle name="20% - uthevingsfarge 1 10 9 3 2" xfId="797" xr:uid="{BBBF0633-CDBB-4A80-9158-A775C8EA10D6}"/>
    <cellStyle name="20% - uthevingsfarge 1 10 9 3 2 2" xfId="798" xr:uid="{FA5858D8-B205-4CC4-B7CF-973DC989363A}"/>
    <cellStyle name="20% - uthevingsfarge 1 10 9 3 3" xfId="799" xr:uid="{39C4E340-09A0-4827-9AEE-17104951B293}"/>
    <cellStyle name="20% - uthevingsfarge 1 10 9 3 3 2" xfId="800" xr:uid="{01A32BAD-48C0-4D6C-8C7A-4690CD99B511}"/>
    <cellStyle name="20% - uthevingsfarge 1 10 9 3 4" xfId="801" xr:uid="{3379CB49-85DB-47F8-8EC6-BFD61DB24ADD}"/>
    <cellStyle name="20% - uthevingsfarge 1 10 9 4" xfId="802" xr:uid="{5B055A59-1C31-4B4F-83CA-4EA3528F6302}"/>
    <cellStyle name="20% - uthevingsfarge 1 10 9 4 2" xfId="803" xr:uid="{BA1D217A-95FF-4B88-BD7F-E3CF1B4A671B}"/>
    <cellStyle name="20% - uthevingsfarge 1 10 9 5" xfId="804" xr:uid="{BB67B7A2-3CE9-4393-9924-2B9083E9E4E0}"/>
    <cellStyle name="20% - uthevingsfarge 1 10 9 5 2" xfId="805" xr:uid="{D9BA2102-8737-4ABE-B463-7F722D160A68}"/>
    <cellStyle name="20% - uthevingsfarge 1 10 9 6" xfId="806" xr:uid="{515F9F98-7AD9-48BB-AFCD-FC8C216D79EE}"/>
    <cellStyle name="20% - uthevingsfarge 1 10 9 6 2" xfId="807" xr:uid="{87AA1BDF-CD4D-4AB9-A344-5E02E3D67197}"/>
    <cellStyle name="20% - uthevingsfarge 1 10 9 7" xfId="808" xr:uid="{14EEA8D1-EF98-4721-914F-37EBA93D8F8E}"/>
    <cellStyle name="20% - uthevingsfarge 1 10 9 7 2" xfId="809" xr:uid="{59876C56-3A1B-4D73-800F-FDD41803C6F6}"/>
    <cellStyle name="20% - uthevingsfarge 1 10 9 8" xfId="810" xr:uid="{8A423913-FD15-46E0-AA00-0BF7EBF04862}"/>
    <cellStyle name="20% - uthevingsfarge 1 11" xfId="811" xr:uid="{9DB14A9A-8CFD-4F56-99C1-94374A26FC6B}"/>
    <cellStyle name="20% - uthevingsfarge 1 11 10" xfId="812" xr:uid="{885CC2A2-C828-42E2-A389-419E9940A0D6}"/>
    <cellStyle name="20% - uthevingsfarge 1 11 10 2" xfId="813" xr:uid="{ABF278AF-7860-48B7-9E0B-0F21FEFD2AF8}"/>
    <cellStyle name="20% - uthevingsfarge 1 11 11" xfId="814" xr:uid="{C656CC51-B2F3-4BDC-97A7-CC6E9271F564}"/>
    <cellStyle name="20% - uthevingsfarge 1 11 11 2" xfId="815" xr:uid="{76EE9F43-A00B-4E93-824A-827757F868A7}"/>
    <cellStyle name="20% - uthevingsfarge 1 11 12" xfId="816" xr:uid="{9A215277-D1B0-452E-A66F-A3EF8BAA3FCC}"/>
    <cellStyle name="20% - uthevingsfarge 1 11 12 2" xfId="817" xr:uid="{F506E539-4F81-4E44-8125-14500A58A074}"/>
    <cellStyle name="20% - uthevingsfarge 1 11 13" xfId="818" xr:uid="{B3E62957-2E72-41CA-92F9-BB0C10DF6DC5}"/>
    <cellStyle name="20% - uthevingsfarge 1 11 14" xfId="819" xr:uid="{93BE268C-170A-4AFE-97AE-A201BF4FD037}"/>
    <cellStyle name="20% - uthevingsfarge 1 11 2" xfId="820" xr:uid="{02B0148F-4CCF-4117-BF4B-1653385AEC23}"/>
    <cellStyle name="20% - uthevingsfarge 1 11 2 2" xfId="821" xr:uid="{4D37B11C-F816-4237-98EF-8E5478C29035}"/>
    <cellStyle name="20% - uthevingsfarge 1 11 2 2 2" xfId="822" xr:uid="{40A2B46A-1322-4D75-B000-03459A025739}"/>
    <cellStyle name="20% - uthevingsfarge 1 11 2 2 2 2" xfId="823" xr:uid="{8A20A0D2-1949-40E1-939B-2AC631B5F12A}"/>
    <cellStyle name="20% - uthevingsfarge 1 11 2 2 3" xfId="824" xr:uid="{FFBBF141-E35F-463A-AE98-4B3D3BFA4192}"/>
    <cellStyle name="20% - uthevingsfarge 1 11 2 2 3 2" xfId="825" xr:uid="{2681C065-9706-492B-BAB4-235BB87B1073}"/>
    <cellStyle name="20% - uthevingsfarge 1 11 2 2 4" xfId="826" xr:uid="{45406670-41C1-4DDF-AB45-E3BA7D1D645D}"/>
    <cellStyle name="20% - uthevingsfarge 1 11 2 2 4 2" xfId="827" xr:uid="{C0985AED-102E-4295-9871-0015383D593D}"/>
    <cellStyle name="20% - uthevingsfarge 1 11 2 2 5" xfId="828" xr:uid="{F5EE910A-8B50-4A20-A094-0714A5B797B4}"/>
    <cellStyle name="20% - uthevingsfarge 1 11 2 2 5 2" xfId="829" xr:uid="{9E9089B2-C230-4643-827A-87D202167B15}"/>
    <cellStyle name="20% - uthevingsfarge 1 11 2 2 6" xfId="830" xr:uid="{75449B69-28EF-4BF8-B9D3-1A4B54A77FE1}"/>
    <cellStyle name="20% - uthevingsfarge 1 11 2 2 6 2" xfId="831" xr:uid="{CB2BDB3C-52D6-48E5-B852-D08562B32F7B}"/>
    <cellStyle name="20% - uthevingsfarge 1 11 2 2 7" xfId="832" xr:uid="{7872DE25-4564-4CCF-8827-020573494476}"/>
    <cellStyle name="20% - uthevingsfarge 1 11 2 3" xfId="833" xr:uid="{C4374A31-7016-46E7-A95F-093702137430}"/>
    <cellStyle name="20% - uthevingsfarge 1 11 2 3 2" xfId="834" xr:uid="{74C6AFDE-BA56-4181-96D9-01860D15F90D}"/>
    <cellStyle name="20% - uthevingsfarge 1 11 2 3 2 2" xfId="835" xr:uid="{3F7D1CA7-944F-47F3-81CA-1FAE02AA6E04}"/>
    <cellStyle name="20% - uthevingsfarge 1 11 2 3 3" xfId="836" xr:uid="{0EB37892-F7DA-4E47-BDD5-CA15EF7E6B2A}"/>
    <cellStyle name="20% - uthevingsfarge 1 11 2 3 3 2" xfId="837" xr:uid="{615A5A0F-75EB-4099-A902-360303686765}"/>
    <cellStyle name="20% - uthevingsfarge 1 11 2 3 4" xfId="838" xr:uid="{5EF10B9F-0D2B-4F69-AB61-0EA8C3A57E5C}"/>
    <cellStyle name="20% - uthevingsfarge 1 11 2 4" xfId="839" xr:uid="{615AD409-60A3-4F91-A327-3A696E1EB400}"/>
    <cellStyle name="20% - uthevingsfarge 1 11 2 4 2" xfId="840" xr:uid="{885D7D80-A761-44CE-916C-6CCC42AC4CE8}"/>
    <cellStyle name="20% - uthevingsfarge 1 11 2 5" xfId="841" xr:uid="{DE090CFD-20C3-4283-983F-78C62558BB77}"/>
    <cellStyle name="20% - uthevingsfarge 1 11 2 5 2" xfId="842" xr:uid="{2077978E-A532-4EC4-B8DD-FEB86A65AA06}"/>
    <cellStyle name="20% - uthevingsfarge 1 11 2 6" xfId="843" xr:uid="{5E96227C-EF0C-4004-BC20-F02D57C23AD7}"/>
    <cellStyle name="20% - uthevingsfarge 1 11 2 6 2" xfId="844" xr:uid="{A2AD8322-A9CE-4981-A004-F37A4910A0A2}"/>
    <cellStyle name="20% - uthevingsfarge 1 11 2 7" xfId="845" xr:uid="{950A5B3F-22B8-4115-9C92-F7DB39C6D140}"/>
    <cellStyle name="20% - uthevingsfarge 1 11 2 7 2" xfId="846" xr:uid="{07D08810-06C8-44D4-AC81-FFDDF4B30F88}"/>
    <cellStyle name="20% - uthevingsfarge 1 11 2 8" xfId="847" xr:uid="{D0C1EB6F-4236-4EDE-B5F0-030FDDB40FFB}"/>
    <cellStyle name="20% - uthevingsfarge 1 11 2 9" xfId="848" xr:uid="{39F0222A-82CC-45C0-951F-214AB9960537}"/>
    <cellStyle name="20% - uthevingsfarge 1 11 3" xfId="849" xr:uid="{5B0FA08F-3FAF-457B-8CF6-7158AB3E8DE6}"/>
    <cellStyle name="20% - uthevingsfarge 1 11 3 2" xfId="850" xr:uid="{EBC76325-D855-4222-911B-38B16F9C1F58}"/>
    <cellStyle name="20% - uthevingsfarge 1 11 3 2 2" xfId="851" xr:uid="{AE111776-DD29-4CA6-A9A6-76C3FF7FA236}"/>
    <cellStyle name="20% - uthevingsfarge 1 11 3 2 2 2" xfId="852" xr:uid="{C80C488E-9E1D-44DD-88C0-29DCC6B2FF1E}"/>
    <cellStyle name="20% - uthevingsfarge 1 11 3 2 3" xfId="853" xr:uid="{6AC03823-558A-4F8F-BA70-98A8A631DF33}"/>
    <cellStyle name="20% - uthevingsfarge 1 11 3 2 3 2" xfId="854" xr:uid="{C40D422D-2EB2-4737-870D-6336E053D038}"/>
    <cellStyle name="20% - uthevingsfarge 1 11 3 2 4" xfId="855" xr:uid="{EFD97AFE-3571-41BB-8382-F58445CBD406}"/>
    <cellStyle name="20% - uthevingsfarge 1 11 3 2 4 2" xfId="856" xr:uid="{3CCD005B-9C1D-4538-9BB6-FC27E04EB8FD}"/>
    <cellStyle name="20% - uthevingsfarge 1 11 3 2 5" xfId="857" xr:uid="{896F0C51-FB2F-46FF-89E1-26FE1D76CD6B}"/>
    <cellStyle name="20% - uthevingsfarge 1 11 3 2 5 2" xfId="858" xr:uid="{9BF4FA71-DA49-4D53-A361-94957DF73A0F}"/>
    <cellStyle name="20% - uthevingsfarge 1 11 3 2 6" xfId="859" xr:uid="{056F817F-B8B0-401B-A3DA-6B3D421B9E40}"/>
    <cellStyle name="20% - uthevingsfarge 1 11 3 2 6 2" xfId="860" xr:uid="{4B04D88E-988C-4638-8DF4-124AA185F6BF}"/>
    <cellStyle name="20% - uthevingsfarge 1 11 3 2 7" xfId="861" xr:uid="{A3FEEB50-384E-4C33-807A-AF851ED289C6}"/>
    <cellStyle name="20% - uthevingsfarge 1 11 3 3" xfId="862" xr:uid="{4849B654-A1BD-467F-B31C-8F500A3CA9A9}"/>
    <cellStyle name="20% - uthevingsfarge 1 11 3 3 2" xfId="863" xr:uid="{85D32DA6-114D-40D3-941A-A8B75A39BA8E}"/>
    <cellStyle name="20% - uthevingsfarge 1 11 3 3 2 2" xfId="864" xr:uid="{3F8E2CAE-DFE2-40DC-B611-0A8CDE1FC0D1}"/>
    <cellStyle name="20% - uthevingsfarge 1 11 3 3 3" xfId="865" xr:uid="{F42C66A2-6D3F-4FD9-B122-FC180AF63885}"/>
    <cellStyle name="20% - uthevingsfarge 1 11 3 3 3 2" xfId="866" xr:uid="{6ADD7751-F311-4586-A6C2-BF6D339AB9FC}"/>
    <cellStyle name="20% - uthevingsfarge 1 11 3 3 4" xfId="867" xr:uid="{BF865A66-C572-40CC-BD4E-D27924EB5345}"/>
    <cellStyle name="20% - uthevingsfarge 1 11 3 4" xfId="868" xr:uid="{7CE3F9C6-A09E-4744-B7A7-CA212A17419F}"/>
    <cellStyle name="20% - uthevingsfarge 1 11 3 4 2" xfId="869" xr:uid="{6A8223D5-13F5-45FF-B5AF-9957677BB768}"/>
    <cellStyle name="20% - uthevingsfarge 1 11 3 5" xfId="870" xr:uid="{8A1B786D-C395-4FC4-9EE7-2BC154B31DA0}"/>
    <cellStyle name="20% - uthevingsfarge 1 11 3 5 2" xfId="871" xr:uid="{3F8F9319-E4B2-4B52-9C1F-845A3CAFA204}"/>
    <cellStyle name="20% - uthevingsfarge 1 11 3 6" xfId="872" xr:uid="{073D758C-AF6B-449B-BA11-2A5E1DC6206A}"/>
    <cellStyle name="20% - uthevingsfarge 1 11 3 6 2" xfId="873" xr:uid="{F8EC857E-4968-4A65-8C26-7E0D8F3E25B2}"/>
    <cellStyle name="20% - uthevingsfarge 1 11 3 7" xfId="874" xr:uid="{A172417D-58D8-41F5-B8FB-8288CD6A9A7C}"/>
    <cellStyle name="20% - uthevingsfarge 1 11 3 7 2" xfId="875" xr:uid="{9D1891A4-2E01-4F7F-B5FA-6C04536047C8}"/>
    <cellStyle name="20% - uthevingsfarge 1 11 3 8" xfId="876" xr:uid="{C0A15B69-EF9A-4F99-B5A0-7C03AB888454}"/>
    <cellStyle name="20% - uthevingsfarge 1 11 4" xfId="877" xr:uid="{C6180F2F-3436-4451-8038-4106F2EC050E}"/>
    <cellStyle name="20% - uthevingsfarge 1 11 4 2" xfId="878" xr:uid="{362250AC-1571-4D4C-9070-6AFB641BB215}"/>
    <cellStyle name="20% - uthevingsfarge 1 11 4 2 2" xfId="879" xr:uid="{52A3EA98-A3D2-4049-A57D-7D6CC56E154F}"/>
    <cellStyle name="20% - uthevingsfarge 1 11 4 2 2 2" xfId="880" xr:uid="{7ADC7274-2FE7-46E4-AD46-B6E62A6D7A00}"/>
    <cellStyle name="20% - uthevingsfarge 1 11 4 2 3" xfId="881" xr:uid="{8C5E2D96-47C9-4418-863E-1E43E90EF90B}"/>
    <cellStyle name="20% - uthevingsfarge 1 11 4 2 3 2" xfId="882" xr:uid="{0289FDF1-3698-4DD5-AD08-C5BEFB24FCA2}"/>
    <cellStyle name="20% - uthevingsfarge 1 11 4 2 4" xfId="883" xr:uid="{45477CDD-81A6-445F-B4F6-FEF8E56A7E05}"/>
    <cellStyle name="20% - uthevingsfarge 1 11 4 2 4 2" xfId="884" xr:uid="{98418C50-8E79-4820-9CE7-CEBA5DAD6115}"/>
    <cellStyle name="20% - uthevingsfarge 1 11 4 2 5" xfId="885" xr:uid="{4BA94557-C06F-4E65-BF9F-FA469E17D4FA}"/>
    <cellStyle name="20% - uthevingsfarge 1 11 4 2 5 2" xfId="886" xr:uid="{83ED990E-3FD7-4B07-81C9-1E54E9D48AF5}"/>
    <cellStyle name="20% - uthevingsfarge 1 11 4 2 6" xfId="887" xr:uid="{FE9E44EA-F30B-42C9-9A25-BA9E21774883}"/>
    <cellStyle name="20% - uthevingsfarge 1 11 4 2 6 2" xfId="888" xr:uid="{D742B9D8-DD41-43A2-85B5-072683BD1A0D}"/>
    <cellStyle name="20% - uthevingsfarge 1 11 4 2 7" xfId="889" xr:uid="{C729BF18-146E-479F-88AC-36111C96B4D3}"/>
    <cellStyle name="20% - uthevingsfarge 1 11 4 3" xfId="890" xr:uid="{078A530C-3EE7-464D-AD16-4724F4BAE008}"/>
    <cellStyle name="20% - uthevingsfarge 1 11 4 3 2" xfId="891" xr:uid="{D4F66676-63B5-4C3D-BEC1-48154CAF2AB4}"/>
    <cellStyle name="20% - uthevingsfarge 1 11 4 3 2 2" xfId="892" xr:uid="{31BA768D-081C-46EB-B0A8-23B512791761}"/>
    <cellStyle name="20% - uthevingsfarge 1 11 4 3 3" xfId="893" xr:uid="{26C0F2F2-73BA-499F-A11C-48C53E53B53B}"/>
    <cellStyle name="20% - uthevingsfarge 1 11 4 3 3 2" xfId="894" xr:uid="{21C5EC05-ED21-4CF1-AE3B-682B98BB3EAA}"/>
    <cellStyle name="20% - uthevingsfarge 1 11 4 3 4" xfId="895" xr:uid="{EABD9FB2-DC32-41A4-89A0-2FD643A63E83}"/>
    <cellStyle name="20% - uthevingsfarge 1 11 4 4" xfId="896" xr:uid="{EB235835-A85C-4C88-AC74-4DD3590691B9}"/>
    <cellStyle name="20% - uthevingsfarge 1 11 4 4 2" xfId="897" xr:uid="{00743878-EE82-4CE9-9EEA-FDA73521FF35}"/>
    <cellStyle name="20% - uthevingsfarge 1 11 4 5" xfId="898" xr:uid="{FE6F913A-1480-4DD7-ACBC-397DE1080668}"/>
    <cellStyle name="20% - uthevingsfarge 1 11 4 5 2" xfId="899" xr:uid="{6073B9BB-55A8-4437-BC68-241D31887AA7}"/>
    <cellStyle name="20% - uthevingsfarge 1 11 4 6" xfId="900" xr:uid="{567DB351-DE8C-4E02-9FCE-B87618C3C663}"/>
    <cellStyle name="20% - uthevingsfarge 1 11 4 6 2" xfId="901" xr:uid="{2C6C5941-2480-44D7-A6C6-01D401586950}"/>
    <cellStyle name="20% - uthevingsfarge 1 11 4 7" xfId="902" xr:uid="{CC936660-801C-4014-A4CE-D65830E86B9B}"/>
    <cellStyle name="20% - uthevingsfarge 1 11 4 7 2" xfId="903" xr:uid="{8CF73FDC-0ADF-430D-A2B8-BEA761EBAACC}"/>
    <cellStyle name="20% - uthevingsfarge 1 11 4 8" xfId="904" xr:uid="{0D0D97EC-B055-485F-BB13-832444BED783}"/>
    <cellStyle name="20% - uthevingsfarge 1 11 5" xfId="905" xr:uid="{D7E5CE45-14C4-4694-AEA0-CC813E837279}"/>
    <cellStyle name="20% - uthevingsfarge 1 11 5 2" xfId="906" xr:uid="{A3ED928A-0040-4AF3-814A-4114230B53D1}"/>
    <cellStyle name="20% - uthevingsfarge 1 11 5 2 2" xfId="907" xr:uid="{C291D287-99CF-42E8-A245-AF97FECCEBE5}"/>
    <cellStyle name="20% - uthevingsfarge 1 11 5 2 2 2" xfId="908" xr:uid="{A247B3AD-C255-4018-AE40-940CB4957521}"/>
    <cellStyle name="20% - uthevingsfarge 1 11 5 2 3" xfId="909" xr:uid="{AE371F06-25C6-40AF-A8CE-6A98C056059D}"/>
    <cellStyle name="20% - uthevingsfarge 1 11 5 2 3 2" xfId="910" xr:uid="{5D1EFEE6-A508-44B2-A407-5954394ACE2B}"/>
    <cellStyle name="20% - uthevingsfarge 1 11 5 2 4" xfId="911" xr:uid="{14D72834-8A4A-4BF8-BCC4-10205D321402}"/>
    <cellStyle name="20% - uthevingsfarge 1 11 5 2 4 2" xfId="912" xr:uid="{3BEE5BF4-28E1-433D-AF5C-5DF78F03B2D0}"/>
    <cellStyle name="20% - uthevingsfarge 1 11 5 2 5" xfId="913" xr:uid="{A13AE825-7612-4870-A8D8-06458BF36289}"/>
    <cellStyle name="20% - uthevingsfarge 1 11 5 2 5 2" xfId="914" xr:uid="{ACCCB143-8D06-4461-BBED-7199C357CFB5}"/>
    <cellStyle name="20% - uthevingsfarge 1 11 5 2 6" xfId="915" xr:uid="{4F5A2EB1-59A8-412D-8203-74B3DB1A58A2}"/>
    <cellStyle name="20% - uthevingsfarge 1 11 5 2 6 2" xfId="916" xr:uid="{5E611883-6590-4735-B308-A0C6BC46D803}"/>
    <cellStyle name="20% - uthevingsfarge 1 11 5 2 7" xfId="917" xr:uid="{468B71E8-9205-44F7-A155-C824FF5130C1}"/>
    <cellStyle name="20% - uthevingsfarge 1 11 5 3" xfId="918" xr:uid="{D335B14E-CFF8-4314-A9BD-9F30C3627680}"/>
    <cellStyle name="20% - uthevingsfarge 1 11 5 3 2" xfId="919" xr:uid="{53AF2BFD-DFE5-447A-B63B-65762738F046}"/>
    <cellStyle name="20% - uthevingsfarge 1 11 5 3 2 2" xfId="920" xr:uid="{A99FF983-8DA4-48B1-984C-BBC929661662}"/>
    <cellStyle name="20% - uthevingsfarge 1 11 5 3 3" xfId="921" xr:uid="{0A46534E-4B11-4F53-81A0-E6B468B0FA07}"/>
    <cellStyle name="20% - uthevingsfarge 1 11 5 3 3 2" xfId="922" xr:uid="{CC428B6C-7950-4F8A-BF22-DFCBCBBB2434}"/>
    <cellStyle name="20% - uthevingsfarge 1 11 5 3 4" xfId="923" xr:uid="{09524D58-EEC4-4B90-82AE-1876D7C266EB}"/>
    <cellStyle name="20% - uthevingsfarge 1 11 5 4" xfId="924" xr:uid="{0EB35A05-343A-43BC-8818-D09E26FE349B}"/>
    <cellStyle name="20% - uthevingsfarge 1 11 5 4 2" xfId="925" xr:uid="{C85B8DDB-FC57-4A89-ABB5-383402AEC289}"/>
    <cellStyle name="20% - uthevingsfarge 1 11 5 5" xfId="926" xr:uid="{EEABBD4A-C1D4-4A0B-A12F-295C3354FE7C}"/>
    <cellStyle name="20% - uthevingsfarge 1 11 5 5 2" xfId="927" xr:uid="{1125B1CC-D913-4103-B982-BBBC67D3ABA6}"/>
    <cellStyle name="20% - uthevingsfarge 1 11 5 6" xfId="928" xr:uid="{4E080823-A976-4698-B569-F27868F8A293}"/>
    <cellStyle name="20% - uthevingsfarge 1 11 5 6 2" xfId="929" xr:uid="{1D336F4F-2261-455E-A590-C325E5006830}"/>
    <cellStyle name="20% - uthevingsfarge 1 11 5 7" xfId="930" xr:uid="{AF6167FE-B19F-4885-8A53-C296737819E7}"/>
    <cellStyle name="20% - uthevingsfarge 1 11 5 7 2" xfId="931" xr:uid="{2ADC10AB-2F47-4354-A972-14627F7294E1}"/>
    <cellStyle name="20% - uthevingsfarge 1 11 5 8" xfId="932" xr:uid="{6E22C4DE-D7A8-4F6B-9AE1-C3B9BBAF9AF3}"/>
    <cellStyle name="20% - uthevingsfarge 1 11 6" xfId="933" xr:uid="{6213843B-1F0E-4FE8-9221-4166F7C96138}"/>
    <cellStyle name="20% - uthevingsfarge 1 11 6 2" xfId="934" xr:uid="{16396B71-68FA-40A1-9BDA-BABE780F4F8D}"/>
    <cellStyle name="20% - uthevingsfarge 1 11 6 2 2" xfId="935" xr:uid="{D6B7C980-E739-4804-A140-FFB5A3A57969}"/>
    <cellStyle name="20% - uthevingsfarge 1 11 6 2 2 2" xfId="936" xr:uid="{F28E517E-F695-4FA6-BBE8-CE8569E0DB2C}"/>
    <cellStyle name="20% - uthevingsfarge 1 11 6 2 3" xfId="937" xr:uid="{B4B9C667-F963-4B3E-92C6-AD73846CE723}"/>
    <cellStyle name="20% - uthevingsfarge 1 11 6 2 3 2" xfId="938" xr:uid="{1DA27B1E-6BFB-4673-8790-6D321EEB0FE6}"/>
    <cellStyle name="20% - uthevingsfarge 1 11 6 2 4" xfId="939" xr:uid="{7383C668-CAF5-4FE5-84A9-699E63B3B097}"/>
    <cellStyle name="20% - uthevingsfarge 1 11 6 2 4 2" xfId="940" xr:uid="{77EE9E48-0C01-43C0-BA09-0CF8E1C56B39}"/>
    <cellStyle name="20% - uthevingsfarge 1 11 6 2 5" xfId="941" xr:uid="{AF8D3A14-864A-4030-B839-EB52A6D8C1A3}"/>
    <cellStyle name="20% - uthevingsfarge 1 11 6 2 5 2" xfId="942" xr:uid="{ABE81E28-E238-49DC-A6B6-AE4BB1085084}"/>
    <cellStyle name="20% - uthevingsfarge 1 11 6 2 6" xfId="943" xr:uid="{2F20642D-1890-425C-BB6A-7768D3785AD4}"/>
    <cellStyle name="20% - uthevingsfarge 1 11 6 2 6 2" xfId="944" xr:uid="{02FA066E-D37E-4E57-8574-15602010E00F}"/>
    <cellStyle name="20% - uthevingsfarge 1 11 6 2 7" xfId="945" xr:uid="{399503E0-FDA5-469C-AACD-6841CF934F0C}"/>
    <cellStyle name="20% - uthevingsfarge 1 11 6 3" xfId="946" xr:uid="{65703BB7-3098-421A-A98B-4077A430C726}"/>
    <cellStyle name="20% - uthevingsfarge 1 11 6 3 2" xfId="947" xr:uid="{ADEFEF19-C8F9-4DAB-A57B-D7D5F64D6A0C}"/>
    <cellStyle name="20% - uthevingsfarge 1 11 6 3 2 2" xfId="948" xr:uid="{B92E527F-DBF0-4E2C-ADF4-8EA1981C04E8}"/>
    <cellStyle name="20% - uthevingsfarge 1 11 6 3 3" xfId="949" xr:uid="{2D0B0F63-A1D5-46DE-BA86-C82D1881BC6C}"/>
    <cellStyle name="20% - uthevingsfarge 1 11 6 3 3 2" xfId="950" xr:uid="{32137C6F-7363-4615-99B5-2BEEA4BECF4A}"/>
    <cellStyle name="20% - uthevingsfarge 1 11 6 3 4" xfId="951" xr:uid="{9BA61333-A6EC-4E6E-9746-966B4C7EBD6C}"/>
    <cellStyle name="20% - uthevingsfarge 1 11 6 4" xfId="952" xr:uid="{D590DFD4-E0AA-40F8-A769-26A10B0AE0FF}"/>
    <cellStyle name="20% - uthevingsfarge 1 11 6 4 2" xfId="953" xr:uid="{B1CB73D0-14B7-4D7F-ADEC-A433E1195C10}"/>
    <cellStyle name="20% - uthevingsfarge 1 11 6 5" xfId="954" xr:uid="{29280A92-445C-4B11-9811-6CD87E211A28}"/>
    <cellStyle name="20% - uthevingsfarge 1 11 6 5 2" xfId="955" xr:uid="{939BFCB5-2C80-4ECB-A8B8-D75B0D3AF62D}"/>
    <cellStyle name="20% - uthevingsfarge 1 11 6 6" xfId="956" xr:uid="{2063C9B0-BFD7-4D17-943A-031C54CDD8FB}"/>
    <cellStyle name="20% - uthevingsfarge 1 11 6 6 2" xfId="957" xr:uid="{CDD2194F-B97C-4D5D-8E12-4E8ACD43665C}"/>
    <cellStyle name="20% - uthevingsfarge 1 11 6 7" xfId="958" xr:uid="{05F262B9-FC6F-4DAD-B6D0-0A33EA7EAE0B}"/>
    <cellStyle name="20% - uthevingsfarge 1 11 6 7 2" xfId="959" xr:uid="{526D3B3A-61D4-409F-B6C8-C06D18C0AF9F}"/>
    <cellStyle name="20% - uthevingsfarge 1 11 6 8" xfId="960" xr:uid="{632993BC-4FDC-4676-A618-7864E8CA7D13}"/>
    <cellStyle name="20% - uthevingsfarge 1 11 7" xfId="961" xr:uid="{A68AC8B6-7FF8-48F8-872D-C7CDFB7D0ED5}"/>
    <cellStyle name="20% - uthevingsfarge 1 11 7 2" xfId="962" xr:uid="{C1A209CD-5D52-4F96-A0E6-0840878B6BE0}"/>
    <cellStyle name="20% - uthevingsfarge 1 11 7 2 2" xfId="963" xr:uid="{68356E5D-B1E8-4F77-BB83-F2A0E12A1AA9}"/>
    <cellStyle name="20% - uthevingsfarge 1 11 7 3" xfId="964" xr:uid="{C21E96B5-9192-4E25-BE83-4D862D0453BB}"/>
    <cellStyle name="20% - uthevingsfarge 1 11 7 3 2" xfId="965" xr:uid="{015F0C11-C951-40CD-8318-F158F7A448CB}"/>
    <cellStyle name="20% - uthevingsfarge 1 11 7 4" xfId="966" xr:uid="{DD1E0BD2-BE51-446B-A4A6-141F6E354AA7}"/>
    <cellStyle name="20% - uthevingsfarge 1 11 7 4 2" xfId="967" xr:uid="{133162C5-A585-4C30-BCEC-E0B30C8D6AF3}"/>
    <cellStyle name="20% - uthevingsfarge 1 11 7 5" xfId="968" xr:uid="{EAE69A5C-9E1A-4CF3-BAA6-3451AEBFFC7A}"/>
    <cellStyle name="20% - uthevingsfarge 1 11 7 5 2" xfId="969" xr:uid="{DC9BE1B1-82E8-442E-80B3-E35EE1D84702}"/>
    <cellStyle name="20% - uthevingsfarge 1 11 7 6" xfId="970" xr:uid="{0CF41794-F74B-4396-90D0-7BA50F1DE155}"/>
    <cellStyle name="20% - uthevingsfarge 1 11 7 6 2" xfId="971" xr:uid="{2F338F8B-B356-4F21-B96F-8196CAE4C18B}"/>
    <cellStyle name="20% - uthevingsfarge 1 11 7 7" xfId="972" xr:uid="{7B146246-3D38-4483-88A0-634FC52EF2D0}"/>
    <cellStyle name="20% - uthevingsfarge 1 11 8" xfId="973" xr:uid="{8351F1A3-43CC-4BE3-BF14-8445BAF65023}"/>
    <cellStyle name="20% - uthevingsfarge 1 11 8 2" xfId="974" xr:uid="{EBBF57A3-1537-44C3-9A75-3F0A9F42C8A8}"/>
    <cellStyle name="20% - uthevingsfarge 1 11 8 2 2" xfId="975" xr:uid="{6BBC039F-FBFF-4138-950F-CA379181C8D3}"/>
    <cellStyle name="20% - uthevingsfarge 1 11 8 3" xfId="976" xr:uid="{B7AC6F11-6670-45AC-A22F-98317DEE4733}"/>
    <cellStyle name="20% - uthevingsfarge 1 11 8 3 2" xfId="977" xr:uid="{FE5088C1-CA71-4A30-ACA5-5B0FE11E49AE}"/>
    <cellStyle name="20% - uthevingsfarge 1 11 8 4" xfId="978" xr:uid="{A0F1859F-4B5E-4EEF-8F84-5C02EC637B9D}"/>
    <cellStyle name="20% - uthevingsfarge 1 11 9" xfId="979" xr:uid="{A82C4B80-464C-426A-B802-D0D97F4E0543}"/>
    <cellStyle name="20% - uthevingsfarge 1 11 9 2" xfId="980" xr:uid="{7C8343E0-1D5A-40C6-A96D-1BEEE6FAB637}"/>
    <cellStyle name="20% - uthevingsfarge 1 12" xfId="981" xr:uid="{E50F3CAC-E802-477F-862C-451860C2C836}"/>
    <cellStyle name="20% - uthevingsfarge 1 12 10" xfId="982" xr:uid="{A9FF7B42-FCB8-4462-A8E8-254941302CF9}"/>
    <cellStyle name="20% - uthevingsfarge 1 12 10 2" xfId="983" xr:uid="{4990D266-2FBC-4951-8D07-3B9130E4F492}"/>
    <cellStyle name="20% - uthevingsfarge 1 12 10 2 2" xfId="984" xr:uid="{6EC9031C-C613-4111-B5BA-6E71036EF406}"/>
    <cellStyle name="20% - uthevingsfarge 1 12 10 3" xfId="985" xr:uid="{CE8C4607-2D8C-4A9C-A7BB-FE923BA66469}"/>
    <cellStyle name="20% - uthevingsfarge 1 12 11" xfId="986" xr:uid="{36FF6752-9143-462F-90D2-EC1501DEEAF4}"/>
    <cellStyle name="20% - uthevingsfarge 1 12 11 2" xfId="987" xr:uid="{A818033E-EB36-435B-8662-BF56C3713298}"/>
    <cellStyle name="20% - uthevingsfarge 1 12 11 2 2" xfId="988" xr:uid="{A41EC5DD-D10A-4F0B-BD77-7684CABDDD1F}"/>
    <cellStyle name="20% - uthevingsfarge 1 12 11 3" xfId="989" xr:uid="{B9B99A3E-6D36-487F-982D-59138E2B17D0}"/>
    <cellStyle name="20% - uthevingsfarge 1 12 12" xfId="990" xr:uid="{72927942-A5F8-4DE1-99B2-0ABD4AA3303E}"/>
    <cellStyle name="20% - uthevingsfarge 1 12 12 2" xfId="991" xr:uid="{351FF95F-3EEF-4EAC-90A8-79B46F4C44FA}"/>
    <cellStyle name="20% - uthevingsfarge 1 12 12 2 2" xfId="992" xr:uid="{95AA9B27-3797-4ABD-9D16-BAF870561B4D}"/>
    <cellStyle name="20% - uthevingsfarge 1 12 12 3" xfId="993" xr:uid="{E535047E-9499-4F26-BA25-24702D15C763}"/>
    <cellStyle name="20% - uthevingsfarge 1 12 13" xfId="994" xr:uid="{1139D21C-E04A-454F-B32F-FA80A10E7189}"/>
    <cellStyle name="20% - uthevingsfarge 1 12 13 2" xfId="995" xr:uid="{E437570A-950C-4B20-9D36-7236621E8C95}"/>
    <cellStyle name="20% - uthevingsfarge 1 12 13 2 2" xfId="996" xr:uid="{8AB70F2C-F89C-4A43-86A3-A25D4A00603E}"/>
    <cellStyle name="20% - uthevingsfarge 1 12 13 3" xfId="997" xr:uid="{8C581739-9975-483D-84B9-A4A971414093}"/>
    <cellStyle name="20% - uthevingsfarge 1 12 14" xfId="998" xr:uid="{70D4E858-5E2E-4B48-94BC-44EDA3D6F37E}"/>
    <cellStyle name="20% - uthevingsfarge 1 12 14 2" xfId="999" xr:uid="{0DB10A38-9F9C-4F6F-93B9-7A6ED0C540D8}"/>
    <cellStyle name="20% - uthevingsfarge 1 12 14 2 2" xfId="1000" xr:uid="{2CC5BD80-BDB0-470A-90D0-EF8B6B34327F}"/>
    <cellStyle name="20% - uthevingsfarge 1 12 14 3" xfId="1001" xr:uid="{8E2FBA65-2399-4E9C-B908-F42C3B2DC684}"/>
    <cellStyle name="20% - uthevingsfarge 1 12 15" xfId="1002" xr:uid="{6430BE47-732C-4451-92DC-B3D126DCCBEF}"/>
    <cellStyle name="20% - uthevingsfarge 1 12 16" xfId="1003" xr:uid="{FA56A0C3-DDAB-4DBF-8A9A-9AAD95622EC0}"/>
    <cellStyle name="20% - uthevingsfarge 1 12 2" xfId="1004" xr:uid="{7B6A30D0-0E2E-4F1C-8F07-FAA966349A82}"/>
    <cellStyle name="20% - uthevingsfarge 1 12 2 10" xfId="1005" xr:uid="{FC9F02F6-5065-4658-A33B-DCA00DB69CDB}"/>
    <cellStyle name="20% - uthevingsfarge 1 12 2 11" xfId="1006" xr:uid="{2E166340-1A1B-44B4-9ACE-ECD081A5605E}"/>
    <cellStyle name="20% - uthevingsfarge 1 12 2 12" xfId="1007" xr:uid="{A329402A-403E-4FBA-BCB3-B39E410195C1}"/>
    <cellStyle name="20% - uthevingsfarge 1 12 2 13" xfId="1008" xr:uid="{D0516285-C7DC-45AF-9D55-145AD108E3D1}"/>
    <cellStyle name="20% - uthevingsfarge 1 12 2 13 2" xfId="1009" xr:uid="{D842C229-3557-437B-B91D-2D802EECF94F}"/>
    <cellStyle name="20% - uthevingsfarge 1 12 2 14" xfId="1010" xr:uid="{A633C7DB-F472-4F64-B804-F4D4F57D080C}"/>
    <cellStyle name="20% - uthevingsfarge 1 12 2 14 2" xfId="1011" xr:uid="{A4E6CC0C-853A-4EE3-ADC1-FD227DF00EA7}"/>
    <cellStyle name="20% - uthevingsfarge 1 12 2 15" xfId="1012" xr:uid="{EEE55331-54EB-4436-BB7B-852AE1147CF3}"/>
    <cellStyle name="20% - uthevingsfarge 1 12 2 2" xfId="1013" xr:uid="{381D5194-7D0B-4CD2-8C40-D51B337872A7}"/>
    <cellStyle name="20% - uthevingsfarge 1 12 2 3" xfId="1014" xr:uid="{04198DE7-757E-46FC-AC84-AF957CC44111}"/>
    <cellStyle name="20% - uthevingsfarge 1 12 2 4" xfId="1015" xr:uid="{B892CAA2-7C49-4F72-A30C-7E0542FCA8F3}"/>
    <cellStyle name="20% - uthevingsfarge 1 12 2 5" xfId="1016" xr:uid="{3018E869-F0BC-4D6B-A488-6C2B05E93182}"/>
    <cellStyle name="20% - uthevingsfarge 1 12 2 6" xfId="1017" xr:uid="{201F9FB6-B7A3-4586-9EA0-000092E50E92}"/>
    <cellStyle name="20% - uthevingsfarge 1 12 2 7" xfId="1018" xr:uid="{F240C77A-13A4-4D1A-9334-C6F7AA19192E}"/>
    <cellStyle name="20% - uthevingsfarge 1 12 2 8" xfId="1019" xr:uid="{04A9FF35-29D3-4931-9497-7A76BE6FF8EF}"/>
    <cellStyle name="20% - uthevingsfarge 1 12 2 9" xfId="1020" xr:uid="{C4750522-DDE2-44EB-850D-2CCCBC4B6EE5}"/>
    <cellStyle name="20% - uthevingsfarge 1 12 3" xfId="1021" xr:uid="{5B455F65-5487-40A6-B7ED-34E5CA49C3CF}"/>
    <cellStyle name="20% - uthevingsfarge 1 12 4" xfId="1022" xr:uid="{0EBBE8AD-2BC5-4E9B-AC50-66C9BE0D8C6F}"/>
    <cellStyle name="20% - uthevingsfarge 1 12 5" xfId="1023" xr:uid="{86798079-B8C0-41E4-B5F7-044DF62D1A8C}"/>
    <cellStyle name="20% - uthevingsfarge 1 12 5 2" xfId="1024" xr:uid="{FD154ECA-65DE-4E54-8A87-447A2A3FC34E}"/>
    <cellStyle name="20% - uthevingsfarge 1 12 5 2 2" xfId="1025" xr:uid="{31CFFB87-6815-4383-8519-19580FF4EC4B}"/>
    <cellStyle name="20% - uthevingsfarge 1 12 5 3" xfId="1026" xr:uid="{2A27BBCA-884A-4F2E-976B-C03CE9E195EF}"/>
    <cellStyle name="20% - uthevingsfarge 1 12 5 3 2" xfId="1027" xr:uid="{F22B5F69-1BC6-4BC1-BA1B-900A05B8731A}"/>
    <cellStyle name="20% - uthevingsfarge 1 12 5 4" xfId="1028" xr:uid="{39F8A1D5-6B2A-4D94-889C-00A51AA08B76}"/>
    <cellStyle name="20% - uthevingsfarge 1 12 5 4 2" xfId="1029" xr:uid="{048DD35B-2F0B-46A3-971B-50170F703229}"/>
    <cellStyle name="20% - uthevingsfarge 1 12 5 5" xfId="1030" xr:uid="{3C85B8F5-067D-467D-B795-51CBF5691AD2}"/>
    <cellStyle name="20% - uthevingsfarge 1 12 5 5 2" xfId="1031" xr:uid="{A1E942B5-A58B-4C0E-95CB-364165210E01}"/>
    <cellStyle name="20% - uthevingsfarge 1 12 5 6" xfId="1032" xr:uid="{E2DE166F-2E9B-45D5-9491-5EE24FBC9F08}"/>
    <cellStyle name="20% - uthevingsfarge 1 12 5 6 2" xfId="1033" xr:uid="{C216277B-349B-4F52-B830-3AFE27040320}"/>
    <cellStyle name="20% - uthevingsfarge 1 12 5 7" xfId="1034" xr:uid="{C37B692E-942C-46C6-8841-CE85E62E579C}"/>
    <cellStyle name="20% - uthevingsfarge 1 12 6" xfId="1035" xr:uid="{72B71E1D-398A-419B-AE19-855B537C5E33}"/>
    <cellStyle name="20% - uthevingsfarge 1 12 6 2" xfId="1036" xr:uid="{93D15503-DA38-4FDB-BC2B-465E3F9356C4}"/>
    <cellStyle name="20% - uthevingsfarge 1 12 6 2 2" xfId="1037" xr:uid="{F95C295E-5865-4CE3-B9A8-B8D060A5585D}"/>
    <cellStyle name="20% - uthevingsfarge 1 12 6 3" xfId="1038" xr:uid="{7D47AB62-68EB-438D-9CAE-CC0DED5238B9}"/>
    <cellStyle name="20% - uthevingsfarge 1 12 6 3 2" xfId="1039" xr:uid="{3189FC66-BFF1-4A83-A10F-9529C24618DF}"/>
    <cellStyle name="20% - uthevingsfarge 1 12 6 4" xfId="1040" xr:uid="{0C45F0F1-459A-445D-996C-F00E1B64D4A6}"/>
    <cellStyle name="20% - uthevingsfarge 1 12 6 4 2" xfId="1041" xr:uid="{DCB42F90-B5CC-4A1D-84A6-7C00DD2928C9}"/>
    <cellStyle name="20% - uthevingsfarge 1 12 6 5" xfId="1042" xr:uid="{7F0E9D97-FDEE-4F4B-8090-9652DD9A1B1D}"/>
    <cellStyle name="20% - uthevingsfarge 1 12 6 5 2" xfId="1043" xr:uid="{0311E4B8-CEA3-48BC-B750-A9BDA7123028}"/>
    <cellStyle name="20% - uthevingsfarge 1 12 6 6" xfId="1044" xr:uid="{3617E19E-BA87-47D4-B44F-160D4725E421}"/>
    <cellStyle name="20% - uthevingsfarge 1 12 7" xfId="1045" xr:uid="{4D262B53-D5BF-46A2-A971-F1FE0091E635}"/>
    <cellStyle name="20% - uthevingsfarge 1 12 7 2" xfId="1046" xr:uid="{59DCE3A1-823E-43CE-8F0F-F1F54D35F322}"/>
    <cellStyle name="20% - uthevingsfarge 1 12 7 2 2" xfId="1047" xr:uid="{632046B9-F55A-42E2-973B-8C74AE843FD5}"/>
    <cellStyle name="20% - uthevingsfarge 1 12 7 3" xfId="1048" xr:uid="{A78226C7-5C38-4BF6-8013-0F7B8C7B7230}"/>
    <cellStyle name="20% - uthevingsfarge 1 12 7 3 2" xfId="1049" xr:uid="{CFECDE02-53D4-4379-9436-98B9478C2684}"/>
    <cellStyle name="20% - uthevingsfarge 1 12 7 4" xfId="1050" xr:uid="{3CFB46C7-218F-458F-BD68-C5CEF5CF0076}"/>
    <cellStyle name="20% - uthevingsfarge 1 12 8" xfId="1051" xr:uid="{9558F9CB-D854-4905-BA3F-449AEB94E77D}"/>
    <cellStyle name="20% - uthevingsfarge 1 12 8 2" xfId="1052" xr:uid="{3061C066-52BA-4FA0-A230-911F7806F5F1}"/>
    <cellStyle name="20% - uthevingsfarge 1 12 8 2 2" xfId="1053" xr:uid="{0F49FAF4-E89E-4EC7-A21A-602EC19575CB}"/>
    <cellStyle name="20% - uthevingsfarge 1 12 8 3" xfId="1054" xr:uid="{65DD3D8E-E67F-4621-9B91-2BA9D2CB8C0E}"/>
    <cellStyle name="20% - uthevingsfarge 1 12 8 3 2" xfId="1055" xr:uid="{3F63EAD6-F9BF-4766-9716-190C3FDD38FC}"/>
    <cellStyle name="20% - uthevingsfarge 1 12 8 4" xfId="1056" xr:uid="{08C620E9-BC3F-4FF2-BBED-95B7365AA500}"/>
    <cellStyle name="20% - uthevingsfarge 1 12 9" xfId="1057" xr:uid="{4261A7D7-6B82-491C-BCA2-856E2FF88532}"/>
    <cellStyle name="20% - uthevingsfarge 1 12 9 2" xfId="1058" xr:uid="{A5AF918B-3C65-4393-9F1C-AAAFDB196B7D}"/>
    <cellStyle name="20% - uthevingsfarge 1 12 9 2 2" xfId="1059" xr:uid="{9460143B-AB8C-4782-BD0C-C67CBD7B7794}"/>
    <cellStyle name="20% - uthevingsfarge 1 12 9 3" xfId="1060" xr:uid="{C2346232-95DC-4791-9E90-6191BBD4BF2D}"/>
    <cellStyle name="20% - uthevingsfarge 1 13" xfId="1061" xr:uid="{C0FECF0C-ED29-4701-B060-42B6BD1BC30E}"/>
    <cellStyle name="20% - uthevingsfarge 1 13 10" xfId="1062" xr:uid="{70BFB977-EE36-4290-A975-49730B7E43FC}"/>
    <cellStyle name="20% - uthevingsfarge 1 13 11" xfId="1063" xr:uid="{0F9C8AE4-E873-43D7-A0DC-47939D9C5021}"/>
    <cellStyle name="20% - uthevingsfarge 1 13 12" xfId="1064" xr:uid="{95620C51-CD70-49F4-B4F9-054CE0C3F84C}"/>
    <cellStyle name="20% - uthevingsfarge 1 13 13" xfId="1065" xr:uid="{B12F0746-DAA2-41A9-AB8A-B216FDA4460A}"/>
    <cellStyle name="20% - uthevingsfarge 1 13 2" xfId="1066" xr:uid="{B01FF1D0-9F0C-4747-921A-5E83BAC61BB1}"/>
    <cellStyle name="20% - uthevingsfarge 1 13 2 2" xfId="1067" xr:uid="{18B4209C-6C1E-4983-BD9C-CFE00DE81B8C}"/>
    <cellStyle name="20% - uthevingsfarge 1 13 3" xfId="1068" xr:uid="{BE4EB7D7-B9D8-47BD-8F7D-B8D30095A4CB}"/>
    <cellStyle name="20% - uthevingsfarge 1 13 4" xfId="1069" xr:uid="{6457AA59-5A74-4205-8F31-C5AD7F48F603}"/>
    <cellStyle name="20% - uthevingsfarge 1 13 5" xfId="1070" xr:uid="{12E27150-86C8-4866-BC65-8E80F9029423}"/>
    <cellStyle name="20% - uthevingsfarge 1 13 6" xfId="1071" xr:uid="{D1E6565E-F800-46CD-9F15-E5ECA1544AAB}"/>
    <cellStyle name="20% - uthevingsfarge 1 13 7" xfId="1072" xr:uid="{25B92773-A47D-40DE-846F-D2A73F80FC46}"/>
    <cellStyle name="20% - uthevingsfarge 1 13 8" xfId="1073" xr:uid="{937A4B7A-4CF0-48B0-B8FA-844714BB821A}"/>
    <cellStyle name="20% - uthevingsfarge 1 13 9" xfId="1074" xr:uid="{1248EE26-716B-497B-9992-202FE7D7DEEF}"/>
    <cellStyle name="20% - uthevingsfarge 1 14" xfId="1075" xr:uid="{D3C04506-0331-4E5C-ACBF-019A8F499109}"/>
    <cellStyle name="20% - uthevingsfarge 1 14 10" xfId="1076" xr:uid="{65B56DCC-7625-420A-893D-D820A813FEC8}"/>
    <cellStyle name="20% - uthevingsfarge 1 14 11" xfId="1077" xr:uid="{D91CB53D-E58F-450C-B8E7-67596B9A5E81}"/>
    <cellStyle name="20% - uthevingsfarge 1 14 12" xfId="1078" xr:uid="{B991F9C4-8B40-4C29-AFED-7F0976631A93}"/>
    <cellStyle name="20% - uthevingsfarge 1 14 13" xfId="1079" xr:uid="{E5ABDAD9-DB56-4363-8242-665151339F4C}"/>
    <cellStyle name="20% - uthevingsfarge 1 14 2" xfId="1080" xr:uid="{C2EADA20-89EF-4041-9AA6-BE2C9ECD1C75}"/>
    <cellStyle name="20% - uthevingsfarge 1 14 2 2" xfId="1081" xr:uid="{ED91F64A-FF02-4DC7-87D3-D6EA9A756CB2}"/>
    <cellStyle name="20% - uthevingsfarge 1 14 3" xfId="1082" xr:uid="{62B2A41B-9981-4306-BEEF-627B918BDB5F}"/>
    <cellStyle name="20% - uthevingsfarge 1 14 4" xfId="1083" xr:uid="{04098B45-B7C2-4F10-9412-2A507FA4FDBF}"/>
    <cellStyle name="20% - uthevingsfarge 1 14 5" xfId="1084" xr:uid="{00B18204-9B28-4022-88C3-0E334C184612}"/>
    <cellStyle name="20% - uthevingsfarge 1 14 6" xfId="1085" xr:uid="{051E9D6C-CCDF-48A0-A30F-A71794A5898B}"/>
    <cellStyle name="20% - uthevingsfarge 1 14 7" xfId="1086" xr:uid="{8B791108-9E3F-44F8-AD0D-4C3F2180092D}"/>
    <cellStyle name="20% - uthevingsfarge 1 14 8" xfId="1087" xr:uid="{DC313543-E5DB-45F1-A14B-75963E5110F6}"/>
    <cellStyle name="20% - uthevingsfarge 1 14 9" xfId="1088" xr:uid="{DC4EDC1B-2100-4155-BAEE-3669E1CF30C5}"/>
    <cellStyle name="20% - uthevingsfarge 1 15" xfId="1089" xr:uid="{92B2444F-3198-4AA6-A5AE-A0F27C8326B2}"/>
    <cellStyle name="20% - uthevingsfarge 1 15 10" xfId="1090" xr:uid="{CF914B5C-F6B0-48CD-92FA-D82AA85A4186}"/>
    <cellStyle name="20% - uthevingsfarge 1 15 11" xfId="1091" xr:uid="{D01D5891-FDD0-4F4E-9A40-F5D60918F8F2}"/>
    <cellStyle name="20% - uthevingsfarge 1 15 12" xfId="1092" xr:uid="{17671739-912C-4F44-AC88-CBCA815EEF53}"/>
    <cellStyle name="20% - uthevingsfarge 1 15 13" xfId="1093" xr:uid="{4C56EC12-4C10-48C0-BADB-E51B86D16523}"/>
    <cellStyle name="20% - uthevingsfarge 1 15 2" xfId="1094" xr:uid="{AAF5C33F-76F7-4EAB-96FC-71E8B3C6BBD6}"/>
    <cellStyle name="20% - uthevingsfarge 1 15 2 2" xfId="1095" xr:uid="{35FE0EE9-FE70-4B93-AECA-B6E8E8FEDBFA}"/>
    <cellStyle name="20% - uthevingsfarge 1 15 3" xfId="1096" xr:uid="{6A5310BB-0464-40EB-BA65-D9C82DC3A7EB}"/>
    <cellStyle name="20% - uthevingsfarge 1 15 4" xfId="1097" xr:uid="{84E41DCC-845E-4364-B29B-960EA21BDC11}"/>
    <cellStyle name="20% - uthevingsfarge 1 15 5" xfId="1098" xr:uid="{B2FC5FC6-5DCC-490F-90C2-8168C2473446}"/>
    <cellStyle name="20% - uthevingsfarge 1 15 6" xfId="1099" xr:uid="{0E72DC7F-9339-47F1-92BB-E5950690F9FB}"/>
    <cellStyle name="20% - uthevingsfarge 1 15 7" xfId="1100" xr:uid="{71774516-819E-4254-ADC0-30FF3AB29F6F}"/>
    <cellStyle name="20% - uthevingsfarge 1 15 8" xfId="1101" xr:uid="{F2469933-AAC9-4771-BC5E-79F2F5E33AA2}"/>
    <cellStyle name="20% - uthevingsfarge 1 15 9" xfId="1102" xr:uid="{CA463A2A-52A7-4E9B-BC87-85B0C64B9609}"/>
    <cellStyle name="20% - uthevingsfarge 1 16" xfId="1103" xr:uid="{5D8D8A3F-9475-4776-95EC-9C9FEED42DE2}"/>
    <cellStyle name="20% - uthevingsfarge 1 16 10" xfId="1104" xr:uid="{AE43BDD7-77E0-4B46-B1E1-DFD1C2646EED}"/>
    <cellStyle name="20% - uthevingsfarge 1 16 11" xfId="1105" xr:uid="{7B6F6E62-0DBC-4DBF-9841-6B50C347692F}"/>
    <cellStyle name="20% - uthevingsfarge 1 16 12" xfId="1106" xr:uid="{833A0D77-C3E6-4C70-BDF3-7BFDF30DCBC6}"/>
    <cellStyle name="20% - uthevingsfarge 1 16 13" xfId="1107" xr:uid="{9E0CE06B-7985-484F-94E1-74775A43F5E2}"/>
    <cellStyle name="20% - uthevingsfarge 1 16 2" xfId="1108" xr:uid="{CD1D319C-851F-46A4-9745-2759118FA409}"/>
    <cellStyle name="20% - uthevingsfarge 1 16 2 2" xfId="1109" xr:uid="{EEA74EF4-F6E2-4B9B-A445-3FDAF532C976}"/>
    <cellStyle name="20% - uthevingsfarge 1 16 3" xfId="1110" xr:uid="{2B0564F0-9E2B-480B-AA54-D68C09A359CE}"/>
    <cellStyle name="20% - uthevingsfarge 1 16 4" xfId="1111" xr:uid="{2493ED99-A832-42CE-B193-D54DC1070F30}"/>
    <cellStyle name="20% - uthevingsfarge 1 16 5" xfId="1112" xr:uid="{A5CAD39E-E71C-411A-9C2C-728437FF3815}"/>
    <cellStyle name="20% - uthevingsfarge 1 16 6" xfId="1113" xr:uid="{6BC3A81E-CCEB-4CC1-B262-2E6DDF5CC83F}"/>
    <cellStyle name="20% - uthevingsfarge 1 16 7" xfId="1114" xr:uid="{4559E58A-D673-4E26-BA68-7F70D6FDAD6F}"/>
    <cellStyle name="20% - uthevingsfarge 1 16 8" xfId="1115" xr:uid="{C600B0FE-12DE-4D2F-8DDA-486103D41410}"/>
    <cellStyle name="20% - uthevingsfarge 1 16 9" xfId="1116" xr:uid="{BDD6EADC-5A08-4253-AAA2-6126DF12993B}"/>
    <cellStyle name="20% - uthevingsfarge 1 17" xfId="1117" xr:uid="{308D0256-6845-40F3-A06B-58D5AC8316FB}"/>
    <cellStyle name="20% - uthevingsfarge 1 17 10" xfId="1118" xr:uid="{D4FCC0CF-9394-4652-ACFE-CD7C123D8A76}"/>
    <cellStyle name="20% - uthevingsfarge 1 17 11" xfId="1119" xr:uid="{55405950-D14D-48B7-9103-633975C23141}"/>
    <cellStyle name="20% - uthevingsfarge 1 17 12" xfId="1120" xr:uid="{AC1D25A8-1083-420E-90BC-410307D25AE8}"/>
    <cellStyle name="20% - uthevingsfarge 1 17 13" xfId="1121" xr:uid="{0548135C-C498-4208-8437-6D466BF1F2CD}"/>
    <cellStyle name="20% - uthevingsfarge 1 17 2" xfId="1122" xr:uid="{6D6D46A7-F814-4D0F-9661-6DDBD1FE630D}"/>
    <cellStyle name="20% - uthevingsfarge 1 17 2 2" xfId="1123" xr:uid="{886A4905-D2B9-43F8-A904-0E567BCDD6EC}"/>
    <cellStyle name="20% - uthevingsfarge 1 17 3" xfId="1124" xr:uid="{6524FE47-4A80-46A8-96D7-B6D56AD58383}"/>
    <cellStyle name="20% - uthevingsfarge 1 17 4" xfId="1125" xr:uid="{AB8FB41B-1765-4375-90AC-0C3CAA298B54}"/>
    <cellStyle name="20% - uthevingsfarge 1 17 5" xfId="1126" xr:uid="{C4A9300F-19D0-4C7E-9F10-AFC188870374}"/>
    <cellStyle name="20% - uthevingsfarge 1 17 6" xfId="1127" xr:uid="{BFB904B2-683D-4036-8F54-9D3EE91236D7}"/>
    <cellStyle name="20% - uthevingsfarge 1 17 7" xfId="1128" xr:uid="{FBBF7F31-43ED-4E01-AB82-A9C09CA77B20}"/>
    <cellStyle name="20% - uthevingsfarge 1 17 8" xfId="1129" xr:uid="{33FF79FB-3D2F-4B4E-AC98-509DE5539CCA}"/>
    <cellStyle name="20% - uthevingsfarge 1 17 9" xfId="1130" xr:uid="{1E8A5D2F-6EE3-4748-BF4E-01BBDBE71159}"/>
    <cellStyle name="20% - uthevingsfarge 1 18" xfId="1131" xr:uid="{97B9199C-5B93-432C-BBC5-DAB5E1B6E4F4}"/>
    <cellStyle name="20% - uthevingsfarge 1 18 10" xfId="1132" xr:uid="{1777C6EC-4F3C-440E-BA21-2E22F248032E}"/>
    <cellStyle name="20% - uthevingsfarge 1 18 11" xfId="1133" xr:uid="{76C436F3-4736-4D93-875A-11EF123E7154}"/>
    <cellStyle name="20% - uthevingsfarge 1 18 12" xfId="1134" xr:uid="{E224AAB0-7579-4E3A-A665-D8AEA8DCAF4F}"/>
    <cellStyle name="20% - uthevingsfarge 1 18 13" xfId="1135" xr:uid="{0DB7A7F5-753B-49AD-A55B-8FF357D2A5C8}"/>
    <cellStyle name="20% - uthevingsfarge 1 18 2" xfId="1136" xr:uid="{67E18F25-49F8-4AAE-922F-C160203F8D72}"/>
    <cellStyle name="20% - uthevingsfarge 1 18 2 2" xfId="1137" xr:uid="{C9910C4C-77F2-4F72-8378-0AE6AF4F5196}"/>
    <cellStyle name="20% - uthevingsfarge 1 18 3" xfId="1138" xr:uid="{383BDF5E-5403-4B10-B0ED-405CBCB1E5E9}"/>
    <cellStyle name="20% - uthevingsfarge 1 18 4" xfId="1139" xr:uid="{CC15D3CD-1A27-4FE8-B832-42000D6BD0C3}"/>
    <cellStyle name="20% - uthevingsfarge 1 18 5" xfId="1140" xr:uid="{D8C45747-8AC1-4B59-A7FB-8589FA4FD68E}"/>
    <cellStyle name="20% - uthevingsfarge 1 18 6" xfId="1141" xr:uid="{1D985FCF-3D64-41E6-8C7A-81CFE2F9151A}"/>
    <cellStyle name="20% - uthevingsfarge 1 18 7" xfId="1142" xr:uid="{5FED57ED-D7B7-487F-A9CD-C51BAA4CE203}"/>
    <cellStyle name="20% - uthevingsfarge 1 18 8" xfId="1143" xr:uid="{EC5C6E0B-BBC7-40C1-8297-B3F39677F635}"/>
    <cellStyle name="20% - uthevingsfarge 1 18 9" xfId="1144" xr:uid="{2811030A-EC67-4852-B7AE-96D6AFC2F0D0}"/>
    <cellStyle name="20% - uthevingsfarge 1 19" xfId="1145" xr:uid="{20EC4860-DDB8-4139-BC02-4299EBD84543}"/>
    <cellStyle name="20% - uthevingsfarge 1 19 10" xfId="1146" xr:uid="{CAF08EE8-03C4-447F-A934-239F1C8A8453}"/>
    <cellStyle name="20% - uthevingsfarge 1 19 11" xfId="1147" xr:uid="{CCA434A0-C46D-41C2-88F4-4DD3E6AFDB6F}"/>
    <cellStyle name="20% - uthevingsfarge 1 19 12" xfId="1148" xr:uid="{4D1BD51B-787C-4D0E-B4F5-EAB9DD036A05}"/>
    <cellStyle name="20% - uthevingsfarge 1 19 13" xfId="1149" xr:uid="{87544623-458D-4BF3-B543-4AAE44F033AC}"/>
    <cellStyle name="20% - uthevingsfarge 1 19 2" xfId="1150" xr:uid="{818141B2-DBE9-45A4-97DD-DC322893CA8D}"/>
    <cellStyle name="20% - uthevingsfarge 1 19 2 2" xfId="1151" xr:uid="{AF3247BD-5754-47E4-9FA0-077D2136FB93}"/>
    <cellStyle name="20% - uthevingsfarge 1 19 3" xfId="1152" xr:uid="{8F9B6859-AA48-4DC2-AD93-5316635501DD}"/>
    <cellStyle name="20% - uthevingsfarge 1 19 4" xfId="1153" xr:uid="{BD37744B-EA54-42B4-BAF7-CBCB1BCAA281}"/>
    <cellStyle name="20% - uthevingsfarge 1 19 5" xfId="1154" xr:uid="{39EB6AD9-D353-429B-94C7-EC10FD252C30}"/>
    <cellStyle name="20% - uthevingsfarge 1 19 6" xfId="1155" xr:uid="{7B3BC203-4602-4E69-BC8C-BA09C8BB7D32}"/>
    <cellStyle name="20% - uthevingsfarge 1 19 7" xfId="1156" xr:uid="{B17F5352-F0B3-4307-B93E-0D15BF0184E1}"/>
    <cellStyle name="20% - uthevingsfarge 1 19 8" xfId="1157" xr:uid="{E5A6D9E4-2431-4537-BA74-3C762EE423BD}"/>
    <cellStyle name="20% - uthevingsfarge 1 19 9" xfId="1158" xr:uid="{571A36D3-0447-42AA-A012-AF5228DF4D60}"/>
    <cellStyle name="20% - uthevingsfarge 1 2" xfId="1159" xr:uid="{431D33CE-DFFB-47EB-8125-2B2D0899F90A}"/>
    <cellStyle name="20% - uthevingsfarge 1 2 10" xfId="1160" xr:uid="{80284DCD-22D5-494A-A06F-A59FAA9665D7}"/>
    <cellStyle name="20% - uthevingsfarge 1 2 10 2" xfId="1161" xr:uid="{365A3FB8-2678-48DA-98D7-BCE0001D3093}"/>
    <cellStyle name="20% - uthevingsfarge 1 2 10 2 2" xfId="1162" xr:uid="{9278D28B-760B-45D4-AE31-6BB0F1DB7E99}"/>
    <cellStyle name="20% - uthevingsfarge 1 2 10 2 2 2" xfId="1163" xr:uid="{5EE572B4-B6D7-4DF4-9391-072FB2899610}"/>
    <cellStyle name="20% - uthevingsfarge 1 2 10 2 3" xfId="1164" xr:uid="{AEBBC074-841D-42E3-A56D-EC9155CB6F25}"/>
    <cellStyle name="20% - uthevingsfarge 1 2 10 2 3 2" xfId="1165" xr:uid="{DF7E3098-0D5D-4A2C-8202-6233CBE83037}"/>
    <cellStyle name="20% - uthevingsfarge 1 2 10 2 4" xfId="1166" xr:uid="{6D802148-EFC3-4F63-9C51-8E9D177E03D2}"/>
    <cellStyle name="20% - uthevingsfarge 1 2 10 2 4 2" xfId="1167" xr:uid="{05208483-4386-4FF4-9121-63B6ACA8EA67}"/>
    <cellStyle name="20% - uthevingsfarge 1 2 10 2 5" xfId="1168" xr:uid="{BB9B0329-7D05-4468-89EB-6880C7E0799B}"/>
    <cellStyle name="20% - uthevingsfarge 1 2 10 2 5 2" xfId="1169" xr:uid="{41F17909-C51A-4EF3-B67B-7A89DB9E36CC}"/>
    <cellStyle name="20% - uthevingsfarge 1 2 10 2 6" xfId="1170" xr:uid="{6443562D-E89C-46BC-800D-1C513928A011}"/>
    <cellStyle name="20% - uthevingsfarge 1 2 10 2 6 2" xfId="1171" xr:uid="{91B49365-2EA2-4FAB-B275-3928630779CF}"/>
    <cellStyle name="20% - uthevingsfarge 1 2 10 2 7" xfId="1172" xr:uid="{15810EF2-FB5C-4849-9B93-49E828BA4870}"/>
    <cellStyle name="20% - uthevingsfarge 1 2 10 3" xfId="1173" xr:uid="{F01E42DA-FAFF-4E30-9009-679E642B4C6A}"/>
    <cellStyle name="20% - uthevingsfarge 1 2 10 3 2" xfId="1174" xr:uid="{DB4DDE30-39A0-45C1-9156-B551A42C3A9E}"/>
    <cellStyle name="20% - uthevingsfarge 1 2 10 3 2 2" xfId="1175" xr:uid="{A5C4CDDC-E617-4915-B2F0-621978505953}"/>
    <cellStyle name="20% - uthevingsfarge 1 2 10 3 3" xfId="1176" xr:uid="{6C641D4C-EF29-46C9-84BA-47FF86FE4981}"/>
    <cellStyle name="20% - uthevingsfarge 1 2 10 3 3 2" xfId="1177" xr:uid="{64F400AC-C59B-48D5-9BCB-DE025A8FE823}"/>
    <cellStyle name="20% - uthevingsfarge 1 2 10 3 4" xfId="1178" xr:uid="{B21279B3-1835-4CAD-83F2-E54C68228611}"/>
    <cellStyle name="20% - uthevingsfarge 1 2 10 4" xfId="1179" xr:uid="{B73D15E0-CEB2-4C4D-945D-10C513CC5A19}"/>
    <cellStyle name="20% - uthevingsfarge 1 2 10 4 2" xfId="1180" xr:uid="{54DDC800-FFE1-4167-9398-C947E9A11189}"/>
    <cellStyle name="20% - uthevingsfarge 1 2 10 5" xfId="1181" xr:uid="{DF966559-CF8F-43C9-AF3F-D7CD9517BF99}"/>
    <cellStyle name="20% - uthevingsfarge 1 2 10 5 2" xfId="1182" xr:uid="{EFFE4CB2-9862-48B7-A05C-3A6902A536AC}"/>
    <cellStyle name="20% - uthevingsfarge 1 2 10 6" xfId="1183" xr:uid="{E1751E41-BB7D-4901-9051-D3EAAD012AC5}"/>
    <cellStyle name="20% - uthevingsfarge 1 2 10 6 2" xfId="1184" xr:uid="{2EF804D8-F5D8-4045-ABEF-9ABDEA3E1411}"/>
    <cellStyle name="20% - uthevingsfarge 1 2 10 7" xfId="1185" xr:uid="{D6EE35F4-AC99-4A3D-829A-A8D1B2E14550}"/>
    <cellStyle name="20% - uthevingsfarge 1 2 10 7 2" xfId="1186" xr:uid="{621166FE-A577-4DE7-B572-1332BDFC97C7}"/>
    <cellStyle name="20% - uthevingsfarge 1 2 10 8" xfId="1187" xr:uid="{B6415CDD-9650-4A07-A017-82B1C5186CCE}"/>
    <cellStyle name="20% - uthevingsfarge 1 2 11" xfId="1188" xr:uid="{ACA15F5D-F5D5-4CD8-A514-98B8392D2A5A}"/>
    <cellStyle name="20% - uthevingsfarge 1 2 11 2" xfId="1189" xr:uid="{7727447D-41CB-4E06-B16C-E0281580AACF}"/>
    <cellStyle name="20% - uthevingsfarge 1 2 11 2 2" xfId="1190" xr:uid="{AF18BF17-8C8A-49F8-8855-C8026916D996}"/>
    <cellStyle name="20% - uthevingsfarge 1 2 11 2 2 2" xfId="1191" xr:uid="{3C3B6CD9-95F5-4BF7-9A38-449AA5233E56}"/>
    <cellStyle name="20% - uthevingsfarge 1 2 11 2 3" xfId="1192" xr:uid="{9324C076-ED77-4DC0-B615-568EE0B02DBF}"/>
    <cellStyle name="20% - uthevingsfarge 1 2 11 2 3 2" xfId="1193" xr:uid="{5A145322-EF0F-414C-A7FE-368D380BA349}"/>
    <cellStyle name="20% - uthevingsfarge 1 2 11 2 4" xfId="1194" xr:uid="{7D20F49D-CF8C-4ECA-9ED2-D7E24A5E28CD}"/>
    <cellStyle name="20% - uthevingsfarge 1 2 11 2 4 2" xfId="1195" xr:uid="{75341C67-AB73-4CF9-9A62-1B2C3D8881CB}"/>
    <cellStyle name="20% - uthevingsfarge 1 2 11 2 5" xfId="1196" xr:uid="{E6F0A2E1-5F46-4272-B0DC-6E4E0C717FDD}"/>
    <cellStyle name="20% - uthevingsfarge 1 2 11 2 5 2" xfId="1197" xr:uid="{1552B8BA-7124-4E1A-A679-65263E5780D1}"/>
    <cellStyle name="20% - uthevingsfarge 1 2 11 2 6" xfId="1198" xr:uid="{32775A1A-3835-4E03-9531-BB5B15FECDCE}"/>
    <cellStyle name="20% - uthevingsfarge 1 2 11 2 6 2" xfId="1199" xr:uid="{5D983310-081E-4075-8E30-A5CF073ADD4E}"/>
    <cellStyle name="20% - uthevingsfarge 1 2 11 2 7" xfId="1200" xr:uid="{98CEE2FC-4779-45D8-9E67-A1A0489141B4}"/>
    <cellStyle name="20% - uthevingsfarge 1 2 11 3" xfId="1201" xr:uid="{5229A513-8EA3-4EBA-9F9C-886E57E545E2}"/>
    <cellStyle name="20% - uthevingsfarge 1 2 11 3 2" xfId="1202" xr:uid="{7DA61BCB-321D-4C10-921B-4FD69E3E84C7}"/>
    <cellStyle name="20% - uthevingsfarge 1 2 11 3 2 2" xfId="1203" xr:uid="{BFD6C89A-9D40-47C3-BFB7-E8B8A5D984AF}"/>
    <cellStyle name="20% - uthevingsfarge 1 2 11 3 3" xfId="1204" xr:uid="{3A379EBF-ED83-4D19-B5CF-BF0F11C43BE1}"/>
    <cellStyle name="20% - uthevingsfarge 1 2 11 3 3 2" xfId="1205" xr:uid="{8127C7F5-C8C6-419E-BFB5-CAE7E196D7F3}"/>
    <cellStyle name="20% - uthevingsfarge 1 2 11 3 4" xfId="1206" xr:uid="{F6596A78-A5E7-4785-AF5A-4DD48990849E}"/>
    <cellStyle name="20% - uthevingsfarge 1 2 11 4" xfId="1207" xr:uid="{5B58BE54-A492-4C1A-B820-861B611B1711}"/>
    <cellStyle name="20% - uthevingsfarge 1 2 11 4 2" xfId="1208" xr:uid="{EEF7005D-7F15-4455-B5C9-2E513E3DD9DE}"/>
    <cellStyle name="20% - uthevingsfarge 1 2 11 5" xfId="1209" xr:uid="{B6DB8806-781C-476A-A205-F04794B687C2}"/>
    <cellStyle name="20% - uthevingsfarge 1 2 11 5 2" xfId="1210" xr:uid="{4B258ED2-C65A-4FA6-BDEE-AEB0B9A14434}"/>
    <cellStyle name="20% - uthevingsfarge 1 2 11 6" xfId="1211" xr:uid="{08FAE733-E5C5-496E-87AB-CFE884E8ADDC}"/>
    <cellStyle name="20% - uthevingsfarge 1 2 11 6 2" xfId="1212" xr:uid="{75EC8667-BC02-4B07-9641-96F0E07709E9}"/>
    <cellStyle name="20% - uthevingsfarge 1 2 11 7" xfId="1213" xr:uid="{17820631-E740-49F1-88ED-871E561F3E5E}"/>
    <cellStyle name="20% - uthevingsfarge 1 2 11 7 2" xfId="1214" xr:uid="{C408DC70-629D-4FBA-99A7-70FF12828C40}"/>
    <cellStyle name="20% - uthevingsfarge 1 2 11 8" xfId="1215" xr:uid="{7E6535A0-DA00-4FD8-845A-54E876CD9206}"/>
    <cellStyle name="20% - uthevingsfarge 1 2 12" xfId="1216" xr:uid="{3B96832C-3FB1-4883-8BDD-048EC4F5FDCF}"/>
    <cellStyle name="20% - uthevingsfarge 1 2 12 2" xfId="1217" xr:uid="{E0A3D6A5-940F-496F-8FED-F625BAB731A9}"/>
    <cellStyle name="20% - uthevingsfarge 1 2 12 2 2" xfId="1218" xr:uid="{86F22AFA-FFD6-4C17-B811-5B6A0B8C4313}"/>
    <cellStyle name="20% - uthevingsfarge 1 2 12 2 2 2" xfId="1219" xr:uid="{A3C81C17-9663-47A7-8BA3-AE3E6C2E7737}"/>
    <cellStyle name="20% - uthevingsfarge 1 2 12 2 3" xfId="1220" xr:uid="{AEF81D0E-CD52-4AB1-9E5C-E2713D2512E4}"/>
    <cellStyle name="20% - uthevingsfarge 1 2 12 2 3 2" xfId="1221" xr:uid="{ED79EA16-782F-48A2-A96C-8CC0280E6702}"/>
    <cellStyle name="20% - uthevingsfarge 1 2 12 2 4" xfId="1222" xr:uid="{06AD8D7C-36B6-49A4-8AAF-2BA5A8699CB9}"/>
    <cellStyle name="20% - uthevingsfarge 1 2 12 2 4 2" xfId="1223" xr:uid="{D49BC998-94DA-4211-9C18-2D8271D29A33}"/>
    <cellStyle name="20% - uthevingsfarge 1 2 12 2 5" xfId="1224" xr:uid="{15170DB3-DA3A-480C-B74B-CA7F97143EB1}"/>
    <cellStyle name="20% - uthevingsfarge 1 2 12 2 5 2" xfId="1225" xr:uid="{B97D8851-6CC0-4FF6-9D77-37211EF6ADFC}"/>
    <cellStyle name="20% - uthevingsfarge 1 2 12 2 6" xfId="1226" xr:uid="{84FE98B8-D436-45DC-8478-2067E3CB70F6}"/>
    <cellStyle name="20% - uthevingsfarge 1 2 12 2 6 2" xfId="1227" xr:uid="{86DA4C96-23E5-46B6-9F34-83935CEBE2C1}"/>
    <cellStyle name="20% - uthevingsfarge 1 2 12 2 7" xfId="1228" xr:uid="{D13073D9-249C-40E6-B6F6-DE8658331479}"/>
    <cellStyle name="20% - uthevingsfarge 1 2 12 3" xfId="1229" xr:uid="{98B796D4-F73F-4E3E-9AF9-4C2DA76823FE}"/>
    <cellStyle name="20% - uthevingsfarge 1 2 12 3 2" xfId="1230" xr:uid="{2C657145-2556-45E8-AE4E-0C70F6BBD1A0}"/>
    <cellStyle name="20% - uthevingsfarge 1 2 12 3 2 2" xfId="1231" xr:uid="{BFE4F4B6-2D40-4F6E-80A2-37D32F849A4A}"/>
    <cellStyle name="20% - uthevingsfarge 1 2 12 3 3" xfId="1232" xr:uid="{07D61FF3-7388-4270-BBC8-A6E2EA245049}"/>
    <cellStyle name="20% - uthevingsfarge 1 2 12 3 3 2" xfId="1233" xr:uid="{8E558A96-6168-4ECA-9257-1A51F28C5773}"/>
    <cellStyle name="20% - uthevingsfarge 1 2 12 3 4" xfId="1234" xr:uid="{C74E55E8-FA49-494B-BDCA-EAD8A1DAA00C}"/>
    <cellStyle name="20% - uthevingsfarge 1 2 12 4" xfId="1235" xr:uid="{EB796F22-C431-47ED-8587-B0164B84E99E}"/>
    <cellStyle name="20% - uthevingsfarge 1 2 12 4 2" xfId="1236" xr:uid="{5A3826D4-57A4-43E0-A723-FF470C25DEA0}"/>
    <cellStyle name="20% - uthevingsfarge 1 2 12 5" xfId="1237" xr:uid="{F8B4AF8A-CAE1-4CB8-90E9-C5198722616E}"/>
    <cellStyle name="20% - uthevingsfarge 1 2 12 5 2" xfId="1238" xr:uid="{0222BB05-0236-4BD2-A2EA-AD42EE660629}"/>
    <cellStyle name="20% - uthevingsfarge 1 2 12 6" xfId="1239" xr:uid="{DD299B8D-0240-45D4-AE8C-C9610B76D1BF}"/>
    <cellStyle name="20% - uthevingsfarge 1 2 12 6 2" xfId="1240" xr:uid="{E929F351-3F23-4C4E-B643-F9B6BC5CC3D3}"/>
    <cellStyle name="20% - uthevingsfarge 1 2 12 7" xfId="1241" xr:uid="{C0A1C348-FCE2-4E8E-9FAB-179E5080FFFB}"/>
    <cellStyle name="20% - uthevingsfarge 1 2 12 7 2" xfId="1242" xr:uid="{9A2C88EC-8404-4E33-B228-028BF67733E5}"/>
    <cellStyle name="20% - uthevingsfarge 1 2 12 8" xfId="1243" xr:uid="{7BDD7648-DE8D-4E53-83C3-88C49F3F4072}"/>
    <cellStyle name="20% - uthevingsfarge 1 2 13" xfId="1244" xr:uid="{A473A5A3-1F32-4222-999F-85F94C3B608E}"/>
    <cellStyle name="20% - uthevingsfarge 1 2 13 2" xfId="1245" xr:uid="{BF1A99B6-BB99-4EB0-8440-7813F9DE1C1D}"/>
    <cellStyle name="20% - uthevingsfarge 1 2 13 2 2" xfId="1246" xr:uid="{F78AA877-3DDF-4C48-9395-B3B6B9D4713F}"/>
    <cellStyle name="20% - uthevingsfarge 1 2 13 2 2 2" xfId="1247" xr:uid="{EF6F1723-2DCE-45EC-811D-B4D7EE818DE7}"/>
    <cellStyle name="20% - uthevingsfarge 1 2 13 2 3" xfId="1248" xr:uid="{AFB90C26-6FBE-40A7-A806-78047160C5C1}"/>
    <cellStyle name="20% - uthevingsfarge 1 2 13 2 3 2" xfId="1249" xr:uid="{F76191CB-24C4-490E-8C31-E1517C8CA3C4}"/>
    <cellStyle name="20% - uthevingsfarge 1 2 13 2 4" xfId="1250" xr:uid="{5B8E7966-0BC1-4F69-8801-6704023E0A69}"/>
    <cellStyle name="20% - uthevingsfarge 1 2 13 2 4 2" xfId="1251" xr:uid="{1858675B-5283-4CED-B182-C902BF0A927A}"/>
    <cellStyle name="20% - uthevingsfarge 1 2 13 2 5" xfId="1252" xr:uid="{164F6B2F-24D4-45AF-BB3D-9B263FEEF40B}"/>
    <cellStyle name="20% - uthevingsfarge 1 2 13 2 5 2" xfId="1253" xr:uid="{F0787CC6-E043-4590-B889-91FBB2B5FD57}"/>
    <cellStyle name="20% - uthevingsfarge 1 2 13 2 6" xfId="1254" xr:uid="{7B77D5CB-7CD4-4457-B02B-EC1144EE987B}"/>
    <cellStyle name="20% - uthevingsfarge 1 2 13 2 6 2" xfId="1255" xr:uid="{D09252AA-0E56-47FA-A4CA-F15D0CE1DDD5}"/>
    <cellStyle name="20% - uthevingsfarge 1 2 13 2 7" xfId="1256" xr:uid="{A1440FCF-8FFB-4F58-A78A-5AEDBFE46661}"/>
    <cellStyle name="20% - uthevingsfarge 1 2 13 3" xfId="1257" xr:uid="{F8D64EEB-4DE6-4DFB-AAEC-CB3AE030926D}"/>
    <cellStyle name="20% - uthevingsfarge 1 2 13 3 2" xfId="1258" xr:uid="{5A7CBEBF-7267-4ABD-A4E6-F7F5A4CB67AB}"/>
    <cellStyle name="20% - uthevingsfarge 1 2 13 3 2 2" xfId="1259" xr:uid="{848D1972-2435-424A-A186-C2F253DC6CA2}"/>
    <cellStyle name="20% - uthevingsfarge 1 2 13 3 3" xfId="1260" xr:uid="{C1CF18B1-93AE-4DE8-8890-E45598E60CAF}"/>
    <cellStyle name="20% - uthevingsfarge 1 2 13 3 3 2" xfId="1261" xr:uid="{84E55778-9813-4C5E-AD58-511037FA93B0}"/>
    <cellStyle name="20% - uthevingsfarge 1 2 13 3 4" xfId="1262" xr:uid="{6D15011B-470E-44E3-9366-174DC6AFD084}"/>
    <cellStyle name="20% - uthevingsfarge 1 2 13 4" xfId="1263" xr:uid="{8B0A0354-5040-4E22-BE4E-AC882FB2F1B2}"/>
    <cellStyle name="20% - uthevingsfarge 1 2 13 4 2" xfId="1264" xr:uid="{31BD5911-6342-4E73-BAC9-D92C110832EE}"/>
    <cellStyle name="20% - uthevingsfarge 1 2 13 5" xfId="1265" xr:uid="{925195A1-541D-40BE-AE19-5AEA7CC3BAAC}"/>
    <cellStyle name="20% - uthevingsfarge 1 2 13 5 2" xfId="1266" xr:uid="{7054B099-F16A-487F-8D9C-99E9A8B1EFF4}"/>
    <cellStyle name="20% - uthevingsfarge 1 2 13 6" xfId="1267" xr:uid="{8C740A34-46B6-43E6-871B-AE7B56FF9E87}"/>
    <cellStyle name="20% - uthevingsfarge 1 2 13 6 2" xfId="1268" xr:uid="{77A8CC1F-1044-4116-A972-DA5856B9D1AE}"/>
    <cellStyle name="20% - uthevingsfarge 1 2 13 7" xfId="1269" xr:uid="{1F638252-C7D1-4663-B6C4-EBBA00F5E3D2}"/>
    <cellStyle name="20% - uthevingsfarge 1 2 13 7 2" xfId="1270" xr:uid="{6C917F70-86DE-4F41-95DB-A832152069E6}"/>
    <cellStyle name="20% - uthevingsfarge 1 2 13 8" xfId="1271" xr:uid="{E028E0C9-EC6A-4F15-BCE8-1FC87F4AD701}"/>
    <cellStyle name="20% - uthevingsfarge 1 2 14" xfId="1272" xr:uid="{F9FDB0C8-0917-46D6-A996-4B7328D0D18C}"/>
    <cellStyle name="20% - uthevingsfarge 1 2 14 2" xfId="1273" xr:uid="{BFD55FE0-4029-4D53-AB68-3B430EF74364}"/>
    <cellStyle name="20% - uthevingsfarge 1 2 14 2 2" xfId="1274" xr:uid="{90A0E537-21DD-41E7-AD4C-95D264EC7FAD}"/>
    <cellStyle name="20% - uthevingsfarge 1 2 14 2 2 2" xfId="1275" xr:uid="{8A214264-37E4-479B-9705-5F2D0C642358}"/>
    <cellStyle name="20% - uthevingsfarge 1 2 14 2 3" xfId="1276" xr:uid="{B0617F72-AAE2-41F4-9C72-6CD2B6AFDAF6}"/>
    <cellStyle name="20% - uthevingsfarge 1 2 14 2 3 2" xfId="1277" xr:uid="{25EFFF98-F1EA-40DF-9D7E-5B7E4E36B25D}"/>
    <cellStyle name="20% - uthevingsfarge 1 2 14 2 4" xfId="1278" xr:uid="{D749144C-05F5-4529-89B3-A32FAF7DBEF2}"/>
    <cellStyle name="20% - uthevingsfarge 1 2 14 2 4 2" xfId="1279" xr:uid="{6E35D286-1065-4AB7-81EE-64EDD2745AE1}"/>
    <cellStyle name="20% - uthevingsfarge 1 2 14 2 5" xfId="1280" xr:uid="{695045B5-7BD7-4521-845A-BE82B3BCE60F}"/>
    <cellStyle name="20% - uthevingsfarge 1 2 14 2 5 2" xfId="1281" xr:uid="{BABD38C1-333A-4425-9A04-AA831C19CD58}"/>
    <cellStyle name="20% - uthevingsfarge 1 2 14 2 6" xfId="1282" xr:uid="{5D849E3A-B023-4221-808F-1F731BEAFC63}"/>
    <cellStyle name="20% - uthevingsfarge 1 2 14 2 6 2" xfId="1283" xr:uid="{90648A2E-E39E-4F83-8CF2-BFCE3714E19E}"/>
    <cellStyle name="20% - uthevingsfarge 1 2 14 2 7" xfId="1284" xr:uid="{42771860-1038-401D-ADED-86C642BEF7DA}"/>
    <cellStyle name="20% - uthevingsfarge 1 2 14 3" xfId="1285" xr:uid="{2B615CF2-EE65-4012-8336-A48C3B059A8E}"/>
    <cellStyle name="20% - uthevingsfarge 1 2 14 3 2" xfId="1286" xr:uid="{97F88359-2FD2-49FD-A7FC-07565E3C2070}"/>
    <cellStyle name="20% - uthevingsfarge 1 2 14 3 2 2" xfId="1287" xr:uid="{BFACF183-907B-45C3-A590-2896D4717907}"/>
    <cellStyle name="20% - uthevingsfarge 1 2 14 3 3" xfId="1288" xr:uid="{ACC872BF-FE72-427D-AABF-0C93EFE4F631}"/>
    <cellStyle name="20% - uthevingsfarge 1 2 14 3 3 2" xfId="1289" xr:uid="{973C6753-6304-4E3C-8824-D953A12E2BA1}"/>
    <cellStyle name="20% - uthevingsfarge 1 2 14 3 4" xfId="1290" xr:uid="{0714581C-92BB-40A4-984D-1A6D13FE4C28}"/>
    <cellStyle name="20% - uthevingsfarge 1 2 14 4" xfId="1291" xr:uid="{0312E24D-5C2F-42C7-86A1-BB7D066BFC04}"/>
    <cellStyle name="20% - uthevingsfarge 1 2 14 4 2" xfId="1292" xr:uid="{5D3C5A2C-23AD-4BFF-A9A9-18ECEE5A9C5C}"/>
    <cellStyle name="20% - uthevingsfarge 1 2 14 5" xfId="1293" xr:uid="{D19753B1-65F6-44E2-9340-359EEC3F6778}"/>
    <cellStyle name="20% - uthevingsfarge 1 2 14 5 2" xfId="1294" xr:uid="{94EF4E5B-96D4-407F-95D6-A323A09E8B2D}"/>
    <cellStyle name="20% - uthevingsfarge 1 2 14 6" xfId="1295" xr:uid="{27731FF6-A9EF-453E-87CF-F4E67B41F5A8}"/>
    <cellStyle name="20% - uthevingsfarge 1 2 14 6 2" xfId="1296" xr:uid="{E07B14F2-7005-475C-B69B-FD6566BE29C4}"/>
    <cellStyle name="20% - uthevingsfarge 1 2 14 7" xfId="1297" xr:uid="{06384153-0089-474D-A67A-BDAB2596C0C1}"/>
    <cellStyle name="20% - uthevingsfarge 1 2 14 7 2" xfId="1298" xr:uid="{61080219-6E1D-4A1E-A0EB-67695B9649B9}"/>
    <cellStyle name="20% - uthevingsfarge 1 2 14 8" xfId="1299" xr:uid="{8AA1B97A-BEE2-41FD-8885-80080956E9CA}"/>
    <cellStyle name="20% - uthevingsfarge 1 2 15" xfId="1300" xr:uid="{4E1B353F-8B2D-4218-AA36-76E51629F4EA}"/>
    <cellStyle name="20% - uthevingsfarge 1 2 15 2" xfId="1301" xr:uid="{D794C779-6A3B-4199-95C3-19E5F6FBBC87}"/>
    <cellStyle name="20% - uthevingsfarge 1 2 15 2 2" xfId="1302" xr:uid="{D5D24A3C-8907-4FF4-B498-3CCA8F1E786F}"/>
    <cellStyle name="20% - uthevingsfarge 1 2 15 2 2 2" xfId="1303" xr:uid="{EAA3DFE5-25DE-436E-B4F7-DB5B63FD657D}"/>
    <cellStyle name="20% - uthevingsfarge 1 2 15 2 3" xfId="1304" xr:uid="{17A0D368-15DB-4ABD-ACFA-D7F0DD1A2003}"/>
    <cellStyle name="20% - uthevingsfarge 1 2 15 2 3 2" xfId="1305" xr:uid="{1785C4F5-5196-4E4E-9643-4D136EC6472B}"/>
    <cellStyle name="20% - uthevingsfarge 1 2 15 2 4" xfId="1306" xr:uid="{5DE474D0-163C-4537-8509-F63568974512}"/>
    <cellStyle name="20% - uthevingsfarge 1 2 15 2 4 2" xfId="1307" xr:uid="{04ECDE9C-A30F-409F-B750-612C36432471}"/>
    <cellStyle name="20% - uthevingsfarge 1 2 15 2 5" xfId="1308" xr:uid="{B95AD0EC-634E-4939-9CE4-C2F497E196CE}"/>
    <cellStyle name="20% - uthevingsfarge 1 2 15 2 5 2" xfId="1309" xr:uid="{2B888D6A-436D-44FE-9C1C-5D1E1BF4C768}"/>
    <cellStyle name="20% - uthevingsfarge 1 2 15 2 6" xfId="1310" xr:uid="{010E3330-FB36-4144-AEE1-7D2D58737683}"/>
    <cellStyle name="20% - uthevingsfarge 1 2 15 2 6 2" xfId="1311" xr:uid="{05A2F0EE-0C2E-4F98-8C84-7B3E906D73AF}"/>
    <cellStyle name="20% - uthevingsfarge 1 2 15 2 7" xfId="1312" xr:uid="{6DD00C4E-3D5B-40FD-94DA-1CA1D5D8AA66}"/>
    <cellStyle name="20% - uthevingsfarge 1 2 15 3" xfId="1313" xr:uid="{5C8D21E5-B341-44C2-871C-1E7DA5D32B6A}"/>
    <cellStyle name="20% - uthevingsfarge 1 2 15 3 2" xfId="1314" xr:uid="{F95B2471-87CD-41F4-94B6-D14FAF90141A}"/>
    <cellStyle name="20% - uthevingsfarge 1 2 15 3 2 2" xfId="1315" xr:uid="{07DBADB9-FC18-4C86-99D6-5DB201B6BB12}"/>
    <cellStyle name="20% - uthevingsfarge 1 2 15 3 3" xfId="1316" xr:uid="{75554498-DE6B-46EF-BF65-254FD649E27B}"/>
    <cellStyle name="20% - uthevingsfarge 1 2 15 3 3 2" xfId="1317" xr:uid="{064EACA1-C827-4053-BE65-8D21F703E16F}"/>
    <cellStyle name="20% - uthevingsfarge 1 2 15 3 4" xfId="1318" xr:uid="{6D857544-7A07-4365-8B2F-26A731E077B0}"/>
    <cellStyle name="20% - uthevingsfarge 1 2 15 4" xfId="1319" xr:uid="{6CE6D870-F45B-4508-9D96-9C5B3E40B533}"/>
    <cellStyle name="20% - uthevingsfarge 1 2 15 4 2" xfId="1320" xr:uid="{CD51F2C6-2C5D-4890-89CA-379C96A6F224}"/>
    <cellStyle name="20% - uthevingsfarge 1 2 15 5" xfId="1321" xr:uid="{40811725-FA58-4F51-99CA-C983CE59D2F1}"/>
    <cellStyle name="20% - uthevingsfarge 1 2 15 5 2" xfId="1322" xr:uid="{7C92B963-D76D-4DFB-A741-4729E5C0418A}"/>
    <cellStyle name="20% - uthevingsfarge 1 2 15 6" xfId="1323" xr:uid="{F6801516-B061-432D-AEB8-579AF66FE0A0}"/>
    <cellStyle name="20% - uthevingsfarge 1 2 15 6 2" xfId="1324" xr:uid="{7D04C65E-7008-471E-9581-2A779F42A4B2}"/>
    <cellStyle name="20% - uthevingsfarge 1 2 15 7" xfId="1325" xr:uid="{54CC6903-C230-4320-83C7-4A9FF7A94E1D}"/>
    <cellStyle name="20% - uthevingsfarge 1 2 15 7 2" xfId="1326" xr:uid="{C1444473-9FEE-4C6B-A08F-8AE932E1B880}"/>
    <cellStyle name="20% - uthevingsfarge 1 2 15 8" xfId="1327" xr:uid="{51464308-95F4-44B3-B0A7-D7E24F38671F}"/>
    <cellStyle name="20% - uthevingsfarge 1 2 16" xfId="1328" xr:uid="{D865EA1F-4A50-4510-95DB-63C716C1CD70}"/>
    <cellStyle name="20% - uthevingsfarge 1 2 16 2" xfId="1329" xr:uid="{221D34C2-3842-4F66-8973-A5F734D94B1B}"/>
    <cellStyle name="20% - uthevingsfarge 1 2 16 2 2" xfId="1330" xr:uid="{AB5CA58B-7C40-4CE4-94FD-AE7ACDC82F5D}"/>
    <cellStyle name="20% - uthevingsfarge 1 2 16 2 2 2" xfId="1331" xr:uid="{304E66C8-ED85-4746-BF0D-B1F1559F7BDD}"/>
    <cellStyle name="20% - uthevingsfarge 1 2 16 2 3" xfId="1332" xr:uid="{B3C3030F-6B57-4963-B7FA-163680E422C8}"/>
    <cellStyle name="20% - uthevingsfarge 1 2 16 2 3 2" xfId="1333" xr:uid="{D5870081-B574-457F-9721-1ECEF84CD5B2}"/>
    <cellStyle name="20% - uthevingsfarge 1 2 16 2 4" xfId="1334" xr:uid="{151D2228-20BD-438B-AE65-39A927DD5C4D}"/>
    <cellStyle name="20% - uthevingsfarge 1 2 16 2 4 2" xfId="1335" xr:uid="{47FCCDDB-821C-4E88-89D7-BC2274D7B6BD}"/>
    <cellStyle name="20% - uthevingsfarge 1 2 16 2 5" xfId="1336" xr:uid="{882D591B-08EF-4857-9A3B-9B004EA76B8E}"/>
    <cellStyle name="20% - uthevingsfarge 1 2 16 2 5 2" xfId="1337" xr:uid="{6597DDF0-1C09-4BAB-87FC-9BD1689EB434}"/>
    <cellStyle name="20% - uthevingsfarge 1 2 16 2 6" xfId="1338" xr:uid="{DE941D01-0A02-4BF1-B938-530228C1F855}"/>
    <cellStyle name="20% - uthevingsfarge 1 2 16 2 6 2" xfId="1339" xr:uid="{5B5217FC-F101-4817-9C6B-D71735DA2F4F}"/>
    <cellStyle name="20% - uthevingsfarge 1 2 16 2 7" xfId="1340" xr:uid="{77D06F78-B276-462E-8A47-1DB5DD0D3DE9}"/>
    <cellStyle name="20% - uthevingsfarge 1 2 16 3" xfId="1341" xr:uid="{E994B75F-13FF-4A8F-934C-040595E6724A}"/>
    <cellStyle name="20% - uthevingsfarge 1 2 16 3 2" xfId="1342" xr:uid="{26435CA7-89CB-4BED-AD8C-13C1BB764A62}"/>
    <cellStyle name="20% - uthevingsfarge 1 2 16 3 2 2" xfId="1343" xr:uid="{B43A3CC8-2992-4D0D-A771-04155F06E812}"/>
    <cellStyle name="20% - uthevingsfarge 1 2 16 3 3" xfId="1344" xr:uid="{29F5B588-3E97-4CED-A6B1-A007A424746D}"/>
    <cellStyle name="20% - uthevingsfarge 1 2 16 3 3 2" xfId="1345" xr:uid="{0DFDE573-6575-4384-B242-432F872B4A45}"/>
    <cellStyle name="20% - uthevingsfarge 1 2 16 3 4" xfId="1346" xr:uid="{E604A280-620D-4354-B6FF-CEBDFD8A4E83}"/>
    <cellStyle name="20% - uthevingsfarge 1 2 16 4" xfId="1347" xr:uid="{801875F8-DBA8-46C2-95BC-5C30589BEB9C}"/>
    <cellStyle name="20% - uthevingsfarge 1 2 16 4 2" xfId="1348" xr:uid="{A8FAB7E5-BBE9-4916-B087-560243467BC0}"/>
    <cellStyle name="20% - uthevingsfarge 1 2 16 5" xfId="1349" xr:uid="{4BAE992E-3F45-4DEE-9699-3B693990D323}"/>
    <cellStyle name="20% - uthevingsfarge 1 2 16 5 2" xfId="1350" xr:uid="{CEA15A39-F8A7-43CB-8AAC-A6E6F03DA4BF}"/>
    <cellStyle name="20% - uthevingsfarge 1 2 16 6" xfId="1351" xr:uid="{558F9B5C-D491-4C7B-97FF-41BB8CFCF12D}"/>
    <cellStyle name="20% - uthevingsfarge 1 2 16 6 2" xfId="1352" xr:uid="{C3CC0B00-A9F5-48DE-A623-EC8EAF550C0F}"/>
    <cellStyle name="20% - uthevingsfarge 1 2 16 7" xfId="1353" xr:uid="{63648C56-BD7E-428C-AD50-385820C16C87}"/>
    <cellStyle name="20% - uthevingsfarge 1 2 16 7 2" xfId="1354" xr:uid="{F73479EA-2E22-40B7-9DCC-47867DD52698}"/>
    <cellStyle name="20% - uthevingsfarge 1 2 16 8" xfId="1355" xr:uid="{623F26A1-152B-45F3-9EAE-76003C667F7E}"/>
    <cellStyle name="20% - uthevingsfarge 1 2 17" xfId="1356" xr:uid="{76C53EF7-835F-4A63-8E82-DA228A996881}"/>
    <cellStyle name="20% - uthevingsfarge 1 2 17 2" xfId="1357" xr:uid="{38A8A96E-B32F-4C28-9CD4-A2623B050B90}"/>
    <cellStyle name="20% - uthevingsfarge 1 2 17 2 2" xfId="1358" xr:uid="{10673900-ED3A-411F-8D77-D80C376261F9}"/>
    <cellStyle name="20% - uthevingsfarge 1 2 17 2 2 2" xfId="1359" xr:uid="{7671F77A-35A6-4DD9-9C8C-D601C669E69E}"/>
    <cellStyle name="20% - uthevingsfarge 1 2 17 2 3" xfId="1360" xr:uid="{557B5B45-18C7-497B-AC61-46E011E0DB3A}"/>
    <cellStyle name="20% - uthevingsfarge 1 2 17 2 3 2" xfId="1361" xr:uid="{FECEAE33-6C2C-4C0E-9FF2-597D9AD6D902}"/>
    <cellStyle name="20% - uthevingsfarge 1 2 17 2 4" xfId="1362" xr:uid="{79C9D584-2763-447B-BCAC-FE9E59BA8C24}"/>
    <cellStyle name="20% - uthevingsfarge 1 2 17 2 4 2" xfId="1363" xr:uid="{83F0A879-4B7D-4F67-90B8-2D79C6CEA932}"/>
    <cellStyle name="20% - uthevingsfarge 1 2 17 2 5" xfId="1364" xr:uid="{66DC27C9-AE23-4936-AC13-DA82C467F3D7}"/>
    <cellStyle name="20% - uthevingsfarge 1 2 17 2 5 2" xfId="1365" xr:uid="{C7C68D7E-7351-40DD-BBA9-7B243637C65D}"/>
    <cellStyle name="20% - uthevingsfarge 1 2 17 2 6" xfId="1366" xr:uid="{70E362A0-DEC0-493D-94B1-210E1B235137}"/>
    <cellStyle name="20% - uthevingsfarge 1 2 17 2 6 2" xfId="1367" xr:uid="{12BF446D-B4F2-425F-979E-67174848A1D3}"/>
    <cellStyle name="20% - uthevingsfarge 1 2 17 2 7" xfId="1368" xr:uid="{A8555983-8377-4123-86EC-7F6A51D05814}"/>
    <cellStyle name="20% - uthevingsfarge 1 2 17 3" xfId="1369" xr:uid="{392DB71A-9A95-4AA4-8540-4FCF545024E9}"/>
    <cellStyle name="20% - uthevingsfarge 1 2 17 3 2" xfId="1370" xr:uid="{9729F92F-4434-477C-AE15-DCEFA2E6CD97}"/>
    <cellStyle name="20% - uthevingsfarge 1 2 17 3 2 2" xfId="1371" xr:uid="{B5C9DBBB-DA57-4BD9-AC2F-790A9AF89A09}"/>
    <cellStyle name="20% - uthevingsfarge 1 2 17 3 3" xfId="1372" xr:uid="{CAC63021-A1EC-4CD2-AF26-5D46F80D0A11}"/>
    <cellStyle name="20% - uthevingsfarge 1 2 17 3 3 2" xfId="1373" xr:uid="{4CA0F5E9-E9EF-4216-9F8E-4843047AEE54}"/>
    <cellStyle name="20% - uthevingsfarge 1 2 17 3 4" xfId="1374" xr:uid="{8F4C3B85-A504-4B99-BF31-872CD31E470B}"/>
    <cellStyle name="20% - uthevingsfarge 1 2 17 4" xfId="1375" xr:uid="{9CB23B34-5776-4468-AF78-23B2B9D77DE0}"/>
    <cellStyle name="20% - uthevingsfarge 1 2 17 4 2" xfId="1376" xr:uid="{DB96DEBD-FE9B-4C3B-A635-7EF68E62ABCF}"/>
    <cellStyle name="20% - uthevingsfarge 1 2 17 5" xfId="1377" xr:uid="{DB7DD8A7-1F1A-4E25-A095-C0E0AB466AAD}"/>
    <cellStyle name="20% - uthevingsfarge 1 2 17 5 2" xfId="1378" xr:uid="{EDE13D69-4BD6-4827-B102-D5A9E83C9737}"/>
    <cellStyle name="20% - uthevingsfarge 1 2 17 6" xfId="1379" xr:uid="{D54060BB-BE11-40F6-B844-CDCD38B0751A}"/>
    <cellStyle name="20% - uthevingsfarge 1 2 17 6 2" xfId="1380" xr:uid="{22C18DB5-9178-43ED-A257-B4F0FD4E688A}"/>
    <cellStyle name="20% - uthevingsfarge 1 2 17 7" xfId="1381" xr:uid="{38A3B151-2465-4CAF-B121-E3743CD7C4B0}"/>
    <cellStyle name="20% - uthevingsfarge 1 2 17 7 2" xfId="1382" xr:uid="{EF57EF7B-D9D3-45C3-BFEA-2E5EB5D166DF}"/>
    <cellStyle name="20% - uthevingsfarge 1 2 17 8" xfId="1383" xr:uid="{217C8DA7-9EB2-40FB-9EFF-1DA743B3FEA6}"/>
    <cellStyle name="20% - uthevingsfarge 1 2 18" xfId="1384" xr:uid="{43BB6BD4-A1C4-46DD-A55C-6B9ED846263F}"/>
    <cellStyle name="20% - uthevingsfarge 1 2 18 2" xfId="1385" xr:uid="{CFE1F9D2-A050-4F30-9E0B-7BE298436745}"/>
    <cellStyle name="20% - uthevingsfarge 1 2 18 2 2" xfId="1386" xr:uid="{F86B3336-E1BA-49A4-B3E5-775BFAEED502}"/>
    <cellStyle name="20% - uthevingsfarge 1 2 18 2 2 2" xfId="1387" xr:uid="{0BE23CFE-9988-44DC-9DE7-FE2718A4D79E}"/>
    <cellStyle name="20% - uthevingsfarge 1 2 18 2 3" xfId="1388" xr:uid="{BFAA46A0-583B-4684-939A-14221768D04F}"/>
    <cellStyle name="20% - uthevingsfarge 1 2 18 2 3 2" xfId="1389" xr:uid="{8BC7F2F2-E778-425F-98B0-F2E93958D8EA}"/>
    <cellStyle name="20% - uthevingsfarge 1 2 18 2 4" xfId="1390" xr:uid="{42C4A505-CA5E-4F7D-87A7-0E64AE933A82}"/>
    <cellStyle name="20% - uthevingsfarge 1 2 18 2 4 2" xfId="1391" xr:uid="{5AA80135-F4EC-454C-A012-7E50758552F3}"/>
    <cellStyle name="20% - uthevingsfarge 1 2 18 2 5" xfId="1392" xr:uid="{15883B72-C9AA-4437-AF62-79397435144B}"/>
    <cellStyle name="20% - uthevingsfarge 1 2 18 2 5 2" xfId="1393" xr:uid="{5BF8AC91-33F8-41A9-87CC-6522842DACF0}"/>
    <cellStyle name="20% - uthevingsfarge 1 2 18 2 6" xfId="1394" xr:uid="{0EC3912A-7074-436E-977D-520CCDF3562A}"/>
    <cellStyle name="20% - uthevingsfarge 1 2 18 2 6 2" xfId="1395" xr:uid="{DFF2D73B-E796-4FE3-AC13-4C130B17B311}"/>
    <cellStyle name="20% - uthevingsfarge 1 2 18 2 7" xfId="1396" xr:uid="{473561D2-36AE-4BF6-B045-ECAFF650097F}"/>
    <cellStyle name="20% - uthevingsfarge 1 2 18 3" xfId="1397" xr:uid="{122E2F52-C3E5-4467-88BB-0A70FB2D6133}"/>
    <cellStyle name="20% - uthevingsfarge 1 2 18 3 2" xfId="1398" xr:uid="{9294D838-2129-47D8-945B-D76FCC21B62D}"/>
    <cellStyle name="20% - uthevingsfarge 1 2 18 3 2 2" xfId="1399" xr:uid="{E01D5BA5-9CD6-4534-B209-00F1BE667A5E}"/>
    <cellStyle name="20% - uthevingsfarge 1 2 18 3 3" xfId="1400" xr:uid="{67C89C27-C045-4CDF-A764-0D34D8D75FEB}"/>
    <cellStyle name="20% - uthevingsfarge 1 2 18 3 3 2" xfId="1401" xr:uid="{673B8650-86F7-4F56-A33D-DEB70C5700D2}"/>
    <cellStyle name="20% - uthevingsfarge 1 2 18 3 4" xfId="1402" xr:uid="{ABC2EC87-80D3-43BE-B7F1-CF7D5C61AC6C}"/>
    <cellStyle name="20% - uthevingsfarge 1 2 18 4" xfId="1403" xr:uid="{54EA2767-BFC3-4854-BD6C-1FD250CB61C1}"/>
    <cellStyle name="20% - uthevingsfarge 1 2 18 4 2" xfId="1404" xr:uid="{FFE0EDA4-E5EC-40C7-A7D9-181EAEB5C73F}"/>
    <cellStyle name="20% - uthevingsfarge 1 2 18 5" xfId="1405" xr:uid="{A97A1C9B-92B7-40B0-80D1-4F249EDF6CF4}"/>
    <cellStyle name="20% - uthevingsfarge 1 2 18 5 2" xfId="1406" xr:uid="{C5627900-4127-4D8E-9339-769C7088EC8D}"/>
    <cellStyle name="20% - uthevingsfarge 1 2 18 6" xfId="1407" xr:uid="{1FF777C9-4F26-4613-B26F-0D2AD2002C03}"/>
    <cellStyle name="20% - uthevingsfarge 1 2 18 6 2" xfId="1408" xr:uid="{B7BAAE04-50B7-478B-A4C1-21A9C88DC1CA}"/>
    <cellStyle name="20% - uthevingsfarge 1 2 18 7" xfId="1409" xr:uid="{FF4299E6-83C2-4C5E-8D05-899180E245C9}"/>
    <cellStyle name="20% - uthevingsfarge 1 2 18 7 2" xfId="1410" xr:uid="{2F510977-CA33-4D7A-BFBF-E8B1D0AC413E}"/>
    <cellStyle name="20% - uthevingsfarge 1 2 18 8" xfId="1411" xr:uid="{C5F862B8-A736-4D0E-ADF4-D149C6222F7E}"/>
    <cellStyle name="20% - uthevingsfarge 1 2 19" xfId="1412" xr:uid="{B10ABAB0-CA57-42A4-92D2-E275E1A4388C}"/>
    <cellStyle name="20% - uthevingsfarge 1 2 19 10" xfId="1413" xr:uid="{5CC3E7DF-EFD8-4F00-A396-50A77F892765}"/>
    <cellStyle name="20% - uthevingsfarge 1 2 19 11" xfId="1414" xr:uid="{7FE190AB-5F8A-44B5-8BC3-4E41D06BCBE3}"/>
    <cellStyle name="20% - uthevingsfarge 1 2 19 12" xfId="1415" xr:uid="{086A027C-24EE-4C32-957A-14797C71422A}"/>
    <cellStyle name="20% - uthevingsfarge 1 2 19 13" xfId="1416" xr:uid="{94E413C1-E50E-4A52-92AC-E11037A4D77E}"/>
    <cellStyle name="20% - uthevingsfarge 1 2 19 13 2" xfId="1417" xr:uid="{4A7D19AD-4A42-4708-89BC-15B7E3A129AC}"/>
    <cellStyle name="20% - uthevingsfarge 1 2 19 14" xfId="1418" xr:uid="{F52DC6C7-5E32-4A53-AF0A-278309BD0366}"/>
    <cellStyle name="20% - uthevingsfarge 1 2 19 14 2" xfId="1419" xr:uid="{9CCB03DA-F490-4E20-B139-D25D4624AD5C}"/>
    <cellStyle name="20% - uthevingsfarge 1 2 19 2" xfId="1420" xr:uid="{1EC6A4F1-B916-4EC0-B1EF-45623CE101D1}"/>
    <cellStyle name="20% - uthevingsfarge 1 2 19 3" xfId="1421" xr:uid="{E908FA58-63F9-4C72-BE59-75BC933E4B13}"/>
    <cellStyle name="20% - uthevingsfarge 1 2 19 4" xfId="1422" xr:uid="{5D2637FF-6600-4F8F-8A86-315FDBF2BD2A}"/>
    <cellStyle name="20% - uthevingsfarge 1 2 19 5" xfId="1423" xr:uid="{34E87028-F04E-431D-9A6B-940D0F974321}"/>
    <cellStyle name="20% - uthevingsfarge 1 2 19 6" xfId="1424" xr:uid="{B7D7FF7D-B93C-4840-B433-C9215402E1D1}"/>
    <cellStyle name="20% - uthevingsfarge 1 2 19 7" xfId="1425" xr:uid="{467D55C9-70C4-4299-BE8D-7E0EF1D3B30D}"/>
    <cellStyle name="20% - uthevingsfarge 1 2 19 8" xfId="1426" xr:uid="{F5098F93-1193-4E96-B470-E348DF8186D0}"/>
    <cellStyle name="20% - uthevingsfarge 1 2 19 9" xfId="1427" xr:uid="{188E61EF-238F-4B5F-9A81-732E4FBB1D65}"/>
    <cellStyle name="20% - uthevingsfarge 1 2 2" xfId="1428" xr:uid="{48A51DF7-4501-4A14-91C9-DDAF9A828724}"/>
    <cellStyle name="20% - uthevingsfarge 1 2 2 10" xfId="1429" xr:uid="{4FD14EEB-9158-4421-AF22-25A77F1EFF04}"/>
    <cellStyle name="20% - uthevingsfarge 1 2 2 11" xfId="1430" xr:uid="{D7BD0B38-8BB6-40EF-889F-CD7A27CC11C6}"/>
    <cellStyle name="20% - uthevingsfarge 1 2 2 12" xfId="1431" xr:uid="{FAACAFF8-33E4-47AB-BD87-5091DE3E2977}"/>
    <cellStyle name="20% - uthevingsfarge 1 2 2 13" xfId="1432" xr:uid="{03F387EE-CBDC-4476-963C-9F23AC7DBA06}"/>
    <cellStyle name="20% - uthevingsfarge 1 2 2 14" xfId="1433" xr:uid="{CDEBABD8-31B7-4A0C-9C6A-990712151529}"/>
    <cellStyle name="20% - uthevingsfarge 1 2 2 15" xfId="1434" xr:uid="{83E1214E-E0D8-4BD2-8F2D-C7B48D1CAB6A}"/>
    <cellStyle name="20% - uthevingsfarge 1 2 2 16" xfId="1435" xr:uid="{F5395A23-BEEA-4ABA-90D0-EE5D71301097}"/>
    <cellStyle name="20% - uthevingsfarge 1 2 2 17" xfId="1436" xr:uid="{27135B65-B06C-47D8-A2ED-A8C9A721F5BD}"/>
    <cellStyle name="20% - uthevingsfarge 1 2 2 17 10" xfId="1437" xr:uid="{00B94040-EBC2-4B94-89B2-E334179CA466}"/>
    <cellStyle name="20% - uthevingsfarge 1 2 2 17 10 2" xfId="1438" xr:uid="{E3F92450-7532-434D-B9C9-B2694E059151}"/>
    <cellStyle name="20% - uthevingsfarge 1 2 2 17 10 2 2" xfId="1439" xr:uid="{0D34424D-9D02-46A3-837E-BB6700E3FBFE}"/>
    <cellStyle name="20% - uthevingsfarge 1 2 2 17 10 3" xfId="1440" xr:uid="{8275A049-305A-4950-8CBA-959F4802C7B2}"/>
    <cellStyle name="20% - uthevingsfarge 1 2 2 17 11" xfId="1441" xr:uid="{7C070288-E3DB-4C02-94A9-50662305A5DD}"/>
    <cellStyle name="20% - uthevingsfarge 1 2 2 17 11 2" xfId="1442" xr:uid="{8F5DBD36-6B48-48C2-BA32-B51A661A3733}"/>
    <cellStyle name="20% - uthevingsfarge 1 2 2 17 11 2 2" xfId="1443" xr:uid="{342626E3-F5CD-4AE2-AF3A-3BD5534A5267}"/>
    <cellStyle name="20% - uthevingsfarge 1 2 2 17 11 3" xfId="1444" xr:uid="{4A20FBD2-EFE0-498B-B409-6DD3365756DF}"/>
    <cellStyle name="20% - uthevingsfarge 1 2 2 17 12" xfId="1445" xr:uid="{9A63020B-40EE-4409-9AB5-D9FFF1150D15}"/>
    <cellStyle name="20% - uthevingsfarge 1 2 2 17 12 2" xfId="1446" xr:uid="{40FE6E8E-D220-4A7E-9F4A-001E1BECD0FD}"/>
    <cellStyle name="20% - uthevingsfarge 1 2 2 17 12 2 2" xfId="1447" xr:uid="{4EBA5578-7C4F-4276-81C3-241448842952}"/>
    <cellStyle name="20% - uthevingsfarge 1 2 2 17 12 3" xfId="1448" xr:uid="{C445B823-AB9D-4459-A86F-DB719B9B68E4}"/>
    <cellStyle name="20% - uthevingsfarge 1 2 2 17 13" xfId="1449" xr:uid="{8B270D68-EC85-40E4-9033-AB992929D276}"/>
    <cellStyle name="20% - uthevingsfarge 1 2 2 17 14" xfId="1450" xr:uid="{E7111F16-2EB8-4251-A933-521F62D6DED4}"/>
    <cellStyle name="20% - uthevingsfarge 1 2 2 17 2" xfId="1451" xr:uid="{1BB9731F-AC50-4F58-9262-AF23BD22F88F}"/>
    <cellStyle name="20% - uthevingsfarge 1 2 2 17 2 2" xfId="1452" xr:uid="{C1E47787-D560-4061-B6EC-7B762BAC7764}"/>
    <cellStyle name="20% - uthevingsfarge 1 2 2 17 2 2 2" xfId="1453" xr:uid="{7594461E-6AFD-46B4-8A1F-75E89221F656}"/>
    <cellStyle name="20% - uthevingsfarge 1 2 2 17 2 3" xfId="1454" xr:uid="{0F9540F5-C259-4DA1-B705-E9E358BBD8D0}"/>
    <cellStyle name="20% - uthevingsfarge 1 2 2 17 2 3 2" xfId="1455" xr:uid="{B66B2843-65E4-4057-9698-74A58D0A20A3}"/>
    <cellStyle name="20% - uthevingsfarge 1 2 2 17 2 4" xfId="1456" xr:uid="{94184EB6-C9CD-4640-9CB9-9DAF9C7BC603}"/>
    <cellStyle name="20% - uthevingsfarge 1 2 2 17 2 4 2" xfId="1457" xr:uid="{16B6ADF0-0F97-4CAF-BC20-32ABD85185D3}"/>
    <cellStyle name="20% - uthevingsfarge 1 2 2 17 2 5" xfId="1458" xr:uid="{73120BED-68E2-451C-82CC-836BC716AEC0}"/>
    <cellStyle name="20% - uthevingsfarge 1 2 2 17 2 5 2" xfId="1459" xr:uid="{433B03F2-C755-4636-9FFC-DDBAB33A1F4E}"/>
    <cellStyle name="20% - uthevingsfarge 1 2 2 17 2 6" xfId="1460" xr:uid="{B785FAC8-C537-47AE-B754-89F68E2FB014}"/>
    <cellStyle name="20% - uthevingsfarge 1 2 2 17 2 6 2" xfId="1461" xr:uid="{A4F4B742-9FF5-4B28-828B-0E66F945EF50}"/>
    <cellStyle name="20% - uthevingsfarge 1 2 2 17 2 7" xfId="1462" xr:uid="{72AF8BE7-7D47-4AB8-98ED-C8C10EAFBD3A}"/>
    <cellStyle name="20% - uthevingsfarge 1 2 2 17 3" xfId="1463" xr:uid="{574AFD3D-B7F0-42FB-879B-CA5ADEAA3DF4}"/>
    <cellStyle name="20% - uthevingsfarge 1 2 2 17 3 2" xfId="1464" xr:uid="{40D32171-C5A0-4388-8F44-0D3F2EF137E9}"/>
    <cellStyle name="20% - uthevingsfarge 1 2 2 17 3 2 2" xfId="1465" xr:uid="{AA95D33C-DDF6-41A3-92EF-CB6F8681A700}"/>
    <cellStyle name="20% - uthevingsfarge 1 2 2 17 3 3" xfId="1466" xr:uid="{29BA3A3D-316D-446C-ACD4-CF4E021DE908}"/>
    <cellStyle name="20% - uthevingsfarge 1 2 2 17 3 3 2" xfId="1467" xr:uid="{11F9F58E-866D-4650-A15C-1C321A4EA46C}"/>
    <cellStyle name="20% - uthevingsfarge 1 2 2 17 3 4" xfId="1468" xr:uid="{164DA8C7-8099-4015-AAE2-3CB2B58C93AE}"/>
    <cellStyle name="20% - uthevingsfarge 1 2 2 17 3 4 2" xfId="1469" xr:uid="{9DC17956-A8B1-462C-A43B-158066569732}"/>
    <cellStyle name="20% - uthevingsfarge 1 2 2 17 3 5" xfId="1470" xr:uid="{DF26138D-DB02-4485-94C3-DD03510B08D3}"/>
    <cellStyle name="20% - uthevingsfarge 1 2 2 17 3 5 2" xfId="1471" xr:uid="{D92DC298-ACA6-45D3-AC35-9F4C423A3592}"/>
    <cellStyle name="20% - uthevingsfarge 1 2 2 17 3 6" xfId="1472" xr:uid="{D87803C7-1325-4628-805A-F51DD5732FB5}"/>
    <cellStyle name="20% - uthevingsfarge 1 2 2 17 4" xfId="1473" xr:uid="{6ED66F50-FA19-4FC6-9456-728DF3094B72}"/>
    <cellStyle name="20% - uthevingsfarge 1 2 2 17 4 2" xfId="1474" xr:uid="{ECE0AA0F-4A3F-4750-BA94-97A6E3BCB6E2}"/>
    <cellStyle name="20% - uthevingsfarge 1 2 2 17 4 2 2" xfId="1475" xr:uid="{1D16F2D4-B7BE-4550-807D-8DB97E93D731}"/>
    <cellStyle name="20% - uthevingsfarge 1 2 2 17 4 3" xfId="1476" xr:uid="{52F40C3F-79FA-4D6F-8EE3-38C07E057CA5}"/>
    <cellStyle name="20% - uthevingsfarge 1 2 2 17 4 3 2" xfId="1477" xr:uid="{5040092F-2338-4B3E-B1C2-BDD32123053B}"/>
    <cellStyle name="20% - uthevingsfarge 1 2 2 17 4 4" xfId="1478" xr:uid="{FC523756-0FFC-4074-807C-ACB135418B2D}"/>
    <cellStyle name="20% - uthevingsfarge 1 2 2 17 5" xfId="1479" xr:uid="{3F75DB7A-8C05-48BF-A612-AE5EFEB6F14A}"/>
    <cellStyle name="20% - uthevingsfarge 1 2 2 17 5 2" xfId="1480" xr:uid="{82332729-2B5C-43BD-B208-60334442A1BD}"/>
    <cellStyle name="20% - uthevingsfarge 1 2 2 17 5 2 2" xfId="1481" xr:uid="{D684C9D6-1601-452E-B34C-7809EE4FAE2F}"/>
    <cellStyle name="20% - uthevingsfarge 1 2 2 17 5 3" xfId="1482" xr:uid="{CE03BF10-714C-4AC7-8308-BA1947387C13}"/>
    <cellStyle name="20% - uthevingsfarge 1 2 2 17 5 3 2" xfId="1483" xr:uid="{BB5DC657-7171-409A-87B3-8CE18744DA94}"/>
    <cellStyle name="20% - uthevingsfarge 1 2 2 17 5 4" xfId="1484" xr:uid="{31445944-9401-46BE-8BBC-E858A3D5DC88}"/>
    <cellStyle name="20% - uthevingsfarge 1 2 2 17 6" xfId="1485" xr:uid="{DD24C610-6A72-4206-8109-1C1153BD7950}"/>
    <cellStyle name="20% - uthevingsfarge 1 2 2 17 6 2" xfId="1486" xr:uid="{F43B2185-8540-4C3B-BDA7-8CD2F6AFAFD5}"/>
    <cellStyle name="20% - uthevingsfarge 1 2 2 17 6 2 2" xfId="1487" xr:uid="{302DE079-DB17-4325-A20F-4C320928D75D}"/>
    <cellStyle name="20% - uthevingsfarge 1 2 2 17 6 3" xfId="1488" xr:uid="{17C40986-8715-467F-9C42-1DCD67CD4161}"/>
    <cellStyle name="20% - uthevingsfarge 1 2 2 17 7" xfId="1489" xr:uid="{74A5F11C-02D7-4BBE-81EB-09A9C4209AC6}"/>
    <cellStyle name="20% - uthevingsfarge 1 2 2 17 7 2" xfId="1490" xr:uid="{D2C47540-8314-4419-A4BC-9EFE4BE91879}"/>
    <cellStyle name="20% - uthevingsfarge 1 2 2 17 7 2 2" xfId="1491" xr:uid="{1ECF0C87-44F1-4702-8658-35356555DF39}"/>
    <cellStyle name="20% - uthevingsfarge 1 2 2 17 7 3" xfId="1492" xr:uid="{039EC2C0-FB73-4AAF-8EA5-9A7FD4190547}"/>
    <cellStyle name="20% - uthevingsfarge 1 2 2 17 8" xfId="1493" xr:uid="{C1B0409E-FCA7-4DCA-ACFD-B1320741DF9C}"/>
    <cellStyle name="20% - uthevingsfarge 1 2 2 17 8 2" xfId="1494" xr:uid="{5EEC8055-703F-4D36-8D49-08105A508880}"/>
    <cellStyle name="20% - uthevingsfarge 1 2 2 17 8 2 2" xfId="1495" xr:uid="{3F25EAB4-FCA6-48EB-9AAA-AB1C725A8D60}"/>
    <cellStyle name="20% - uthevingsfarge 1 2 2 17 8 3" xfId="1496" xr:uid="{CDAF0CDB-C04A-477E-939C-E6F9BC454C08}"/>
    <cellStyle name="20% - uthevingsfarge 1 2 2 17 9" xfId="1497" xr:uid="{8139601B-98FE-42C5-A057-5AD0B91458FB}"/>
    <cellStyle name="20% - uthevingsfarge 1 2 2 17 9 2" xfId="1498" xr:uid="{051CB868-C6A1-4954-95B8-902350F7703E}"/>
    <cellStyle name="20% - uthevingsfarge 1 2 2 17 9 2 2" xfId="1499" xr:uid="{D71FCAA3-6387-46C7-9D4F-05D180ECF611}"/>
    <cellStyle name="20% - uthevingsfarge 1 2 2 17 9 3" xfId="1500" xr:uid="{522F2A00-E85E-45B8-BAF3-7E7581B08DEF}"/>
    <cellStyle name="20% - uthevingsfarge 1 2 2 18" xfId="1501" xr:uid="{3449FAA9-586A-406B-8C1A-3248B047795A}"/>
    <cellStyle name="20% - uthevingsfarge 1 2 2 18 2" xfId="1502" xr:uid="{404BAAF4-2009-4441-92ED-B52BC8D3CDAC}"/>
    <cellStyle name="20% - uthevingsfarge 1 2 2 18 2 2" xfId="1503" xr:uid="{7EBCBD53-26B1-429B-BF7B-27B3D7CC936F}"/>
    <cellStyle name="20% - uthevingsfarge 1 2 2 18 2 2 2" xfId="1504" xr:uid="{D7794448-A114-4C28-A24F-CE9EBDFA1BEC}"/>
    <cellStyle name="20% - uthevingsfarge 1 2 2 18 2 3" xfId="1505" xr:uid="{B078F85E-B29E-4B0D-8440-91A28B30430F}"/>
    <cellStyle name="20% - uthevingsfarge 1 2 2 18 2 3 2" xfId="1506" xr:uid="{784F5218-F64E-42DB-BC08-E0979A2E35BA}"/>
    <cellStyle name="20% - uthevingsfarge 1 2 2 18 2 4" xfId="1507" xr:uid="{3069EF94-08E8-429B-B32C-9A901776D2A4}"/>
    <cellStyle name="20% - uthevingsfarge 1 2 2 18 2 4 2" xfId="1508" xr:uid="{91D9D2A8-4E71-4C08-9615-DC19CC1419C1}"/>
    <cellStyle name="20% - uthevingsfarge 1 2 2 18 2 5" xfId="1509" xr:uid="{CF1D94BA-1951-408D-8AE1-3F28CF5715D9}"/>
    <cellStyle name="20% - uthevingsfarge 1 2 2 18 2 5 2" xfId="1510" xr:uid="{55D97CD3-C7CF-410F-B58E-F21F28C8406E}"/>
    <cellStyle name="20% - uthevingsfarge 1 2 2 18 2 6" xfId="1511" xr:uid="{48C25A8C-2DB6-4656-98DA-340568A41752}"/>
    <cellStyle name="20% - uthevingsfarge 1 2 2 18 2 6 2" xfId="1512" xr:uid="{177EED41-78E0-4D1F-8F2E-1934669BE32D}"/>
    <cellStyle name="20% - uthevingsfarge 1 2 2 18 2 7" xfId="1513" xr:uid="{4D72AC9C-DD32-422D-92A4-CC02602D0BA1}"/>
    <cellStyle name="20% - uthevingsfarge 1 2 2 18 3" xfId="1514" xr:uid="{C1E860D3-32AC-4AB1-9B7D-22753FE5A2CF}"/>
    <cellStyle name="20% - uthevingsfarge 1 2 2 18 3 2" xfId="1515" xr:uid="{F4AFDCE4-0369-4560-976B-710F0C982985}"/>
    <cellStyle name="20% - uthevingsfarge 1 2 2 18 3 2 2" xfId="1516" xr:uid="{EF9F7A3D-B81E-488C-9291-027CB437AE08}"/>
    <cellStyle name="20% - uthevingsfarge 1 2 2 18 3 3" xfId="1517" xr:uid="{0A11FEE2-B20B-4E9E-A831-0870F79162CC}"/>
    <cellStyle name="20% - uthevingsfarge 1 2 2 18 3 3 2" xfId="1518" xr:uid="{83BD840A-1CB8-4DE2-8B3C-E3135A9F3619}"/>
    <cellStyle name="20% - uthevingsfarge 1 2 2 18 3 4" xfId="1519" xr:uid="{7A9DEDB4-206B-4E38-8479-738D9388A6FF}"/>
    <cellStyle name="20% - uthevingsfarge 1 2 2 18 4" xfId="1520" xr:uid="{57B55773-CFD6-44D3-A82D-A0E0EBAD2CFE}"/>
    <cellStyle name="20% - uthevingsfarge 1 2 2 18 4 2" xfId="1521" xr:uid="{881752A2-3140-461E-A392-61A4B704F64A}"/>
    <cellStyle name="20% - uthevingsfarge 1 2 2 18 5" xfId="1522" xr:uid="{B79C1ADF-7E30-4901-A69F-C4925C0D1BEE}"/>
    <cellStyle name="20% - uthevingsfarge 1 2 2 18 5 2" xfId="1523" xr:uid="{6F9E9D24-382C-4ED4-9CC2-AA3A0A69C5F7}"/>
    <cellStyle name="20% - uthevingsfarge 1 2 2 18 6" xfId="1524" xr:uid="{20F48A79-9463-4B7E-A035-D573A7BE644D}"/>
    <cellStyle name="20% - uthevingsfarge 1 2 2 18 6 2" xfId="1525" xr:uid="{6478A493-3603-4373-A5A4-924B3030DEC7}"/>
    <cellStyle name="20% - uthevingsfarge 1 2 2 18 7" xfId="1526" xr:uid="{7C99274B-2A91-4BAF-AEB5-3D9DBF6F6E8D}"/>
    <cellStyle name="20% - uthevingsfarge 1 2 2 18 7 2" xfId="1527" xr:uid="{800F9EF0-AC92-4C9C-8CFF-774140219046}"/>
    <cellStyle name="20% - uthevingsfarge 1 2 2 18 8" xfId="1528" xr:uid="{5921B077-B16D-4C7B-9F4C-C955C28C1DF5}"/>
    <cellStyle name="20% - uthevingsfarge 1 2 2 19" xfId="1529" xr:uid="{69AAA5CE-775E-4091-94EA-EAFE0500A657}"/>
    <cellStyle name="20% - uthevingsfarge 1 2 2 2" xfId="1530" xr:uid="{B87AE3D5-9FD7-4668-95A9-1AE988DA7761}"/>
    <cellStyle name="20% - uthevingsfarge 1 2 2 2 10" xfId="1531" xr:uid="{55003AC5-F0A3-4ACA-AB4C-27FE5B0365C7}"/>
    <cellStyle name="20% - uthevingsfarge 1 2 2 2 10 2" xfId="1532" xr:uid="{89A720C4-D64C-4E92-8EE4-7FFA35F59A25}"/>
    <cellStyle name="20% - uthevingsfarge 1 2 2 2 10 2 2" xfId="1533" xr:uid="{86CEA0B1-62EC-4B21-A91C-8C03307EA087}"/>
    <cellStyle name="20% - uthevingsfarge 1 2 2 2 10 3" xfId="1534" xr:uid="{73251192-061A-4625-BDB8-D0993A2EF2A1}"/>
    <cellStyle name="20% - uthevingsfarge 1 2 2 2 11" xfId="1535" xr:uid="{67A154CA-6F24-4326-8DF1-07D14C0366AA}"/>
    <cellStyle name="20% - uthevingsfarge 1 2 2 2 11 2" xfId="1536" xr:uid="{01AA3774-F56A-4606-A160-7E58025F7D66}"/>
    <cellStyle name="20% - uthevingsfarge 1 2 2 2 11 2 2" xfId="1537" xr:uid="{DC50E47F-CCD1-4CE2-BAFF-D8C9A065B43E}"/>
    <cellStyle name="20% - uthevingsfarge 1 2 2 2 11 3" xfId="1538" xr:uid="{0F147291-8109-429B-92BE-20963833FA38}"/>
    <cellStyle name="20% - uthevingsfarge 1 2 2 2 12" xfId="1539" xr:uid="{23FE49DD-B767-4D69-ABD8-F67C5157885D}"/>
    <cellStyle name="20% - uthevingsfarge 1 2 2 2 12 2" xfId="1540" xr:uid="{C0818D94-EF41-4187-BAAC-93C061C22B1D}"/>
    <cellStyle name="20% - uthevingsfarge 1 2 2 2 12 2 2" xfId="1541" xr:uid="{3095B714-180D-465C-B26B-326DCA00F237}"/>
    <cellStyle name="20% - uthevingsfarge 1 2 2 2 12 3" xfId="1542" xr:uid="{9A76C822-D2CF-4E6D-A554-7CCAA82285DD}"/>
    <cellStyle name="20% - uthevingsfarge 1 2 2 2 13" xfId="1543" xr:uid="{3CD91F42-04A4-430D-998D-0854E8D466F9}"/>
    <cellStyle name="20% - uthevingsfarge 1 2 2 2 13 2" xfId="1544" xr:uid="{40E73B53-3E1C-4576-AC24-43CB11B12128}"/>
    <cellStyle name="20% - uthevingsfarge 1 2 2 2 13 2 2" xfId="1545" xr:uid="{5E2B7F7D-D38D-4CC3-8236-F446E52CC5C6}"/>
    <cellStyle name="20% - uthevingsfarge 1 2 2 2 13 3" xfId="1546" xr:uid="{DEEB40A6-D9AD-4CBD-8EA3-5657F26EA651}"/>
    <cellStyle name="20% - uthevingsfarge 1 2 2 2 14" xfId="1547" xr:uid="{C9DBAF3B-50EB-458F-8464-08709A767D7A}"/>
    <cellStyle name="20% - uthevingsfarge 1 2 2 2 14 2" xfId="1548" xr:uid="{B2AC6762-3CD8-40D2-A915-FF3E3C95917E}"/>
    <cellStyle name="20% - uthevingsfarge 1 2 2 2 14 2 2" xfId="1549" xr:uid="{31FC8DCA-D2E6-4267-8FBA-8A84DFAA0C81}"/>
    <cellStyle name="20% - uthevingsfarge 1 2 2 2 14 3" xfId="1550" xr:uid="{1050E4AA-9CB9-492E-A161-B8D3DACC4506}"/>
    <cellStyle name="20% - uthevingsfarge 1 2 2 2 15" xfId="1551" xr:uid="{2804F63F-EF08-4B21-BEC8-CC716190685E}"/>
    <cellStyle name="20% - uthevingsfarge 1 2 2 2 2" xfId="1552" xr:uid="{D91715DA-7A57-4B71-9FAB-CD730AC82A47}"/>
    <cellStyle name="20% - uthevingsfarge 1 2 2 2 2 10" xfId="1553" xr:uid="{F3AA23A3-9EAE-4D31-9C65-D8037FC57AA0}"/>
    <cellStyle name="20% - uthevingsfarge 1 2 2 2 2 11" xfId="1554" xr:uid="{58D9C2B2-817C-41EC-87B1-34B42C445194}"/>
    <cellStyle name="20% - uthevingsfarge 1 2 2 2 2 12" xfId="1555" xr:uid="{12457018-CDD8-4A2C-8FF8-A2C6B04AFE57}"/>
    <cellStyle name="20% - uthevingsfarge 1 2 2 2 2 13" xfId="1556" xr:uid="{E73F6ACC-7527-4AC5-A0B9-194CF3D5AFD9}"/>
    <cellStyle name="20% - uthevingsfarge 1 2 2 2 2 13 2" xfId="1557" xr:uid="{D1B18D75-5A79-4983-B234-2F4D2968E05F}"/>
    <cellStyle name="20% - uthevingsfarge 1 2 2 2 2 14" xfId="1558" xr:uid="{183557BF-05BB-4877-996C-8DA3B5BDC8DB}"/>
    <cellStyle name="20% - uthevingsfarge 1 2 2 2 2 14 2" xfId="1559" xr:uid="{8B77D79C-514D-4ADD-8AD2-33E959428F98}"/>
    <cellStyle name="20% - uthevingsfarge 1 2 2 2 2 15" xfId="1560" xr:uid="{B9866218-017F-41A5-B586-62407491FF62}"/>
    <cellStyle name="20% - uthevingsfarge 1 2 2 2 2 2" xfId="1561" xr:uid="{B9C1375D-3C79-4007-A448-5188EF10DAF7}"/>
    <cellStyle name="20% - uthevingsfarge 1 2 2 2 2 3" xfId="1562" xr:uid="{964B892E-48CA-492C-BCA9-7AA1CBB45784}"/>
    <cellStyle name="20% - uthevingsfarge 1 2 2 2 2 4" xfId="1563" xr:uid="{5C933082-67E7-4472-B678-8E5B306BA12A}"/>
    <cellStyle name="20% - uthevingsfarge 1 2 2 2 2 5" xfId="1564" xr:uid="{50A4F571-6DF7-4A76-984F-D5C535AE567E}"/>
    <cellStyle name="20% - uthevingsfarge 1 2 2 2 2 6" xfId="1565" xr:uid="{FD50E238-76CA-41DF-9EF4-12D64C6DB9AD}"/>
    <cellStyle name="20% - uthevingsfarge 1 2 2 2 2 7" xfId="1566" xr:uid="{D55160B6-669D-46C8-A25E-4AE3697B68EF}"/>
    <cellStyle name="20% - uthevingsfarge 1 2 2 2 2 8" xfId="1567" xr:uid="{5BE040B0-5D1A-40A3-8295-D19F3EA1E4CA}"/>
    <cellStyle name="20% - uthevingsfarge 1 2 2 2 2 9" xfId="1568" xr:uid="{5229ADC2-526B-4091-8594-3662750D1FC8}"/>
    <cellStyle name="20% - uthevingsfarge 1 2 2 2 3" xfId="1569" xr:uid="{CE5E7F43-DEA9-487C-BC74-8FF5E60FA6F5}"/>
    <cellStyle name="20% - uthevingsfarge 1 2 2 2 4" xfId="1570" xr:uid="{44A7D65D-6B77-4D7F-A715-F04738BFE39A}"/>
    <cellStyle name="20% - uthevingsfarge 1 2 2 2 5" xfId="1571" xr:uid="{88496EC0-9181-4C11-8929-69BE92E343EA}"/>
    <cellStyle name="20% - uthevingsfarge 1 2 2 2 5 2" xfId="1572" xr:uid="{6802358E-991C-468C-A416-843BACC385FB}"/>
    <cellStyle name="20% - uthevingsfarge 1 2 2 2 5 2 2" xfId="1573" xr:uid="{346EC6F9-4400-4B71-A7E3-888BB433980B}"/>
    <cellStyle name="20% - uthevingsfarge 1 2 2 2 5 3" xfId="1574" xr:uid="{6725ADE8-C651-4590-8659-C5836603A8B5}"/>
    <cellStyle name="20% - uthevingsfarge 1 2 2 2 5 3 2" xfId="1575" xr:uid="{4B29ACD6-82EF-48D7-A8AA-A1207A3FBFA9}"/>
    <cellStyle name="20% - uthevingsfarge 1 2 2 2 5 4" xfId="1576" xr:uid="{40DB5544-2C9C-49AD-8683-C1C0469DF44E}"/>
    <cellStyle name="20% - uthevingsfarge 1 2 2 2 5 4 2" xfId="1577" xr:uid="{C2499894-9F16-4D11-A3BE-B03F662EE8B0}"/>
    <cellStyle name="20% - uthevingsfarge 1 2 2 2 5 5" xfId="1578" xr:uid="{7DA0737F-22E3-4B7E-813B-45555235C044}"/>
    <cellStyle name="20% - uthevingsfarge 1 2 2 2 5 5 2" xfId="1579" xr:uid="{38516584-BDD4-4BC0-8C39-61C04EAA9DA6}"/>
    <cellStyle name="20% - uthevingsfarge 1 2 2 2 5 6" xfId="1580" xr:uid="{D646A6FD-177F-419B-91D7-B5E353793879}"/>
    <cellStyle name="20% - uthevingsfarge 1 2 2 2 5 6 2" xfId="1581" xr:uid="{9E04E3AA-6BCC-4444-930A-1E7A0897C6F6}"/>
    <cellStyle name="20% - uthevingsfarge 1 2 2 2 5 7" xfId="1582" xr:uid="{BAE85ED9-F56E-49B4-A3A3-85E1C7595A26}"/>
    <cellStyle name="20% - uthevingsfarge 1 2 2 2 6" xfId="1583" xr:uid="{3A361C8A-0937-4D4D-83F3-0054917B3CDB}"/>
    <cellStyle name="20% - uthevingsfarge 1 2 2 2 6 2" xfId="1584" xr:uid="{2224140B-6F4D-43DD-91E1-77357EC4F506}"/>
    <cellStyle name="20% - uthevingsfarge 1 2 2 2 6 2 2" xfId="1585" xr:uid="{80C0894F-25B0-45E6-BE95-158EC7BB6CB7}"/>
    <cellStyle name="20% - uthevingsfarge 1 2 2 2 6 3" xfId="1586" xr:uid="{14D08152-C693-4F14-B1F2-0FDD318CE6F9}"/>
    <cellStyle name="20% - uthevingsfarge 1 2 2 2 6 3 2" xfId="1587" xr:uid="{D5469FE1-0C90-4D00-B283-BD6CB42A7173}"/>
    <cellStyle name="20% - uthevingsfarge 1 2 2 2 6 4" xfId="1588" xr:uid="{23329FC2-B4DB-489D-801B-B3BDA91D3DDD}"/>
    <cellStyle name="20% - uthevingsfarge 1 2 2 2 6 4 2" xfId="1589" xr:uid="{136B9067-DE57-4FA5-855D-5B5047A60F79}"/>
    <cellStyle name="20% - uthevingsfarge 1 2 2 2 6 5" xfId="1590" xr:uid="{0ED5E28B-EC4B-4BAE-8A36-2E986E3F9D27}"/>
    <cellStyle name="20% - uthevingsfarge 1 2 2 2 6 5 2" xfId="1591" xr:uid="{926C89C8-46FD-4B43-B440-353DC3E9461B}"/>
    <cellStyle name="20% - uthevingsfarge 1 2 2 2 6 6" xfId="1592" xr:uid="{01398916-F962-457E-9B02-E8E1FDDBEBD6}"/>
    <cellStyle name="20% - uthevingsfarge 1 2 2 2 7" xfId="1593" xr:uid="{2FCFF8E3-E05E-4993-95FB-6FF34C4A1372}"/>
    <cellStyle name="20% - uthevingsfarge 1 2 2 2 7 2" xfId="1594" xr:uid="{4EE5E857-DB86-4931-87D2-343B0859B76D}"/>
    <cellStyle name="20% - uthevingsfarge 1 2 2 2 7 2 2" xfId="1595" xr:uid="{22A47289-C724-4291-B2C5-3F3E4A671204}"/>
    <cellStyle name="20% - uthevingsfarge 1 2 2 2 7 3" xfId="1596" xr:uid="{4CFF1032-68AB-4F40-B13E-C237F1C2D778}"/>
    <cellStyle name="20% - uthevingsfarge 1 2 2 2 7 3 2" xfId="1597" xr:uid="{25284495-56DC-4B84-BC6A-599AB4095C85}"/>
    <cellStyle name="20% - uthevingsfarge 1 2 2 2 7 4" xfId="1598" xr:uid="{99F907EB-0C88-402F-93D4-5CC500D749EA}"/>
    <cellStyle name="20% - uthevingsfarge 1 2 2 2 8" xfId="1599" xr:uid="{F3B320E0-DF0D-4BC9-9F2A-AED2430CBB35}"/>
    <cellStyle name="20% - uthevingsfarge 1 2 2 2 8 2" xfId="1600" xr:uid="{F830E7D4-8B49-48B0-993D-4CC8CE1EFAA1}"/>
    <cellStyle name="20% - uthevingsfarge 1 2 2 2 8 2 2" xfId="1601" xr:uid="{786EEF9B-350A-409D-A3AD-BEAFF805E8A0}"/>
    <cellStyle name="20% - uthevingsfarge 1 2 2 2 8 3" xfId="1602" xr:uid="{2B141A10-1BE1-42AE-A6F3-A0F5E9994D1F}"/>
    <cellStyle name="20% - uthevingsfarge 1 2 2 2 8 3 2" xfId="1603" xr:uid="{757007A9-C592-4051-A015-33095833DC64}"/>
    <cellStyle name="20% - uthevingsfarge 1 2 2 2 8 4" xfId="1604" xr:uid="{96A4FC89-E313-4603-A7BF-8DD6FD18DE6A}"/>
    <cellStyle name="20% - uthevingsfarge 1 2 2 2 9" xfId="1605" xr:uid="{1C4C80A0-F790-4A3B-B0FB-54241BE1E730}"/>
    <cellStyle name="20% - uthevingsfarge 1 2 2 2 9 2" xfId="1606" xr:uid="{3FEDC9C6-D307-445E-8603-7530C8CC1C66}"/>
    <cellStyle name="20% - uthevingsfarge 1 2 2 2 9 2 2" xfId="1607" xr:uid="{119E7075-ECFA-4B75-85AB-F204F90C0BD4}"/>
    <cellStyle name="20% - uthevingsfarge 1 2 2 2 9 3" xfId="1608" xr:uid="{1885982C-589D-4B38-A089-9CBFBF99C853}"/>
    <cellStyle name="20% - uthevingsfarge 1 2 2 20" xfId="1609" xr:uid="{E5FB488F-30F6-4A51-B657-71511BDDE63D}"/>
    <cellStyle name="20% - uthevingsfarge 1 2 2 21" xfId="1610" xr:uid="{46AFFF18-C52B-4CBA-834F-F84DE9D1127C}"/>
    <cellStyle name="20% - uthevingsfarge 1 2 2 22" xfId="1611" xr:uid="{225980B8-E45B-494A-9E73-49ED4B93F959}"/>
    <cellStyle name="20% - uthevingsfarge 1 2 2 23" xfId="1612" xr:uid="{8C9B5673-7394-4CEF-9334-E943C4C687D7}"/>
    <cellStyle name="20% - uthevingsfarge 1 2 2 24" xfId="1613" xr:uid="{4ED5DFED-4BAC-423E-8794-6458BB01FCE7}"/>
    <cellStyle name="20% - uthevingsfarge 1 2 2 25" xfId="1614" xr:uid="{72A3F73A-E9F0-4420-9FC2-CABD8318128C}"/>
    <cellStyle name="20% - uthevingsfarge 1 2 2 26" xfId="1615" xr:uid="{135D506E-A8EC-4774-BF1C-05FD85C1ADA2}"/>
    <cellStyle name="20% - uthevingsfarge 1 2 2 27" xfId="1616" xr:uid="{601567F6-664D-4454-9362-C82524655B57}"/>
    <cellStyle name="20% - uthevingsfarge 1 2 2 28" xfId="1617" xr:uid="{1BA6A58C-DE5D-4149-90EE-C293D4AD0C72}"/>
    <cellStyle name="20% - uthevingsfarge 1 2 2 29" xfId="1618" xr:uid="{9811FFA8-1B9D-44ED-AD93-ACC0358A2C44}"/>
    <cellStyle name="20% - uthevingsfarge 1 2 2 29 2" xfId="1619" xr:uid="{8E4ADBFA-3A3C-425B-B129-EE3D7DF8A011}"/>
    <cellStyle name="20% - uthevingsfarge 1 2 2 3" xfId="1620" xr:uid="{C0AF8148-5ABA-4166-8FE5-C109CD4427F6}"/>
    <cellStyle name="20% - uthevingsfarge 1 2 2 30" xfId="1621" xr:uid="{CC3FDA04-85BF-4C9C-B6AE-748CA32546CC}"/>
    <cellStyle name="20% - uthevingsfarge 1 2 2 30 2" xfId="1622" xr:uid="{03BB1745-1BBF-48BF-B1CA-F2039F33D03C}"/>
    <cellStyle name="20% - uthevingsfarge 1 2 2 31" xfId="1623" xr:uid="{10287121-83F5-4460-B9EC-123D9B1ADDC2}"/>
    <cellStyle name="20% - uthevingsfarge 1 2 2 4" xfId="1624" xr:uid="{7475E58C-704D-4161-A308-2C15EB38D5D0}"/>
    <cellStyle name="20% - uthevingsfarge 1 2 2 5" xfId="1625" xr:uid="{D025D1E3-AA94-46C8-8F2F-B596C99701BD}"/>
    <cellStyle name="20% - uthevingsfarge 1 2 2 6" xfId="1626" xr:uid="{6EC70FF8-C7BF-459C-97F1-55C353A87C80}"/>
    <cellStyle name="20% - uthevingsfarge 1 2 2 7" xfId="1627" xr:uid="{D1B8205F-EA31-44A7-9063-D7EF23A72D54}"/>
    <cellStyle name="20% - uthevingsfarge 1 2 2 8" xfId="1628" xr:uid="{B6685575-EA06-4080-B1EF-C72F09225C6F}"/>
    <cellStyle name="20% - uthevingsfarge 1 2 2 9" xfId="1629" xr:uid="{F395EB8C-9AA0-432F-9930-D43465660658}"/>
    <cellStyle name="20% - uthevingsfarge 1 2 20" xfId="1630" xr:uid="{1962A4C1-C7C1-4B1F-A088-D1A867EDE10E}"/>
    <cellStyle name="20% - uthevingsfarge 1 2 21" xfId="1631" xr:uid="{E3F5622E-6811-44AF-BCB2-108C41E6B38C}"/>
    <cellStyle name="20% - uthevingsfarge 1 2 21 2" xfId="1632" xr:uid="{858E8980-E260-4555-AABF-47750515F5DD}"/>
    <cellStyle name="20% - uthevingsfarge 1 2 21 2 2" xfId="1633" xr:uid="{84D2A20C-6874-4DDA-88E2-2977CD5E574F}"/>
    <cellStyle name="20% - uthevingsfarge 1 2 21 2 2 2" xfId="1634" xr:uid="{6D0B0D67-78C0-4D5C-8686-0D46F8599110}"/>
    <cellStyle name="20% - uthevingsfarge 1 2 21 2 3" xfId="1635" xr:uid="{FAF27670-E9C5-46EF-A016-2472406821D8}"/>
    <cellStyle name="20% - uthevingsfarge 1 2 21 2 3 2" xfId="1636" xr:uid="{B990E80A-27D7-4C2C-892C-DD7F040A3492}"/>
    <cellStyle name="20% - uthevingsfarge 1 2 21 2 4" xfId="1637" xr:uid="{A9B19D90-5A98-43E7-B8CE-413A73934EAF}"/>
    <cellStyle name="20% - uthevingsfarge 1 2 21 2 4 2" xfId="1638" xr:uid="{20FCFD0B-0362-430A-91D7-19F872985955}"/>
    <cellStyle name="20% - uthevingsfarge 1 2 21 2 5" xfId="1639" xr:uid="{08B2C1B8-78C3-4539-B823-D08FE9F4F486}"/>
    <cellStyle name="20% - uthevingsfarge 1 2 21 2 5 2" xfId="1640" xr:uid="{79BFCBE9-489F-4F2E-835C-4660420A24FF}"/>
    <cellStyle name="20% - uthevingsfarge 1 2 21 2 6" xfId="1641" xr:uid="{07729310-2C7C-44FF-8556-2C24B350744A}"/>
    <cellStyle name="20% - uthevingsfarge 1 2 21 2 6 2" xfId="1642" xr:uid="{B2EA7CB1-53F3-4B37-9B5E-78A7ECEAD8EE}"/>
    <cellStyle name="20% - uthevingsfarge 1 2 21 2 7" xfId="1643" xr:uid="{DF3B0CFE-0CB1-4D56-ACC0-30FD355A3F23}"/>
    <cellStyle name="20% - uthevingsfarge 1 2 21 3" xfId="1644" xr:uid="{CDD9BF80-1070-4573-9A77-8922F67A6713}"/>
    <cellStyle name="20% - uthevingsfarge 1 2 21 3 2" xfId="1645" xr:uid="{8E0531E4-9853-4A2D-BA64-E723CDC503C4}"/>
    <cellStyle name="20% - uthevingsfarge 1 2 21 3 2 2" xfId="1646" xr:uid="{962A173A-469C-437B-AFCA-932526924F24}"/>
    <cellStyle name="20% - uthevingsfarge 1 2 21 3 3" xfId="1647" xr:uid="{E103DD17-2B88-403D-B2D4-0D56AB4D35B4}"/>
    <cellStyle name="20% - uthevingsfarge 1 2 21 3 3 2" xfId="1648" xr:uid="{C22E0F7D-7510-488F-96B1-406F4AC91B48}"/>
    <cellStyle name="20% - uthevingsfarge 1 2 21 3 4" xfId="1649" xr:uid="{2935DC5B-3F42-49C4-9EB7-9E20F2DEC326}"/>
    <cellStyle name="20% - uthevingsfarge 1 2 21 4" xfId="1650" xr:uid="{32304024-FF58-4CE7-A96E-6BBF545DEE37}"/>
    <cellStyle name="20% - uthevingsfarge 1 2 21 4 2" xfId="1651" xr:uid="{16499DDB-F531-43E2-9FFD-DF2FC46571B3}"/>
    <cellStyle name="20% - uthevingsfarge 1 2 21 5" xfId="1652" xr:uid="{C82AA2D2-EF6D-4F75-805B-3B9E8553F62A}"/>
    <cellStyle name="20% - uthevingsfarge 1 2 21 5 2" xfId="1653" xr:uid="{2522D4E5-7F7D-4572-B27D-BE36A264710C}"/>
    <cellStyle name="20% - uthevingsfarge 1 2 21 6" xfId="1654" xr:uid="{ED0AFA68-DEF5-45EB-855F-FF0BD4BF17BF}"/>
    <cellStyle name="20% - uthevingsfarge 1 2 21 6 2" xfId="1655" xr:uid="{522DB3EE-0E2F-4FA2-B131-AA86840187ED}"/>
    <cellStyle name="20% - uthevingsfarge 1 2 21 7" xfId="1656" xr:uid="{4C5C9171-E5E1-4156-9711-381EAF787837}"/>
    <cellStyle name="20% - uthevingsfarge 1 2 21 7 2" xfId="1657" xr:uid="{B236ED0E-560E-4A5A-9845-9CBC1DB64BFF}"/>
    <cellStyle name="20% - uthevingsfarge 1 2 21 8" xfId="1658" xr:uid="{A162BC32-27F9-4948-942D-8D3FA63F801A}"/>
    <cellStyle name="20% - uthevingsfarge 1 2 22" xfId="1659" xr:uid="{E5E27D35-28E8-4ECE-867A-323717B20ACE}"/>
    <cellStyle name="20% - uthevingsfarge 1 2 22 2" xfId="1660" xr:uid="{93047160-1822-4402-91ED-D172FC024978}"/>
    <cellStyle name="20% - uthevingsfarge 1 2 22 2 2" xfId="1661" xr:uid="{C864D9AC-DABE-48A0-BF0D-00DB53E1BA62}"/>
    <cellStyle name="20% - uthevingsfarge 1 2 22 2 2 2" xfId="1662" xr:uid="{DDD7ACF6-6BF0-46E4-81FD-650F09284DAA}"/>
    <cellStyle name="20% - uthevingsfarge 1 2 22 2 3" xfId="1663" xr:uid="{A01330A1-63B8-42A7-9EF7-EF3EBFD24B08}"/>
    <cellStyle name="20% - uthevingsfarge 1 2 22 2 3 2" xfId="1664" xr:uid="{E08FF085-E1F2-4BB8-8C33-65A0D944A7E4}"/>
    <cellStyle name="20% - uthevingsfarge 1 2 22 2 4" xfId="1665" xr:uid="{D129DCD3-6F7F-48E2-BC1A-866BDCD658DC}"/>
    <cellStyle name="20% - uthevingsfarge 1 2 22 2 4 2" xfId="1666" xr:uid="{3883EA7F-E2FB-479E-BBC3-0C76B9983ADB}"/>
    <cellStyle name="20% - uthevingsfarge 1 2 22 2 5" xfId="1667" xr:uid="{B2E79F6A-133E-4EFD-80ED-7026552CE29F}"/>
    <cellStyle name="20% - uthevingsfarge 1 2 22 2 5 2" xfId="1668" xr:uid="{DE76339D-7BE8-4277-ABE8-9CEF54D74D81}"/>
    <cellStyle name="20% - uthevingsfarge 1 2 22 2 6" xfId="1669" xr:uid="{BE9F0B97-915A-4CFB-A2F7-16FCF58F8888}"/>
    <cellStyle name="20% - uthevingsfarge 1 2 22 2 6 2" xfId="1670" xr:uid="{FC56AC46-7F4F-4168-A13D-D8C78BD1B4D2}"/>
    <cellStyle name="20% - uthevingsfarge 1 2 22 2 7" xfId="1671" xr:uid="{9A43FACD-4357-4EDB-8FBB-306E20814C17}"/>
    <cellStyle name="20% - uthevingsfarge 1 2 22 3" xfId="1672" xr:uid="{F7E2BCA0-2F23-45DC-AF3C-D33D8BC5561E}"/>
    <cellStyle name="20% - uthevingsfarge 1 2 22 3 2" xfId="1673" xr:uid="{244A42BD-F16D-45A6-9CCA-BE10E60E870F}"/>
    <cellStyle name="20% - uthevingsfarge 1 2 22 3 2 2" xfId="1674" xr:uid="{3ACAD39E-F195-4830-B150-D528E6DDD621}"/>
    <cellStyle name="20% - uthevingsfarge 1 2 22 3 3" xfId="1675" xr:uid="{C52AB4BC-1800-4451-BF13-4698CDEB89FC}"/>
    <cellStyle name="20% - uthevingsfarge 1 2 22 3 3 2" xfId="1676" xr:uid="{B6C8E3E5-AF21-4529-AC07-EE06D201FB9E}"/>
    <cellStyle name="20% - uthevingsfarge 1 2 22 3 4" xfId="1677" xr:uid="{E620FFFB-8D53-4595-A688-2525AD6E4153}"/>
    <cellStyle name="20% - uthevingsfarge 1 2 22 4" xfId="1678" xr:uid="{529B9A1B-2D6B-4E02-B559-619F5AEA5DAB}"/>
    <cellStyle name="20% - uthevingsfarge 1 2 22 4 2" xfId="1679" xr:uid="{8113AE76-CD4D-471D-8882-4722EA4F4515}"/>
    <cellStyle name="20% - uthevingsfarge 1 2 22 5" xfId="1680" xr:uid="{1E26969A-A074-4570-ACF3-4548C1C4C886}"/>
    <cellStyle name="20% - uthevingsfarge 1 2 22 5 2" xfId="1681" xr:uid="{9B91B1F6-E1C4-4A63-8686-8842A3069052}"/>
    <cellStyle name="20% - uthevingsfarge 1 2 22 6" xfId="1682" xr:uid="{5053B73C-D7B7-4E1C-AE88-04428EABEB54}"/>
    <cellStyle name="20% - uthevingsfarge 1 2 22 6 2" xfId="1683" xr:uid="{914C4004-5F52-4052-A4FC-15B5CF46E363}"/>
    <cellStyle name="20% - uthevingsfarge 1 2 22 7" xfId="1684" xr:uid="{2C88BB76-5ABC-4E5B-B596-12194BC7647F}"/>
    <cellStyle name="20% - uthevingsfarge 1 2 22 7 2" xfId="1685" xr:uid="{A68230CB-2040-4A15-B361-514C353DA1A8}"/>
    <cellStyle name="20% - uthevingsfarge 1 2 22 8" xfId="1686" xr:uid="{2597667F-0539-4AC1-848A-E0CAC344D87F}"/>
    <cellStyle name="20% - uthevingsfarge 1 2 23" xfId="1687" xr:uid="{B4DE515F-F56F-4C6B-9BC5-BE1515F8FFED}"/>
    <cellStyle name="20% - uthevingsfarge 1 2 23 2" xfId="1688" xr:uid="{B8354456-CC07-4751-B855-7766A38C28D4}"/>
    <cellStyle name="20% - uthevingsfarge 1 2 23 2 2" xfId="1689" xr:uid="{93CC5E0F-5560-4D5F-8172-33ED032505CA}"/>
    <cellStyle name="20% - uthevingsfarge 1 2 23 3" xfId="1690" xr:uid="{45B02E20-1D98-442C-B7FA-03E7B5160ADA}"/>
    <cellStyle name="20% - uthevingsfarge 1 2 23 3 2" xfId="1691" xr:uid="{131729EB-266A-4517-904D-74E6DDF4A773}"/>
    <cellStyle name="20% - uthevingsfarge 1 2 23 4" xfId="1692" xr:uid="{A32A6451-DCAB-4801-AFAB-B338FEB54CB8}"/>
    <cellStyle name="20% - uthevingsfarge 1 2 23 4 2" xfId="1693" xr:uid="{F2CC5943-A484-4078-9002-19D998268767}"/>
    <cellStyle name="20% - uthevingsfarge 1 2 23 5" xfId="1694" xr:uid="{208C8CEE-3821-4199-A90D-6FDA46CCFFC6}"/>
    <cellStyle name="20% - uthevingsfarge 1 2 23 5 2" xfId="1695" xr:uid="{9074922C-F59C-4A7B-ACDA-9FAF60CFDAE4}"/>
    <cellStyle name="20% - uthevingsfarge 1 2 23 6" xfId="1696" xr:uid="{B89BC85E-0D4C-46DA-9316-8656CE6DD28E}"/>
    <cellStyle name="20% - uthevingsfarge 1 2 23 6 2" xfId="1697" xr:uid="{D9B2107B-7501-49FA-841B-0883FB1D1E22}"/>
    <cellStyle name="20% - uthevingsfarge 1 2 23 7" xfId="1698" xr:uid="{6F99D878-237E-41D6-AB04-4EC1AD72D243}"/>
    <cellStyle name="20% - uthevingsfarge 1 2 24" xfId="1699" xr:uid="{4353F5A6-B963-421C-8D6F-511D70CEF435}"/>
    <cellStyle name="20% - uthevingsfarge 1 2 24 2" xfId="1700" xr:uid="{1175557D-6BC2-4B72-934E-B6B897671349}"/>
    <cellStyle name="20% - uthevingsfarge 1 2 24 2 2" xfId="1701" xr:uid="{C4E2496F-1EFC-4622-A4C3-CFBE53650612}"/>
    <cellStyle name="20% - uthevingsfarge 1 2 24 3" xfId="1702" xr:uid="{371C63BE-F034-4E50-9F3F-CAA5BF17DC64}"/>
    <cellStyle name="20% - uthevingsfarge 1 2 24 3 2" xfId="1703" xr:uid="{160A81AB-0559-472B-90FC-40EF1FCFF94C}"/>
    <cellStyle name="20% - uthevingsfarge 1 2 24 4" xfId="1704" xr:uid="{262F4758-F3AF-42DF-9E09-60B68CA99993}"/>
    <cellStyle name="20% - uthevingsfarge 1 2 24 4 2" xfId="1705" xr:uid="{29639016-0ED9-4F05-9165-7EB5D8EE0869}"/>
    <cellStyle name="20% - uthevingsfarge 1 2 24 5" xfId="1706" xr:uid="{B748BAAE-74A3-4A00-B5E5-918E83488A65}"/>
    <cellStyle name="20% - uthevingsfarge 1 2 24 5 2" xfId="1707" xr:uid="{96E97DDE-D61A-4ECC-8B39-243ED4878E86}"/>
    <cellStyle name="20% - uthevingsfarge 1 2 24 6" xfId="1708" xr:uid="{5903520D-4417-4D82-8970-DF9A956CFAB7}"/>
    <cellStyle name="20% - uthevingsfarge 1 2 25" xfId="1709" xr:uid="{D601E4A1-C316-46D6-B095-A0BBA6FB9F88}"/>
    <cellStyle name="20% - uthevingsfarge 1 2 25 2" xfId="1710" xr:uid="{3FE48A1D-B3FD-45DD-91F2-6CD0D3933759}"/>
    <cellStyle name="20% - uthevingsfarge 1 2 25 2 2" xfId="1711" xr:uid="{6977CE66-C4FE-4AB1-B794-2F5A88EA30B4}"/>
    <cellStyle name="20% - uthevingsfarge 1 2 25 3" xfId="1712" xr:uid="{6DE9EE8E-BD38-481D-8823-F716D80E8715}"/>
    <cellStyle name="20% - uthevingsfarge 1 2 25 3 2" xfId="1713" xr:uid="{306DE3CD-32C4-4427-9611-BCE4F340F851}"/>
    <cellStyle name="20% - uthevingsfarge 1 2 25 4" xfId="1714" xr:uid="{6E91F8B7-9B4F-4F90-8421-91312C87BF71}"/>
    <cellStyle name="20% - uthevingsfarge 1 2 26" xfId="1715" xr:uid="{6430D6D2-AE6A-498C-9E8D-E231ACD19D80}"/>
    <cellStyle name="20% - uthevingsfarge 1 2 26 2" xfId="1716" xr:uid="{86A1782D-7ED9-4220-BB7E-E24A1DCC082A}"/>
    <cellStyle name="20% - uthevingsfarge 1 2 26 2 2" xfId="1717" xr:uid="{C72DF203-99FB-4C29-BC97-A0BC15B0BD3A}"/>
    <cellStyle name="20% - uthevingsfarge 1 2 26 3" xfId="1718" xr:uid="{9905127B-0C4C-4764-86F4-D16DFEF05792}"/>
    <cellStyle name="20% - uthevingsfarge 1 2 26 3 2" xfId="1719" xr:uid="{7872763C-FDD7-4972-80C1-11362E13F80E}"/>
    <cellStyle name="20% - uthevingsfarge 1 2 26 4" xfId="1720" xr:uid="{E1D2BE26-4571-4EFA-BEF2-2CE826085945}"/>
    <cellStyle name="20% - uthevingsfarge 1 2 27" xfId="1721" xr:uid="{120F77FB-AB33-44E4-B6B5-DECD9BB3E052}"/>
    <cellStyle name="20% - uthevingsfarge 1 2 27 2" xfId="1722" xr:uid="{308681ED-0A00-4352-B0E9-DA12E78566DC}"/>
    <cellStyle name="20% - uthevingsfarge 1 2 27 2 2" xfId="1723" xr:uid="{1270ABAD-00CD-43B7-90B7-2B1955831E99}"/>
    <cellStyle name="20% - uthevingsfarge 1 2 27 3" xfId="1724" xr:uid="{94A134A1-1938-4C1B-8430-3DF1797A896F}"/>
    <cellStyle name="20% - uthevingsfarge 1 2 28" xfId="1725" xr:uid="{E79999D8-C8B9-4818-8B72-7F9BF73AAEF7}"/>
    <cellStyle name="20% - uthevingsfarge 1 2 28 2" xfId="1726" xr:uid="{A697A18A-1A76-4FEA-BCE1-2ECF16DB9A61}"/>
    <cellStyle name="20% - uthevingsfarge 1 2 28 2 2" xfId="1727" xr:uid="{3418D59D-AFE8-4F8A-8859-711E6F02FE1A}"/>
    <cellStyle name="20% - uthevingsfarge 1 2 28 3" xfId="1728" xr:uid="{ED0E3B49-5460-41AC-9E30-9E83BEBF5AFC}"/>
    <cellStyle name="20% - uthevingsfarge 1 2 29" xfId="1729" xr:uid="{6653A14D-F652-4CA7-8CAA-E5F95B5BE404}"/>
    <cellStyle name="20% - uthevingsfarge 1 2 29 2" xfId="1730" xr:uid="{DCA05C55-C151-43F9-BB2F-E114140B4C5A}"/>
    <cellStyle name="20% - uthevingsfarge 1 2 29 2 2" xfId="1731" xr:uid="{55DC8B99-CBC2-422C-83CF-AE2D04723618}"/>
    <cellStyle name="20% - uthevingsfarge 1 2 29 3" xfId="1732" xr:uid="{57BC0171-5082-4496-8CAD-821B3DF5A068}"/>
    <cellStyle name="20% - uthevingsfarge 1 2 3" xfId="1733" xr:uid="{7D79064D-9E10-4D73-A344-42FB67307D09}"/>
    <cellStyle name="20% - uthevingsfarge 1 2 3 2" xfId="1734" xr:uid="{C8CDECBF-8B53-449C-879F-9D884F794D7D}"/>
    <cellStyle name="20% - uthevingsfarge 1 2 3 3" xfId="1735" xr:uid="{3132A59F-206D-4729-B382-8E23FC16B5A3}"/>
    <cellStyle name="20% - uthevingsfarge 1 2 3 4" xfId="1736" xr:uid="{BB37C0CD-9D94-47B2-8D83-5D4E46854AF1}"/>
    <cellStyle name="20% - uthevingsfarge 1 2 3 5" xfId="1737" xr:uid="{C9DFF5F2-EB99-4EA6-B944-26DA67AEFA8A}"/>
    <cellStyle name="20% - uthevingsfarge 1 2 3 6" xfId="1738" xr:uid="{50DCDB90-0A4A-433C-AD22-9322459EC133}"/>
    <cellStyle name="20% - uthevingsfarge 1 2 30" xfId="1739" xr:uid="{586550B8-EE9E-40A4-9C0E-576B996E23F2}"/>
    <cellStyle name="20% - uthevingsfarge 1 2 30 2" xfId="1740" xr:uid="{05727C50-23A5-469A-9A33-E20DCD64D47F}"/>
    <cellStyle name="20% - uthevingsfarge 1 2 30 2 2" xfId="1741" xr:uid="{65D742F8-4642-4F07-93B3-C16A6A68AF86}"/>
    <cellStyle name="20% - uthevingsfarge 1 2 30 3" xfId="1742" xr:uid="{C3D7114D-8F70-413A-86AA-3B7E4DF1AA60}"/>
    <cellStyle name="20% - uthevingsfarge 1 2 31" xfId="1743" xr:uid="{EE04AD36-3D46-4276-9F57-F350CBF36091}"/>
    <cellStyle name="20% - uthevingsfarge 1 2 32" xfId="1744" xr:uid="{D3F3DD35-96A6-45C2-917B-EEC084596867}"/>
    <cellStyle name="20% - uthevingsfarge 1 2 4" xfId="1745" xr:uid="{6A0E391D-0473-4DFF-92CE-1B899418D3B8}"/>
    <cellStyle name="20% - uthevingsfarge 1 2 4 2" xfId="1746" xr:uid="{849537F8-FD6F-42B3-8205-C9E9457E6238}"/>
    <cellStyle name="20% - uthevingsfarge 1 2 4 3" xfId="1747" xr:uid="{A820E99D-7B75-4266-A473-586405F309B8}"/>
    <cellStyle name="20% - uthevingsfarge 1 2 4 4" xfId="1748" xr:uid="{1D104E21-916D-474A-97B9-5738D07F2E94}"/>
    <cellStyle name="20% - uthevingsfarge 1 2 4 5" xfId="1749" xr:uid="{E5F666D1-6C1A-4D11-90E5-6D71EB2F66B0}"/>
    <cellStyle name="20% - uthevingsfarge 1 2 4 6" xfId="1750" xr:uid="{34CC007B-EA4B-4729-AD7A-368ACE4ECA35}"/>
    <cellStyle name="20% - uthevingsfarge 1 2 5" xfId="1751" xr:uid="{B24CBB4B-288D-46EB-9161-A5C8B419AB22}"/>
    <cellStyle name="20% - uthevingsfarge 1 2 5 10" xfId="1752" xr:uid="{6B8A02C2-1894-4469-9335-D219BF05B5FA}"/>
    <cellStyle name="20% - uthevingsfarge 1 2 5 11" xfId="1753" xr:uid="{283D749D-6EE6-408A-993A-F70543BCAE7D}"/>
    <cellStyle name="20% - uthevingsfarge 1 2 5 12" xfId="1754" xr:uid="{24B1F678-4B0F-4DDE-AFA7-5AC0F2AF0570}"/>
    <cellStyle name="20% - uthevingsfarge 1 2 5 13" xfId="1755" xr:uid="{C494ABAC-2FFA-4251-ADE7-7DAF5F049A84}"/>
    <cellStyle name="20% - uthevingsfarge 1 2 5 14" xfId="1756" xr:uid="{E9C8C089-45DD-4023-8122-FB4EFA42FFD3}"/>
    <cellStyle name="20% - uthevingsfarge 1 2 5 15" xfId="1757" xr:uid="{C5D4C7D5-3419-4DB6-8C2E-14408DD01DE7}"/>
    <cellStyle name="20% - uthevingsfarge 1 2 5 15 2" xfId="1758" xr:uid="{8F953956-2917-48D6-ACB6-F34AE1CAD305}"/>
    <cellStyle name="20% - uthevingsfarge 1 2 5 16" xfId="1759" xr:uid="{651B3916-DE28-4511-BEE7-FFE42D15FA00}"/>
    <cellStyle name="20% - uthevingsfarge 1 2 5 16 2" xfId="1760" xr:uid="{A4CF439E-3C6E-43E2-A265-583C706EF48D}"/>
    <cellStyle name="20% - uthevingsfarge 1 2 5 17" xfId="1761" xr:uid="{37268E33-F0C1-4ACF-8F1C-838363DA1718}"/>
    <cellStyle name="20% - uthevingsfarge 1 2 5 17 2" xfId="1762" xr:uid="{EE9CD004-903B-4FB8-AD1D-64016F17893E}"/>
    <cellStyle name="20% - uthevingsfarge 1 2 5 2" xfId="1763" xr:uid="{8E2779AD-9E6D-4EFD-A171-7F68A760B0C4}"/>
    <cellStyle name="20% - uthevingsfarge 1 2 5 2 10" xfId="1764" xr:uid="{9611838A-992C-4976-A917-77BAFF94868E}"/>
    <cellStyle name="20% - uthevingsfarge 1 2 5 2 10 2" xfId="1765" xr:uid="{CDC5F629-6F90-4FB3-9757-8C19A86DAD0A}"/>
    <cellStyle name="20% - uthevingsfarge 1 2 5 2 10 2 2" xfId="1766" xr:uid="{35850DA1-2BFD-477C-9EFD-65AA02B05D13}"/>
    <cellStyle name="20% - uthevingsfarge 1 2 5 2 10 3" xfId="1767" xr:uid="{D9CE384A-AB46-4DCA-A23E-3D89BE665B04}"/>
    <cellStyle name="20% - uthevingsfarge 1 2 5 2 11" xfId="1768" xr:uid="{F85C7C65-636F-4317-85E0-C86441C3E6A2}"/>
    <cellStyle name="20% - uthevingsfarge 1 2 5 2 11 2" xfId="1769" xr:uid="{A138B867-86D6-48FE-904E-7B8679D07DA8}"/>
    <cellStyle name="20% - uthevingsfarge 1 2 5 2 11 2 2" xfId="1770" xr:uid="{C0132B66-7256-4741-832F-9301EE908002}"/>
    <cellStyle name="20% - uthevingsfarge 1 2 5 2 11 3" xfId="1771" xr:uid="{7E73B45D-2579-4100-8E40-94E749B70AEF}"/>
    <cellStyle name="20% - uthevingsfarge 1 2 5 2 12" xfId="1772" xr:uid="{E6C690C6-964B-4E23-A9D5-8F473DBA30E4}"/>
    <cellStyle name="20% - uthevingsfarge 1 2 5 2 12 2" xfId="1773" xr:uid="{57A0F195-0A64-4665-9A3F-A930EDB44A14}"/>
    <cellStyle name="20% - uthevingsfarge 1 2 5 2 12 2 2" xfId="1774" xr:uid="{CB67BD36-10C5-484A-A689-4379F0DA4AE6}"/>
    <cellStyle name="20% - uthevingsfarge 1 2 5 2 12 3" xfId="1775" xr:uid="{43D5B01D-AEFC-469C-860F-D9A2BF5B0DAB}"/>
    <cellStyle name="20% - uthevingsfarge 1 2 5 2 13" xfId="1776" xr:uid="{535EDA84-A5C5-4C3C-8907-63F367B68E29}"/>
    <cellStyle name="20% - uthevingsfarge 1 2 5 2 14" xfId="1777" xr:uid="{03C4AEB7-700E-4C30-88D7-AEA845140B0D}"/>
    <cellStyle name="20% - uthevingsfarge 1 2 5 2 2" xfId="1778" xr:uid="{7F9C7BE7-B4C1-4AC4-81CC-587E1B362AC1}"/>
    <cellStyle name="20% - uthevingsfarge 1 2 5 2 2 2" xfId="1779" xr:uid="{D417D90A-F686-4737-800E-797705121B0C}"/>
    <cellStyle name="20% - uthevingsfarge 1 2 5 2 2 2 2" xfId="1780" xr:uid="{5F656729-DB8B-4765-B648-75228CAF2F81}"/>
    <cellStyle name="20% - uthevingsfarge 1 2 5 2 2 3" xfId="1781" xr:uid="{E989881C-3EED-430E-9FF8-2202E0B98691}"/>
    <cellStyle name="20% - uthevingsfarge 1 2 5 2 2 3 2" xfId="1782" xr:uid="{C720709B-4854-4684-A849-62031AC04270}"/>
    <cellStyle name="20% - uthevingsfarge 1 2 5 2 2 4" xfId="1783" xr:uid="{012E0EDA-EE25-4745-A19C-8A654A013E62}"/>
    <cellStyle name="20% - uthevingsfarge 1 2 5 2 2 4 2" xfId="1784" xr:uid="{CDABD0F4-47BD-46A2-A267-96D6CE71C573}"/>
    <cellStyle name="20% - uthevingsfarge 1 2 5 2 2 5" xfId="1785" xr:uid="{C3EAF611-3DFA-4108-BCF4-B817575FB26C}"/>
    <cellStyle name="20% - uthevingsfarge 1 2 5 2 2 5 2" xfId="1786" xr:uid="{39F4DC3B-D401-4FE0-B69F-D1A57C110CD5}"/>
    <cellStyle name="20% - uthevingsfarge 1 2 5 2 2 6" xfId="1787" xr:uid="{19908E9C-5035-4900-AA91-FD7A807C6DC6}"/>
    <cellStyle name="20% - uthevingsfarge 1 2 5 2 2 6 2" xfId="1788" xr:uid="{9BEAB93B-AAF9-4BCA-839B-62F4685B5FC3}"/>
    <cellStyle name="20% - uthevingsfarge 1 2 5 2 2 7" xfId="1789" xr:uid="{04AB3579-C0F0-454F-876A-A74C929D4388}"/>
    <cellStyle name="20% - uthevingsfarge 1 2 5 2 3" xfId="1790" xr:uid="{B23E0A32-90EF-4373-A439-E0636636276A}"/>
    <cellStyle name="20% - uthevingsfarge 1 2 5 2 3 2" xfId="1791" xr:uid="{6249A49F-9002-4490-AB1C-811252D717F1}"/>
    <cellStyle name="20% - uthevingsfarge 1 2 5 2 3 2 2" xfId="1792" xr:uid="{88352461-A644-440C-A3EF-86687992A5F0}"/>
    <cellStyle name="20% - uthevingsfarge 1 2 5 2 3 3" xfId="1793" xr:uid="{57CE610E-51B7-4590-BCDD-B68D16378D07}"/>
    <cellStyle name="20% - uthevingsfarge 1 2 5 2 3 3 2" xfId="1794" xr:uid="{FAF9BF0E-F000-4988-8908-826DF8DF2463}"/>
    <cellStyle name="20% - uthevingsfarge 1 2 5 2 3 4" xfId="1795" xr:uid="{04A6FEDC-788C-424F-BB0C-743FBB2B6990}"/>
    <cellStyle name="20% - uthevingsfarge 1 2 5 2 3 4 2" xfId="1796" xr:uid="{7D9343B2-0381-4137-BC07-6CE44E717CA2}"/>
    <cellStyle name="20% - uthevingsfarge 1 2 5 2 3 5" xfId="1797" xr:uid="{E79DC0A0-F3C3-4F2B-A3AE-7B6991414CFC}"/>
    <cellStyle name="20% - uthevingsfarge 1 2 5 2 3 5 2" xfId="1798" xr:uid="{51B01B67-2A71-4E93-A9BA-5E5875753335}"/>
    <cellStyle name="20% - uthevingsfarge 1 2 5 2 3 6" xfId="1799" xr:uid="{FE22613F-1551-4300-AF12-431EA6AB8A7B}"/>
    <cellStyle name="20% - uthevingsfarge 1 2 5 2 4" xfId="1800" xr:uid="{761A9C83-4B7E-47EB-BE60-C65C0CF14DD7}"/>
    <cellStyle name="20% - uthevingsfarge 1 2 5 2 4 2" xfId="1801" xr:uid="{2C727FA5-6A3A-4A0C-B34E-D049478CE83E}"/>
    <cellStyle name="20% - uthevingsfarge 1 2 5 2 4 2 2" xfId="1802" xr:uid="{AEA2C44D-5DAB-4F71-9857-559A762D886E}"/>
    <cellStyle name="20% - uthevingsfarge 1 2 5 2 4 3" xfId="1803" xr:uid="{4D63F455-1810-436A-9337-A4EB5D355767}"/>
    <cellStyle name="20% - uthevingsfarge 1 2 5 2 4 3 2" xfId="1804" xr:uid="{368241D4-D714-4CE2-ACC0-B6F26B5261F4}"/>
    <cellStyle name="20% - uthevingsfarge 1 2 5 2 4 4" xfId="1805" xr:uid="{99901CB5-1FB9-441E-AAAB-7018E76A8969}"/>
    <cellStyle name="20% - uthevingsfarge 1 2 5 2 5" xfId="1806" xr:uid="{5B46A8D5-67F9-4859-950F-A6A6B5C219C0}"/>
    <cellStyle name="20% - uthevingsfarge 1 2 5 2 5 2" xfId="1807" xr:uid="{3C13373D-CACF-491E-B555-CE1CF44D1860}"/>
    <cellStyle name="20% - uthevingsfarge 1 2 5 2 5 2 2" xfId="1808" xr:uid="{545B2726-74D3-4338-86CD-D3884DD54CA8}"/>
    <cellStyle name="20% - uthevingsfarge 1 2 5 2 5 3" xfId="1809" xr:uid="{F4A71A82-1989-4440-8C16-1D7AA494D00A}"/>
    <cellStyle name="20% - uthevingsfarge 1 2 5 2 5 3 2" xfId="1810" xr:uid="{AB28EADD-0902-4E6F-A9D9-6EE2C3576E1A}"/>
    <cellStyle name="20% - uthevingsfarge 1 2 5 2 5 4" xfId="1811" xr:uid="{6B3A10C2-CEAF-40ED-B858-67F533103BDD}"/>
    <cellStyle name="20% - uthevingsfarge 1 2 5 2 6" xfId="1812" xr:uid="{44F26CBB-C344-49FE-A8A1-AA3F0DEC9B13}"/>
    <cellStyle name="20% - uthevingsfarge 1 2 5 2 6 2" xfId="1813" xr:uid="{6569CC00-FEA4-4CD5-9DEC-2E7040F4C56F}"/>
    <cellStyle name="20% - uthevingsfarge 1 2 5 2 6 2 2" xfId="1814" xr:uid="{3C8606DF-38D5-4957-A6C3-035AD6A5848E}"/>
    <cellStyle name="20% - uthevingsfarge 1 2 5 2 6 3" xfId="1815" xr:uid="{DCE56F32-7AB9-4531-9C28-20E74178B357}"/>
    <cellStyle name="20% - uthevingsfarge 1 2 5 2 7" xfId="1816" xr:uid="{6AC2D250-7072-43E5-9A77-0FE213760E31}"/>
    <cellStyle name="20% - uthevingsfarge 1 2 5 2 7 2" xfId="1817" xr:uid="{01ED0B3A-CDC5-49AD-909F-94A2D61379BB}"/>
    <cellStyle name="20% - uthevingsfarge 1 2 5 2 7 2 2" xfId="1818" xr:uid="{74C2954A-8F0E-4548-90A0-C7C0D62F054B}"/>
    <cellStyle name="20% - uthevingsfarge 1 2 5 2 7 3" xfId="1819" xr:uid="{4ACB4388-6C70-473F-9F08-ED85631353A4}"/>
    <cellStyle name="20% - uthevingsfarge 1 2 5 2 8" xfId="1820" xr:uid="{8DB1829C-30AD-4D3D-8D88-CECCE366490E}"/>
    <cellStyle name="20% - uthevingsfarge 1 2 5 2 8 2" xfId="1821" xr:uid="{B5FD4038-9A55-4CE0-824B-88C297511166}"/>
    <cellStyle name="20% - uthevingsfarge 1 2 5 2 8 2 2" xfId="1822" xr:uid="{88028885-504F-4A0C-9D5F-D94D1AC6596F}"/>
    <cellStyle name="20% - uthevingsfarge 1 2 5 2 8 3" xfId="1823" xr:uid="{B392E939-FB15-48E2-8814-15ECF1F37F37}"/>
    <cellStyle name="20% - uthevingsfarge 1 2 5 2 9" xfId="1824" xr:uid="{906A367E-2FA9-4C9C-836E-8EC9886D202E}"/>
    <cellStyle name="20% - uthevingsfarge 1 2 5 2 9 2" xfId="1825" xr:uid="{A3911492-C470-4D15-9E1B-92A6342AAF0C}"/>
    <cellStyle name="20% - uthevingsfarge 1 2 5 2 9 2 2" xfId="1826" xr:uid="{7EB04D41-1561-4C01-A4A3-F89F75D3E49F}"/>
    <cellStyle name="20% - uthevingsfarge 1 2 5 2 9 3" xfId="1827" xr:uid="{A20F0ED7-794A-43B9-82CB-788EC9A3EDCE}"/>
    <cellStyle name="20% - uthevingsfarge 1 2 5 3" xfId="1828" xr:uid="{21676EAB-BDE8-4E96-BB2D-83B687BFB4D7}"/>
    <cellStyle name="20% - uthevingsfarge 1 2 5 3 2" xfId="1829" xr:uid="{A6968F5E-E4CC-45DC-B014-6BE1A1FEED26}"/>
    <cellStyle name="20% - uthevingsfarge 1 2 5 3 2 2" xfId="1830" xr:uid="{9C0418A4-FE90-4B0D-9965-051206AF28B5}"/>
    <cellStyle name="20% - uthevingsfarge 1 2 5 3 2 2 2" xfId="1831" xr:uid="{05EB447B-931C-4E05-B00E-024417CC8367}"/>
    <cellStyle name="20% - uthevingsfarge 1 2 5 3 2 3" xfId="1832" xr:uid="{05DA1800-1291-468B-AB04-D10463438A47}"/>
    <cellStyle name="20% - uthevingsfarge 1 2 5 3 2 3 2" xfId="1833" xr:uid="{1FB3BE3C-606F-4761-B0CE-A1FB1C0CD232}"/>
    <cellStyle name="20% - uthevingsfarge 1 2 5 3 2 4" xfId="1834" xr:uid="{202C45CE-870A-4F7A-BF67-7FBB81311D0F}"/>
    <cellStyle name="20% - uthevingsfarge 1 2 5 3 2 4 2" xfId="1835" xr:uid="{23143C1C-FE1A-4183-AD48-1AE38E1CAECF}"/>
    <cellStyle name="20% - uthevingsfarge 1 2 5 3 2 5" xfId="1836" xr:uid="{4D5C990D-078A-4727-A4B9-48986771E26A}"/>
    <cellStyle name="20% - uthevingsfarge 1 2 5 3 2 5 2" xfId="1837" xr:uid="{0CFFBDC9-B900-49BC-A5F3-5B003148573C}"/>
    <cellStyle name="20% - uthevingsfarge 1 2 5 3 2 6" xfId="1838" xr:uid="{D6721565-1A6A-400A-A0CC-8AC5FDF0436E}"/>
    <cellStyle name="20% - uthevingsfarge 1 2 5 3 2 6 2" xfId="1839" xr:uid="{AD6919E9-D8D7-4C2F-9219-679B6AEB65DD}"/>
    <cellStyle name="20% - uthevingsfarge 1 2 5 3 2 7" xfId="1840" xr:uid="{420C888C-C829-4001-A951-553F2E13E6B0}"/>
    <cellStyle name="20% - uthevingsfarge 1 2 5 3 3" xfId="1841" xr:uid="{0E74B6A3-AA6F-4BAA-8193-DB81CE7E30A6}"/>
    <cellStyle name="20% - uthevingsfarge 1 2 5 3 3 2" xfId="1842" xr:uid="{89247D48-CB88-4715-BA60-8A90D43C5FB3}"/>
    <cellStyle name="20% - uthevingsfarge 1 2 5 3 3 2 2" xfId="1843" xr:uid="{3BC8B886-0E3C-409E-8758-65BA6A561A39}"/>
    <cellStyle name="20% - uthevingsfarge 1 2 5 3 3 3" xfId="1844" xr:uid="{8735DCC3-2A64-4367-B477-E1411F7A2C10}"/>
    <cellStyle name="20% - uthevingsfarge 1 2 5 3 3 3 2" xfId="1845" xr:uid="{403529D8-4245-4E1C-BC31-27B16890247C}"/>
    <cellStyle name="20% - uthevingsfarge 1 2 5 3 3 4" xfId="1846" xr:uid="{58E74C3F-043E-4DC1-9E05-6C10C7512604}"/>
    <cellStyle name="20% - uthevingsfarge 1 2 5 3 4" xfId="1847" xr:uid="{0CE23AC5-6849-4662-B0F4-F4080D0D0BD6}"/>
    <cellStyle name="20% - uthevingsfarge 1 2 5 3 4 2" xfId="1848" xr:uid="{FBFF3415-B1B8-4EDE-9706-EDDA63BB6D8B}"/>
    <cellStyle name="20% - uthevingsfarge 1 2 5 3 5" xfId="1849" xr:uid="{5F8A6228-CA66-4B70-A402-25E23D58AEE6}"/>
    <cellStyle name="20% - uthevingsfarge 1 2 5 3 5 2" xfId="1850" xr:uid="{BBAA01C3-6DA5-487A-8BAF-02D678F84041}"/>
    <cellStyle name="20% - uthevingsfarge 1 2 5 3 6" xfId="1851" xr:uid="{5D439749-6269-4ECA-83C7-4ACC5874A943}"/>
    <cellStyle name="20% - uthevingsfarge 1 2 5 3 6 2" xfId="1852" xr:uid="{3304D417-EA77-4A5D-950B-D521C4242BAA}"/>
    <cellStyle name="20% - uthevingsfarge 1 2 5 3 7" xfId="1853" xr:uid="{DAFD5A9C-4395-43E3-9C85-8E4A1791A8E9}"/>
    <cellStyle name="20% - uthevingsfarge 1 2 5 3 7 2" xfId="1854" xr:uid="{DBB3093C-CE5E-4B49-9329-AC08C5A5DD5F}"/>
    <cellStyle name="20% - uthevingsfarge 1 2 5 3 8" xfId="1855" xr:uid="{71C34ABB-2464-4AB8-B666-2095B920B587}"/>
    <cellStyle name="20% - uthevingsfarge 1 2 5 4" xfId="1856" xr:uid="{B05E8CF5-1FF6-40C6-B20B-FE769D8FDC2B}"/>
    <cellStyle name="20% - uthevingsfarge 1 2 5 4 2" xfId="1857" xr:uid="{71D28A66-F3BA-41F7-B15F-54B5DF1B2EE5}"/>
    <cellStyle name="20% - uthevingsfarge 1 2 5 4 2 2" xfId="1858" xr:uid="{B7CA44E6-67C6-4C41-BE8E-07BCE2FB2187}"/>
    <cellStyle name="20% - uthevingsfarge 1 2 5 4 2 2 2" xfId="1859" xr:uid="{E8EAEA1B-C104-44D3-AD94-24E2B2B88E66}"/>
    <cellStyle name="20% - uthevingsfarge 1 2 5 4 2 3" xfId="1860" xr:uid="{955B5FC9-C6AF-43B2-8607-5C5972DFCAEC}"/>
    <cellStyle name="20% - uthevingsfarge 1 2 5 4 2 3 2" xfId="1861" xr:uid="{20642C9A-5F40-4529-86E7-BA8188F374B1}"/>
    <cellStyle name="20% - uthevingsfarge 1 2 5 4 2 4" xfId="1862" xr:uid="{1B5B2B7A-36F6-4FB6-AFCE-E03FCDE9F557}"/>
    <cellStyle name="20% - uthevingsfarge 1 2 5 4 2 4 2" xfId="1863" xr:uid="{5BEA0548-8DEA-4B90-9701-B75FC6F85C15}"/>
    <cellStyle name="20% - uthevingsfarge 1 2 5 4 2 5" xfId="1864" xr:uid="{2DC9FCE5-1ED2-4AB4-9725-F71FBF1BED23}"/>
    <cellStyle name="20% - uthevingsfarge 1 2 5 4 2 5 2" xfId="1865" xr:uid="{7490D58C-5F7E-4E0C-B4C1-2B4836EE10B4}"/>
    <cellStyle name="20% - uthevingsfarge 1 2 5 4 2 6" xfId="1866" xr:uid="{B9C18CC8-B11D-4651-94C1-14EB34FA7982}"/>
    <cellStyle name="20% - uthevingsfarge 1 2 5 4 2 6 2" xfId="1867" xr:uid="{0DDF79D3-AC80-4174-8C25-AB44D9A4C512}"/>
    <cellStyle name="20% - uthevingsfarge 1 2 5 4 2 7" xfId="1868" xr:uid="{ED1AE123-CF9A-4DCA-85D5-47887302C038}"/>
    <cellStyle name="20% - uthevingsfarge 1 2 5 4 3" xfId="1869" xr:uid="{3E312E03-8016-4DB5-B559-5BE0A89D9EAD}"/>
    <cellStyle name="20% - uthevingsfarge 1 2 5 4 3 2" xfId="1870" xr:uid="{B369726A-4F54-4C83-9527-5B1A89F12F27}"/>
    <cellStyle name="20% - uthevingsfarge 1 2 5 4 3 2 2" xfId="1871" xr:uid="{CFC743E8-A0FB-4DAB-B942-E00A7EF273F5}"/>
    <cellStyle name="20% - uthevingsfarge 1 2 5 4 3 3" xfId="1872" xr:uid="{3BDEAC1D-9E29-47B5-AF6B-76248D73E299}"/>
    <cellStyle name="20% - uthevingsfarge 1 2 5 4 3 3 2" xfId="1873" xr:uid="{369F4F96-37BE-4B0C-A5BF-860258AA270A}"/>
    <cellStyle name="20% - uthevingsfarge 1 2 5 4 3 4" xfId="1874" xr:uid="{0889A572-E3C1-4534-86D0-1DBDCE210D46}"/>
    <cellStyle name="20% - uthevingsfarge 1 2 5 4 4" xfId="1875" xr:uid="{C79FE2EC-6025-44C1-A561-331177A5B1C0}"/>
    <cellStyle name="20% - uthevingsfarge 1 2 5 4 4 2" xfId="1876" xr:uid="{2EE500D9-AE64-4378-B9C7-A1D09ECC21DD}"/>
    <cellStyle name="20% - uthevingsfarge 1 2 5 4 5" xfId="1877" xr:uid="{A6366598-864B-4117-8B20-BD46CEF2C101}"/>
    <cellStyle name="20% - uthevingsfarge 1 2 5 4 5 2" xfId="1878" xr:uid="{DE908A1C-87D0-45ED-A3D5-229E125D1074}"/>
    <cellStyle name="20% - uthevingsfarge 1 2 5 4 6" xfId="1879" xr:uid="{75724175-E05C-479A-9081-6B450A10E1CA}"/>
    <cellStyle name="20% - uthevingsfarge 1 2 5 4 6 2" xfId="1880" xr:uid="{26994340-FE63-48A8-AAA2-336740217A94}"/>
    <cellStyle name="20% - uthevingsfarge 1 2 5 4 7" xfId="1881" xr:uid="{9A0275EA-DCEA-4F30-B2DC-7951A80C753E}"/>
    <cellStyle name="20% - uthevingsfarge 1 2 5 4 7 2" xfId="1882" xr:uid="{AC74C696-3376-40C4-98CA-166B4CCACC47}"/>
    <cellStyle name="20% - uthevingsfarge 1 2 5 4 8" xfId="1883" xr:uid="{1BF9EED8-111B-4A04-947D-C88295EF728D}"/>
    <cellStyle name="20% - uthevingsfarge 1 2 5 5" xfId="1884" xr:uid="{C9CFF8DA-1E13-4937-A9EC-8AE86E77BBE2}"/>
    <cellStyle name="20% - uthevingsfarge 1 2 5 6" xfId="1885" xr:uid="{6A3AD377-FE12-4D06-97AB-72076E479AC2}"/>
    <cellStyle name="20% - uthevingsfarge 1 2 5 7" xfId="1886" xr:uid="{2DE08066-AB43-4A12-A850-E91E9A9373F1}"/>
    <cellStyle name="20% - uthevingsfarge 1 2 5 8" xfId="1887" xr:uid="{DE559F80-E104-4492-ABB7-156F0B6E7EC8}"/>
    <cellStyle name="20% - uthevingsfarge 1 2 5 9" xfId="1888" xr:uid="{B004D7BC-A6CB-4B31-B7F4-40B107186F5A}"/>
    <cellStyle name="20% - uthevingsfarge 1 2 6" xfId="1889" xr:uid="{D2340694-83A1-465A-BD1E-EEF2B6C205A4}"/>
    <cellStyle name="20% - uthevingsfarge 1 2 6 2" xfId="1890" xr:uid="{3C195018-49A9-4414-9551-0F6BF46E07C0}"/>
    <cellStyle name="20% - uthevingsfarge 1 2 6 2 2" xfId="1891" xr:uid="{7C4C0C79-EBA8-4983-8097-668A1BF6E73C}"/>
    <cellStyle name="20% - uthevingsfarge 1 2 6 2 2 2" xfId="1892" xr:uid="{8A752943-D4C4-4C58-B1D4-BF593B2906D9}"/>
    <cellStyle name="20% - uthevingsfarge 1 2 6 2 3" xfId="1893" xr:uid="{035A5F8B-59A1-45F4-AD4A-5BE50463D09C}"/>
    <cellStyle name="20% - uthevingsfarge 1 2 6 2 3 2" xfId="1894" xr:uid="{56384BDE-AFE9-48A5-B094-6092E251C086}"/>
    <cellStyle name="20% - uthevingsfarge 1 2 6 2 4" xfId="1895" xr:uid="{C04D05B2-1769-492D-B003-FDF93014AE2A}"/>
    <cellStyle name="20% - uthevingsfarge 1 2 6 2 4 2" xfId="1896" xr:uid="{D050EB1C-3F76-41DE-A45C-2F9BF24A8295}"/>
    <cellStyle name="20% - uthevingsfarge 1 2 6 2 5" xfId="1897" xr:uid="{C1FD64B2-C9CE-4FB2-9826-B94B53256EC9}"/>
    <cellStyle name="20% - uthevingsfarge 1 2 6 2 5 2" xfId="1898" xr:uid="{DD967A08-1EE4-48B6-A90F-8606E36B9D37}"/>
    <cellStyle name="20% - uthevingsfarge 1 2 6 2 6" xfId="1899" xr:uid="{0CBE4DB4-B0D3-4E5A-B4CB-A5955341BCCE}"/>
    <cellStyle name="20% - uthevingsfarge 1 2 6 2 6 2" xfId="1900" xr:uid="{694BD9FF-3F4B-48F1-8B9C-557B1607A18C}"/>
    <cellStyle name="20% - uthevingsfarge 1 2 6 2 7" xfId="1901" xr:uid="{81AA287B-7A3D-44B5-AB1C-91F95AEBABF3}"/>
    <cellStyle name="20% - uthevingsfarge 1 2 6 3" xfId="1902" xr:uid="{69392B25-3B4A-4A6A-A05D-02D152FA5ACA}"/>
    <cellStyle name="20% - uthevingsfarge 1 2 6 3 2" xfId="1903" xr:uid="{42033594-1D02-4BDC-88A7-D8C31DEE788E}"/>
    <cellStyle name="20% - uthevingsfarge 1 2 6 3 2 2" xfId="1904" xr:uid="{FB0F73A4-D764-485E-BB27-A8A2F42F39D6}"/>
    <cellStyle name="20% - uthevingsfarge 1 2 6 3 3" xfId="1905" xr:uid="{13CE5AFB-3E47-47C7-ABCB-5113110CE4E8}"/>
    <cellStyle name="20% - uthevingsfarge 1 2 6 3 3 2" xfId="1906" xr:uid="{D97DA272-ECA9-42C5-8CC8-EB077A688673}"/>
    <cellStyle name="20% - uthevingsfarge 1 2 6 3 4" xfId="1907" xr:uid="{B8A7B46D-AAC0-476E-B22F-7D4BBFFBFDF8}"/>
    <cellStyle name="20% - uthevingsfarge 1 2 6 4" xfId="1908" xr:uid="{FC14BD2E-63E8-48C2-8FE1-6A310901CDDC}"/>
    <cellStyle name="20% - uthevingsfarge 1 2 6 4 2" xfId="1909" xr:uid="{75303C63-D9C2-4FA2-84C6-D8F390A1D2E3}"/>
    <cellStyle name="20% - uthevingsfarge 1 2 6 5" xfId="1910" xr:uid="{A27F3148-B394-4044-8ADC-13DC86682451}"/>
    <cellStyle name="20% - uthevingsfarge 1 2 6 5 2" xfId="1911" xr:uid="{153CB4CB-75C0-45B3-8E56-89AFB7BAF098}"/>
    <cellStyle name="20% - uthevingsfarge 1 2 6 6" xfId="1912" xr:uid="{F743A7E7-7203-4AC6-90F4-A20E39256199}"/>
    <cellStyle name="20% - uthevingsfarge 1 2 6 6 2" xfId="1913" xr:uid="{EF21BF11-63AA-4958-AC94-D77836BD8EAB}"/>
    <cellStyle name="20% - uthevingsfarge 1 2 6 7" xfId="1914" xr:uid="{439BC2BD-53D5-45BA-8802-F7350B164769}"/>
    <cellStyle name="20% - uthevingsfarge 1 2 6 7 2" xfId="1915" xr:uid="{1B3CA3FE-AD1C-4A71-AF25-086E0D3AC14B}"/>
    <cellStyle name="20% - uthevingsfarge 1 2 6 8" xfId="1916" xr:uid="{672C819E-8988-4ECA-8731-65DD835CF209}"/>
    <cellStyle name="20% - uthevingsfarge 1 2 7" xfId="1917" xr:uid="{66A10C0F-A09F-43DA-80B1-19C4356BA555}"/>
    <cellStyle name="20% - uthevingsfarge 1 2 7 2" xfId="1918" xr:uid="{84FBA108-57AE-4EE8-BE42-791809A742EC}"/>
    <cellStyle name="20% - uthevingsfarge 1 2 7 2 2" xfId="1919" xr:uid="{084C3EE7-B657-461F-83C9-4407CD4496B4}"/>
    <cellStyle name="20% - uthevingsfarge 1 2 7 2 2 2" xfId="1920" xr:uid="{6DB1A94D-D8B9-49AD-9AD6-5DFD61CAF975}"/>
    <cellStyle name="20% - uthevingsfarge 1 2 7 2 3" xfId="1921" xr:uid="{3A6530BB-ED04-4483-B4AF-F14923D3D3A5}"/>
    <cellStyle name="20% - uthevingsfarge 1 2 7 2 3 2" xfId="1922" xr:uid="{BEBA68A0-0773-49A2-92FB-52A2429BCB51}"/>
    <cellStyle name="20% - uthevingsfarge 1 2 7 2 4" xfId="1923" xr:uid="{BCA1DABF-03AC-4708-956A-BAA244EC51A0}"/>
    <cellStyle name="20% - uthevingsfarge 1 2 7 2 4 2" xfId="1924" xr:uid="{59989318-8719-4799-9B84-8C7B5A6F6A9A}"/>
    <cellStyle name="20% - uthevingsfarge 1 2 7 2 5" xfId="1925" xr:uid="{E19DE214-AE3D-4E77-BDD0-837F909FF3E3}"/>
    <cellStyle name="20% - uthevingsfarge 1 2 7 2 5 2" xfId="1926" xr:uid="{2143F786-0244-4876-8C24-C76A3809DFC3}"/>
    <cellStyle name="20% - uthevingsfarge 1 2 7 2 6" xfId="1927" xr:uid="{D1A74206-3E42-4212-8BB4-91FF0EDCEDB3}"/>
    <cellStyle name="20% - uthevingsfarge 1 2 7 2 6 2" xfId="1928" xr:uid="{A5D6C05E-8875-42A7-B918-721DE8BCADD6}"/>
    <cellStyle name="20% - uthevingsfarge 1 2 7 2 7" xfId="1929" xr:uid="{26D3B504-BAB9-4B0B-BF08-55668926D88C}"/>
    <cellStyle name="20% - uthevingsfarge 1 2 7 3" xfId="1930" xr:uid="{A2291EAD-7EF2-4679-B780-16CEEC9CD157}"/>
    <cellStyle name="20% - uthevingsfarge 1 2 7 3 2" xfId="1931" xr:uid="{22D9D583-0915-4AD7-8760-954C5B47BA99}"/>
    <cellStyle name="20% - uthevingsfarge 1 2 7 3 2 2" xfId="1932" xr:uid="{85533A7A-B8C8-44B4-ADCC-D1AA76E1D57A}"/>
    <cellStyle name="20% - uthevingsfarge 1 2 7 3 3" xfId="1933" xr:uid="{6453B191-D4FC-477A-93D6-2FBDAFB8A49B}"/>
    <cellStyle name="20% - uthevingsfarge 1 2 7 3 3 2" xfId="1934" xr:uid="{020C84BB-27FB-40BF-8514-C71F466454FD}"/>
    <cellStyle name="20% - uthevingsfarge 1 2 7 3 4" xfId="1935" xr:uid="{364EA916-0FFC-4784-B1AE-EB699A149D47}"/>
    <cellStyle name="20% - uthevingsfarge 1 2 7 4" xfId="1936" xr:uid="{3BC2C9EB-B052-4B38-BFEE-061520E861F6}"/>
    <cellStyle name="20% - uthevingsfarge 1 2 7 4 2" xfId="1937" xr:uid="{79D801A2-8CBC-4B22-ABC7-F8F70723D3D6}"/>
    <cellStyle name="20% - uthevingsfarge 1 2 7 5" xfId="1938" xr:uid="{A0380B86-4296-4D4E-BCE5-E975899F828C}"/>
    <cellStyle name="20% - uthevingsfarge 1 2 7 5 2" xfId="1939" xr:uid="{51A63F16-FCEF-4CDE-A14A-C5C9EABBD96E}"/>
    <cellStyle name="20% - uthevingsfarge 1 2 7 6" xfId="1940" xr:uid="{010AD135-C9A6-42BD-8BEE-AAF2C35F01BF}"/>
    <cellStyle name="20% - uthevingsfarge 1 2 7 6 2" xfId="1941" xr:uid="{04F65AB0-F841-4B6A-86A5-033F5385FB05}"/>
    <cellStyle name="20% - uthevingsfarge 1 2 7 7" xfId="1942" xr:uid="{7E379275-8FAF-4A46-AAA2-FFD8CE818473}"/>
    <cellStyle name="20% - uthevingsfarge 1 2 7 7 2" xfId="1943" xr:uid="{9E31915F-0F01-4A5A-971A-7BDE2A446303}"/>
    <cellStyle name="20% - uthevingsfarge 1 2 7 8" xfId="1944" xr:uid="{4554DB76-802F-42D3-9826-A7C028334D39}"/>
    <cellStyle name="20% - uthevingsfarge 1 2 8" xfId="1945" xr:uid="{7FD4A7B5-CFAD-4046-A385-36B5194CC512}"/>
    <cellStyle name="20% - uthevingsfarge 1 2 8 2" xfId="1946" xr:uid="{C270B929-3BA1-471C-BF32-F791566263C9}"/>
    <cellStyle name="20% - uthevingsfarge 1 2 8 2 2" xfId="1947" xr:uid="{08BC102C-6571-45FE-A40A-0A9785731EAF}"/>
    <cellStyle name="20% - uthevingsfarge 1 2 8 2 2 2" xfId="1948" xr:uid="{17A587F9-2651-439D-8EEE-F61CD6EF438A}"/>
    <cellStyle name="20% - uthevingsfarge 1 2 8 2 3" xfId="1949" xr:uid="{244F846C-931B-42F2-BA6A-A097F43DEA3B}"/>
    <cellStyle name="20% - uthevingsfarge 1 2 8 2 3 2" xfId="1950" xr:uid="{47EA6277-C54A-4937-9B32-8EFA1FEE85C1}"/>
    <cellStyle name="20% - uthevingsfarge 1 2 8 2 4" xfId="1951" xr:uid="{75FC550F-FFDB-408E-9F8D-7228E20B1CBE}"/>
    <cellStyle name="20% - uthevingsfarge 1 2 8 2 4 2" xfId="1952" xr:uid="{E3EE7EB0-57F3-47C1-A04B-2DE8B742C0AC}"/>
    <cellStyle name="20% - uthevingsfarge 1 2 8 2 5" xfId="1953" xr:uid="{213B5CC0-71FA-4A19-A213-1B7C7D08B988}"/>
    <cellStyle name="20% - uthevingsfarge 1 2 8 2 5 2" xfId="1954" xr:uid="{A47198E4-0829-4755-9B11-11362387BBC1}"/>
    <cellStyle name="20% - uthevingsfarge 1 2 8 2 6" xfId="1955" xr:uid="{FD36FFBA-6D55-4870-89CE-72B84A9F3917}"/>
    <cellStyle name="20% - uthevingsfarge 1 2 8 2 6 2" xfId="1956" xr:uid="{E54CF6CA-2D9B-4C3F-B425-D1D31C4A0131}"/>
    <cellStyle name="20% - uthevingsfarge 1 2 8 2 7" xfId="1957" xr:uid="{9B31A7C0-CB7A-4999-986E-42E72569DBF9}"/>
    <cellStyle name="20% - uthevingsfarge 1 2 8 3" xfId="1958" xr:uid="{812CA5DF-DBC8-4A61-988F-721563DE19F3}"/>
    <cellStyle name="20% - uthevingsfarge 1 2 8 3 2" xfId="1959" xr:uid="{0B3345C3-F759-45F3-94BC-6C71B37DF2A6}"/>
    <cellStyle name="20% - uthevingsfarge 1 2 8 3 2 2" xfId="1960" xr:uid="{342715DD-7A61-4963-BB64-F77B540401A6}"/>
    <cellStyle name="20% - uthevingsfarge 1 2 8 3 3" xfId="1961" xr:uid="{09CD6181-84D9-4F6E-847A-73A11B994F51}"/>
    <cellStyle name="20% - uthevingsfarge 1 2 8 3 3 2" xfId="1962" xr:uid="{C7A5F2DB-F24E-430B-AB81-34B912F155D5}"/>
    <cellStyle name="20% - uthevingsfarge 1 2 8 3 4" xfId="1963" xr:uid="{89B47517-B801-4AF1-9190-32D51C84BC50}"/>
    <cellStyle name="20% - uthevingsfarge 1 2 8 4" xfId="1964" xr:uid="{1207396E-DC48-476A-BFD9-A9D76A8430D3}"/>
    <cellStyle name="20% - uthevingsfarge 1 2 8 4 2" xfId="1965" xr:uid="{DFFE7D05-0E20-4E51-A16F-D5F6FF3312EB}"/>
    <cellStyle name="20% - uthevingsfarge 1 2 8 5" xfId="1966" xr:uid="{5ACA86AB-768B-456D-868E-A772777D0CCF}"/>
    <cellStyle name="20% - uthevingsfarge 1 2 8 5 2" xfId="1967" xr:uid="{4808B14F-8A14-4FED-871B-1C4A5301A2ED}"/>
    <cellStyle name="20% - uthevingsfarge 1 2 8 6" xfId="1968" xr:uid="{3D0EB2A7-8D4E-433D-B310-3378C398FC31}"/>
    <cellStyle name="20% - uthevingsfarge 1 2 8 6 2" xfId="1969" xr:uid="{7D5EFE3F-781A-4EC1-87C7-D1C57C0A0300}"/>
    <cellStyle name="20% - uthevingsfarge 1 2 8 7" xfId="1970" xr:uid="{C2AFB0A8-F019-42FC-8754-20B5AB9E4795}"/>
    <cellStyle name="20% - uthevingsfarge 1 2 8 7 2" xfId="1971" xr:uid="{B3A20B84-67B2-470C-A552-DA0F52701713}"/>
    <cellStyle name="20% - uthevingsfarge 1 2 8 8" xfId="1972" xr:uid="{CA9E206A-58B7-45E5-951F-23EA31FA9AA6}"/>
    <cellStyle name="20% - uthevingsfarge 1 2 9" xfId="1973" xr:uid="{6DE24DDE-1C0A-48E8-B966-42716F26445E}"/>
    <cellStyle name="20% - uthevingsfarge 1 2 9 2" xfId="1974" xr:uid="{84724CF8-EDFD-4957-B8DB-BE61925D544E}"/>
    <cellStyle name="20% - uthevingsfarge 1 2 9 2 2" xfId="1975" xr:uid="{AD3095C7-40B8-498D-A921-211FD30B6D5E}"/>
    <cellStyle name="20% - uthevingsfarge 1 2 9 2 2 2" xfId="1976" xr:uid="{4E2BAC5B-6507-4D66-A94B-23136F3883E1}"/>
    <cellStyle name="20% - uthevingsfarge 1 2 9 2 3" xfId="1977" xr:uid="{B58B892E-63D4-4727-B32E-7DB21C6BB037}"/>
    <cellStyle name="20% - uthevingsfarge 1 2 9 2 3 2" xfId="1978" xr:uid="{3CD6AD52-C09E-48B5-B96B-98489993A109}"/>
    <cellStyle name="20% - uthevingsfarge 1 2 9 2 4" xfId="1979" xr:uid="{4B7B0745-B7E7-4B4D-9A94-2FF10C48F221}"/>
    <cellStyle name="20% - uthevingsfarge 1 2 9 2 4 2" xfId="1980" xr:uid="{445E2602-6F62-4710-A621-3815CAB4857F}"/>
    <cellStyle name="20% - uthevingsfarge 1 2 9 2 5" xfId="1981" xr:uid="{00776206-1F85-463A-8684-85E51D7563B9}"/>
    <cellStyle name="20% - uthevingsfarge 1 2 9 2 5 2" xfId="1982" xr:uid="{8F8C5C91-1A1B-4B9A-8E68-78029C7138BD}"/>
    <cellStyle name="20% - uthevingsfarge 1 2 9 2 6" xfId="1983" xr:uid="{5D580748-E108-42A4-ADFC-0DB1092331B5}"/>
    <cellStyle name="20% - uthevingsfarge 1 2 9 2 6 2" xfId="1984" xr:uid="{52992BE5-6D37-4F5E-A0F1-7C97DDC38731}"/>
    <cellStyle name="20% - uthevingsfarge 1 2 9 2 7" xfId="1985" xr:uid="{5EDD69FB-38F0-4DF8-BA71-ECB522B74DFD}"/>
    <cellStyle name="20% - uthevingsfarge 1 2 9 3" xfId="1986" xr:uid="{057BB8F0-82EC-452D-89D4-AF96780D5431}"/>
    <cellStyle name="20% - uthevingsfarge 1 2 9 3 2" xfId="1987" xr:uid="{940EAF88-3313-4B41-8C7A-4C544437109B}"/>
    <cellStyle name="20% - uthevingsfarge 1 2 9 3 2 2" xfId="1988" xr:uid="{E6CF5F00-8AEC-44B2-89D0-91720194A2F6}"/>
    <cellStyle name="20% - uthevingsfarge 1 2 9 3 3" xfId="1989" xr:uid="{6D0D2A82-8D83-4A24-AF33-5B849E8AECD9}"/>
    <cellStyle name="20% - uthevingsfarge 1 2 9 3 3 2" xfId="1990" xr:uid="{ED37EC08-FD17-46B6-8B15-F470EB4F4A0F}"/>
    <cellStyle name="20% - uthevingsfarge 1 2 9 3 4" xfId="1991" xr:uid="{25DBE030-4CF8-40F7-A776-74F839E96FF2}"/>
    <cellStyle name="20% - uthevingsfarge 1 2 9 4" xfId="1992" xr:uid="{8E4EDF52-2940-4E81-B1E4-0F5DE95671F6}"/>
    <cellStyle name="20% - uthevingsfarge 1 2 9 4 2" xfId="1993" xr:uid="{56FCBB93-9F83-4791-AE8D-0267BF0423C4}"/>
    <cellStyle name="20% - uthevingsfarge 1 2 9 5" xfId="1994" xr:uid="{2018DF9C-CDD4-4E81-BB56-17AB51A0867C}"/>
    <cellStyle name="20% - uthevingsfarge 1 2 9 5 2" xfId="1995" xr:uid="{F4AC01AF-796A-4BC5-94DC-F3136F7C2F3F}"/>
    <cellStyle name="20% - uthevingsfarge 1 2 9 6" xfId="1996" xr:uid="{EDE37260-F3DC-43E0-AF6E-EEA8A2CFA462}"/>
    <cellStyle name="20% - uthevingsfarge 1 2 9 6 2" xfId="1997" xr:uid="{29E73197-7469-472C-A434-712582D5A966}"/>
    <cellStyle name="20% - uthevingsfarge 1 2 9 7" xfId="1998" xr:uid="{CB6F4F27-CE61-4B58-BC9B-5B3E30C9238B}"/>
    <cellStyle name="20% - uthevingsfarge 1 2 9 7 2" xfId="1999" xr:uid="{C2554225-F65E-4345-892D-0A54697C3D8F}"/>
    <cellStyle name="20% - uthevingsfarge 1 2 9 8" xfId="2000" xr:uid="{F497BB1E-352F-4B7B-A086-9DA02BA23833}"/>
    <cellStyle name="20% - uthevingsfarge 1 2_Innlån 10_2010" xfId="2001" xr:uid="{872B01A1-55EA-431A-81BA-700BDE396BF7}"/>
    <cellStyle name="20% - uthevingsfarge 1 20" xfId="2002" xr:uid="{568C14E4-9378-4AB6-AB7D-41BC01EDC867}"/>
    <cellStyle name="20% - uthevingsfarge 1 20 10" xfId="2003" xr:uid="{6A5122C9-6DA0-40B1-A915-99E07B97A6FD}"/>
    <cellStyle name="20% - uthevingsfarge 1 20 11" xfId="2004" xr:uid="{8DBF1848-C5FA-4165-94B4-BAC68E6EF0D3}"/>
    <cellStyle name="20% - uthevingsfarge 1 20 12" xfId="2005" xr:uid="{BE385B05-A50B-421C-86B3-96C5846FF475}"/>
    <cellStyle name="20% - uthevingsfarge 1 20 13" xfId="2006" xr:uid="{36FF1AF7-8C4C-4548-9D14-D83995612DDC}"/>
    <cellStyle name="20% - uthevingsfarge 1 20 2" xfId="2007" xr:uid="{3202CACB-3695-4B0B-AA99-2CED7692BD4C}"/>
    <cellStyle name="20% - uthevingsfarge 1 20 2 2" xfId="2008" xr:uid="{EEE5B92F-6F1C-41B2-8322-168D98099D1E}"/>
    <cellStyle name="20% - uthevingsfarge 1 20 3" xfId="2009" xr:uid="{3F66DC25-9B21-4325-A6B5-0740FB07C834}"/>
    <cellStyle name="20% - uthevingsfarge 1 20 4" xfId="2010" xr:uid="{5411DF18-C635-4F1D-9DFA-579A167348EC}"/>
    <cellStyle name="20% - uthevingsfarge 1 20 5" xfId="2011" xr:uid="{62BB342B-B7A5-4990-AC60-464DAAA8CB9B}"/>
    <cellStyle name="20% - uthevingsfarge 1 20 6" xfId="2012" xr:uid="{B4C21265-175A-4207-8D48-ED6DA3B438DF}"/>
    <cellStyle name="20% - uthevingsfarge 1 20 7" xfId="2013" xr:uid="{1910B1FD-196E-48CC-AB34-CA0A0395490F}"/>
    <cellStyle name="20% - uthevingsfarge 1 20 8" xfId="2014" xr:uid="{ACD9E05F-7A0F-4BE8-B293-550C81A816F8}"/>
    <cellStyle name="20% - uthevingsfarge 1 20 9" xfId="2015" xr:uid="{79F86D1F-E2E8-4AEA-81A0-D0813A171287}"/>
    <cellStyle name="20% - uthevingsfarge 1 21" xfId="2016" xr:uid="{76D93143-F9F0-40D3-A9F8-D40C5234BFE6}"/>
    <cellStyle name="20% - uthevingsfarge 1 21 10" xfId="2017" xr:uid="{312B09A0-800C-4179-8A94-8031B1AB60EE}"/>
    <cellStyle name="20% - uthevingsfarge 1 21 11" xfId="2018" xr:uid="{B0F216F1-DCE2-4F57-9F12-1CC28263DE89}"/>
    <cellStyle name="20% - uthevingsfarge 1 21 12" xfId="2019" xr:uid="{D8B698C2-1ECD-43E4-9CC9-C9246B8EE2C8}"/>
    <cellStyle name="20% - uthevingsfarge 1 21 13" xfId="2020" xr:uid="{C206E7D4-926F-42C7-AEE4-9146054C5376}"/>
    <cellStyle name="20% - uthevingsfarge 1 21 2" xfId="2021" xr:uid="{33D2B7C6-0DD8-4DD7-9E05-ADD918CD061A}"/>
    <cellStyle name="20% - uthevingsfarge 1 21 2 2" xfId="2022" xr:uid="{F0E3DE57-0C05-4072-A3B9-3D00ABA81639}"/>
    <cellStyle name="20% - uthevingsfarge 1 21 3" xfId="2023" xr:uid="{11AE11DC-2837-41DE-A2EA-26BAB8053B8B}"/>
    <cellStyle name="20% - uthevingsfarge 1 21 4" xfId="2024" xr:uid="{7A97269A-F41C-4EAC-9F61-C2B0A0D59E80}"/>
    <cellStyle name="20% - uthevingsfarge 1 21 5" xfId="2025" xr:uid="{B89F5F3B-73DD-42F5-95EC-9CF771F96AD1}"/>
    <cellStyle name="20% - uthevingsfarge 1 21 6" xfId="2026" xr:uid="{9D8F313F-4AB7-4D4B-8D2D-040211DAF07E}"/>
    <cellStyle name="20% - uthevingsfarge 1 21 7" xfId="2027" xr:uid="{9E698FE8-B21D-47A7-B2BF-A016438119A2}"/>
    <cellStyle name="20% - uthevingsfarge 1 21 8" xfId="2028" xr:uid="{6D918137-2156-442C-B6E0-C1E3074EB10B}"/>
    <cellStyle name="20% - uthevingsfarge 1 21 9" xfId="2029" xr:uid="{1ED1297E-5186-4983-87BD-E7495C7E668A}"/>
    <cellStyle name="20% - uthevingsfarge 1 22" xfId="2030" xr:uid="{B5E1FBAC-2568-4BDF-8F16-F79A7040B3EC}"/>
    <cellStyle name="20% - uthevingsfarge 1 22 10" xfId="2031" xr:uid="{FBD937B6-BE4F-483B-AD6F-D0A40A8CB23F}"/>
    <cellStyle name="20% - uthevingsfarge 1 22 11" xfId="2032" xr:uid="{7C6826C7-AA74-430A-83BC-1D301A1010F6}"/>
    <cellStyle name="20% - uthevingsfarge 1 22 12" xfId="2033" xr:uid="{9194DBBB-1AF5-4260-9D6B-22AA369F2AD1}"/>
    <cellStyle name="20% - uthevingsfarge 1 22 13" xfId="2034" xr:uid="{3F79986B-7ACE-4990-9864-3BBAD4AC02AA}"/>
    <cellStyle name="20% - uthevingsfarge 1 22 2" xfId="2035" xr:uid="{BA1DA8D9-A6E1-418C-B69F-3877E5F58376}"/>
    <cellStyle name="20% - uthevingsfarge 1 22 2 2" xfId="2036" xr:uid="{7FEFE0C9-9830-4E18-905E-1398D10384D4}"/>
    <cellStyle name="20% - uthevingsfarge 1 22 3" xfId="2037" xr:uid="{20CB3BAD-3540-48BC-8CF9-6B2604B107ED}"/>
    <cellStyle name="20% - uthevingsfarge 1 22 4" xfId="2038" xr:uid="{8FCE607A-EB2F-4546-AA9E-C1592D37C103}"/>
    <cellStyle name="20% - uthevingsfarge 1 22 5" xfId="2039" xr:uid="{73E5D9C7-0459-47F1-B013-CF3D34E4CE66}"/>
    <cellStyle name="20% - uthevingsfarge 1 22 6" xfId="2040" xr:uid="{BE68679F-5BB2-411F-8E5C-7B9F2E129AB5}"/>
    <cellStyle name="20% - uthevingsfarge 1 22 7" xfId="2041" xr:uid="{A36DB578-2B04-4004-A8DF-D94B372046E2}"/>
    <cellStyle name="20% - uthevingsfarge 1 22 8" xfId="2042" xr:uid="{679728F4-4E9F-4124-ADB1-73D7D93E7DB0}"/>
    <cellStyle name="20% - uthevingsfarge 1 22 9" xfId="2043" xr:uid="{7D5B5FCF-DB5D-4B58-AFDA-965DB0B03A13}"/>
    <cellStyle name="20% - uthevingsfarge 1 23" xfId="2044" xr:uid="{D0F32B02-D88E-4E7D-98D5-4ED6996885C9}"/>
    <cellStyle name="20% - uthevingsfarge 1 23 10" xfId="2045" xr:uid="{D53C780F-5D85-44B6-9DCA-0DF64CD49D83}"/>
    <cellStyle name="20% - uthevingsfarge 1 23 11" xfId="2046" xr:uid="{5796205E-C728-46ED-A797-3432687A8756}"/>
    <cellStyle name="20% - uthevingsfarge 1 23 12" xfId="2047" xr:uid="{432624CC-4C76-44D4-A1CC-45DF0B124069}"/>
    <cellStyle name="20% - uthevingsfarge 1 23 13" xfId="2048" xr:uid="{7D1741D7-C1C6-4C0F-AA8D-8861955D5777}"/>
    <cellStyle name="20% - uthevingsfarge 1 23 2" xfId="2049" xr:uid="{D5830A28-46C3-4A95-AC45-AAD70F2E0FC5}"/>
    <cellStyle name="20% - uthevingsfarge 1 23 2 2" xfId="2050" xr:uid="{5094965A-91C1-4417-92D7-F0E4923CFD31}"/>
    <cellStyle name="20% - uthevingsfarge 1 23 3" xfId="2051" xr:uid="{082AC4D2-8B95-4A89-9BAB-5A630D5D36DC}"/>
    <cellStyle name="20% - uthevingsfarge 1 23 4" xfId="2052" xr:uid="{2FCB8392-EE7A-43CD-8037-037EF20FE4C4}"/>
    <cellStyle name="20% - uthevingsfarge 1 23 5" xfId="2053" xr:uid="{02927414-69CA-43D2-8C3E-928AB55461F0}"/>
    <cellStyle name="20% - uthevingsfarge 1 23 6" xfId="2054" xr:uid="{6C307711-29E0-4C92-9A8D-2589929F2AAB}"/>
    <cellStyle name="20% - uthevingsfarge 1 23 7" xfId="2055" xr:uid="{84F0D679-CF1E-4577-A2D7-0C4F1EFF50BA}"/>
    <cellStyle name="20% - uthevingsfarge 1 23 8" xfId="2056" xr:uid="{93D3D3A6-C0D7-4135-8834-DC7824357C10}"/>
    <cellStyle name="20% - uthevingsfarge 1 23 9" xfId="2057" xr:uid="{FCAE55BD-8824-4B2F-B97E-11AB50FB5AA5}"/>
    <cellStyle name="20% - uthevingsfarge 1 24" xfId="2058" xr:uid="{5F5F46EF-66AF-4A9E-969B-5F67BC8E30E2}"/>
    <cellStyle name="20% - uthevingsfarge 1 24 10" xfId="2059" xr:uid="{E6C67AFF-90B4-445B-AD89-C5A26A7051E7}"/>
    <cellStyle name="20% - uthevingsfarge 1 24 11" xfId="2060" xr:uid="{AEF01887-0BBE-4C7E-8322-4B53F7322A9D}"/>
    <cellStyle name="20% - uthevingsfarge 1 24 12" xfId="2061" xr:uid="{6A5EB003-0EE5-4982-BDAF-86D3C444A1EC}"/>
    <cellStyle name="20% - uthevingsfarge 1 24 13" xfId="2062" xr:uid="{2795D5AF-9727-480C-A6D3-57B78C582BBF}"/>
    <cellStyle name="20% - uthevingsfarge 1 24 2" xfId="2063" xr:uid="{5457067D-5E1E-46ED-8817-9CA1A35CBFEF}"/>
    <cellStyle name="20% - uthevingsfarge 1 24 2 2" xfId="2064" xr:uid="{9FAF5820-6911-4F22-B3DF-D81C2BDDB62E}"/>
    <cellStyle name="20% - uthevingsfarge 1 24 3" xfId="2065" xr:uid="{5FFD6CDE-5A73-4588-A833-9F69B98BD444}"/>
    <cellStyle name="20% - uthevingsfarge 1 24 4" xfId="2066" xr:uid="{87CAF3C9-AB41-45F2-AEBB-59476BA76281}"/>
    <cellStyle name="20% - uthevingsfarge 1 24 5" xfId="2067" xr:uid="{501210F9-12CE-41AF-AFEC-6E9A0FCAC87E}"/>
    <cellStyle name="20% - uthevingsfarge 1 24 6" xfId="2068" xr:uid="{7F72D1D4-D017-440B-A1C1-28466F844688}"/>
    <cellStyle name="20% - uthevingsfarge 1 24 7" xfId="2069" xr:uid="{75FE9A1D-ACF7-4798-BEB7-9FF932414E7A}"/>
    <cellStyle name="20% - uthevingsfarge 1 24 8" xfId="2070" xr:uid="{6A3EFFF9-1940-4060-9A8E-795C0C5D6300}"/>
    <cellStyle name="20% - uthevingsfarge 1 24 9" xfId="2071" xr:uid="{EC979F72-7F3C-4FD7-8104-ADEC9B1AB816}"/>
    <cellStyle name="20% - uthevingsfarge 1 25" xfId="2072" xr:uid="{70BEB434-910B-4DAA-98B0-DF0A426CBE7F}"/>
    <cellStyle name="20% - uthevingsfarge 1 25 10" xfId="2073" xr:uid="{FD93C4C7-23DA-4949-95F0-EDDDD67685B0}"/>
    <cellStyle name="20% - uthevingsfarge 1 25 11" xfId="2074" xr:uid="{E2D12F6F-0BC5-44A9-B103-01B47CFD2AC7}"/>
    <cellStyle name="20% - uthevingsfarge 1 25 12" xfId="2075" xr:uid="{D497024B-0A8E-4DC7-A8C8-E68075BDE3B1}"/>
    <cellStyle name="20% - uthevingsfarge 1 25 13" xfId="2076" xr:uid="{332390A0-EF69-467D-870F-8D7AFC263BCE}"/>
    <cellStyle name="20% - uthevingsfarge 1 25 2" xfId="2077" xr:uid="{277F0605-D9AA-4F4D-995A-9F38DA8A590B}"/>
    <cellStyle name="20% - uthevingsfarge 1 25 2 2" xfId="2078" xr:uid="{5EA5752E-0D2B-422D-9940-058762BEB866}"/>
    <cellStyle name="20% - uthevingsfarge 1 25 3" xfId="2079" xr:uid="{B15A74BA-A1CE-404A-AE19-9232BE0C77AE}"/>
    <cellStyle name="20% - uthevingsfarge 1 25 4" xfId="2080" xr:uid="{7DC54DC4-0FFA-409E-8049-FE05A937F1D2}"/>
    <cellStyle name="20% - uthevingsfarge 1 25 5" xfId="2081" xr:uid="{B04F6BB3-23B2-4050-B510-69D72A7B6C44}"/>
    <cellStyle name="20% - uthevingsfarge 1 25 6" xfId="2082" xr:uid="{672CC3AD-1D0B-49FC-9533-B6528A8E841D}"/>
    <cellStyle name="20% - uthevingsfarge 1 25 7" xfId="2083" xr:uid="{7A6D812F-87D7-49F9-BE1C-65AE4E7B9CA5}"/>
    <cellStyle name="20% - uthevingsfarge 1 25 8" xfId="2084" xr:uid="{7482B6F5-F390-4C30-9C8E-CFE18CC8CFC0}"/>
    <cellStyle name="20% - uthevingsfarge 1 25 9" xfId="2085" xr:uid="{A895462B-4C3C-4469-8CAB-F969B3FF61B6}"/>
    <cellStyle name="20% - uthevingsfarge 1 26" xfId="2086" xr:uid="{F54203F2-CEFE-4AA1-B7D3-A53552E70B5E}"/>
    <cellStyle name="20% - uthevingsfarge 1 26 10" xfId="2087" xr:uid="{BCB75511-A872-479D-967D-AAE1480E0021}"/>
    <cellStyle name="20% - uthevingsfarge 1 26 10 2" xfId="2088" xr:uid="{6075104F-346B-4528-A780-3C2434B2648F}"/>
    <cellStyle name="20% - uthevingsfarge 1 26 10 2 2" xfId="2089" xr:uid="{18F6716E-AC12-4536-B146-4105AE52B314}"/>
    <cellStyle name="20% - uthevingsfarge 1 26 10 3" xfId="2090" xr:uid="{95377C55-998D-4034-A54E-90E647BABA84}"/>
    <cellStyle name="20% - uthevingsfarge 1 26 11" xfId="2091" xr:uid="{5FFEAE84-BC03-4122-8E62-D8D8860FBC6A}"/>
    <cellStyle name="20% - uthevingsfarge 1 26 11 2" xfId="2092" xr:uid="{70B1C784-2FC2-4BB3-A3FF-C019D47FFB32}"/>
    <cellStyle name="20% - uthevingsfarge 1 26 11 2 2" xfId="2093" xr:uid="{90ADE98E-9E48-462D-A4BC-AD2A6FCF5F37}"/>
    <cellStyle name="20% - uthevingsfarge 1 26 11 3" xfId="2094" xr:uid="{67A52803-880E-4B33-899C-A55A82651874}"/>
    <cellStyle name="20% - uthevingsfarge 1 26 12" xfId="2095" xr:uid="{6B021488-95C2-476F-BD2B-956727BEDC38}"/>
    <cellStyle name="20% - uthevingsfarge 1 26 12 2" xfId="2096" xr:uid="{4F2841AE-B762-4E46-99EB-0FDF3F490F96}"/>
    <cellStyle name="20% - uthevingsfarge 1 26 12 2 2" xfId="2097" xr:uid="{42EFAFB4-53B0-47D5-AAF8-4021FB880036}"/>
    <cellStyle name="20% - uthevingsfarge 1 26 12 3" xfId="2098" xr:uid="{6603A493-DEBB-4C56-9FA1-436FE2EFA002}"/>
    <cellStyle name="20% - uthevingsfarge 1 26 13" xfId="2099" xr:uid="{CCA61FBE-FDED-4FBF-BB30-5CAB8BB7C1D0}"/>
    <cellStyle name="20% - uthevingsfarge 1 26 14" xfId="2100" xr:uid="{2AE4D734-5572-4D3E-B0EE-C922F962ACE5}"/>
    <cellStyle name="20% - uthevingsfarge 1 26 15" xfId="2101" xr:uid="{1F9D1192-D769-4BC5-BA08-4A30657FBA28}"/>
    <cellStyle name="20% - uthevingsfarge 1 26 2" xfId="2102" xr:uid="{73203A03-E689-42E4-B222-3173F1BD2C78}"/>
    <cellStyle name="20% - uthevingsfarge 1 26 2 2" xfId="2103" xr:uid="{614C6F6C-F195-4EBC-9B35-94AEC7A1E383}"/>
    <cellStyle name="20% - uthevingsfarge 1 26 2 2 2" xfId="2104" xr:uid="{3ACC888B-9B31-4AA3-9F0C-A9AD2BB9B510}"/>
    <cellStyle name="20% - uthevingsfarge 1 26 2 3" xfId="2105" xr:uid="{CC79A3F2-6374-4CCA-A1F4-361FCEA231CC}"/>
    <cellStyle name="20% - uthevingsfarge 1 26 2 3 2" xfId="2106" xr:uid="{95653F8F-BBEB-4CC5-954D-29E5EFBE5F0D}"/>
    <cellStyle name="20% - uthevingsfarge 1 26 2 4" xfId="2107" xr:uid="{38712AFD-613F-44AC-9B23-AE027CE68750}"/>
    <cellStyle name="20% - uthevingsfarge 1 26 2 4 2" xfId="2108" xr:uid="{6012A234-6DB7-4512-B7DC-59C3F107925B}"/>
    <cellStyle name="20% - uthevingsfarge 1 26 2 5" xfId="2109" xr:uid="{36ED4E20-4B85-4F35-8736-298E685A9F58}"/>
    <cellStyle name="20% - uthevingsfarge 1 26 2 5 2" xfId="2110" xr:uid="{DCFB2AAE-A299-4A05-8166-E53BB2A85742}"/>
    <cellStyle name="20% - uthevingsfarge 1 26 2 6" xfId="2111" xr:uid="{1C0610A1-5975-40DD-B3A0-AE20C32A47AB}"/>
    <cellStyle name="20% - uthevingsfarge 1 26 2 6 2" xfId="2112" xr:uid="{2E0655A1-FE29-49A7-A67C-842DF64C7AF1}"/>
    <cellStyle name="20% - uthevingsfarge 1 26 2 7" xfId="2113" xr:uid="{6CB5D0D5-A4CB-4227-A5BA-CF305A4957E5}"/>
    <cellStyle name="20% - uthevingsfarge 1 26 2 8" xfId="2114" xr:uid="{72EB38C0-E4C8-4BA2-9037-3BDFEF8AA9EA}"/>
    <cellStyle name="20% - uthevingsfarge 1 26 3" xfId="2115" xr:uid="{604E88BD-CF28-4FF9-B126-B460C3619886}"/>
    <cellStyle name="20% - uthevingsfarge 1 26 3 2" xfId="2116" xr:uid="{8C5B0935-9127-46E3-9FF7-E458E020A070}"/>
    <cellStyle name="20% - uthevingsfarge 1 26 3 2 2" xfId="2117" xr:uid="{F595EA59-D665-4148-97EF-0305C0B271F0}"/>
    <cellStyle name="20% - uthevingsfarge 1 26 3 3" xfId="2118" xr:uid="{B91DE294-D2ED-4F89-8146-CC09A7AF3EA8}"/>
    <cellStyle name="20% - uthevingsfarge 1 26 3 3 2" xfId="2119" xr:uid="{86740273-8C26-49A1-8AD0-ED85D3F0B5EF}"/>
    <cellStyle name="20% - uthevingsfarge 1 26 3 4" xfId="2120" xr:uid="{5E372239-AE27-4E25-AB2C-F9DE2E540AD2}"/>
    <cellStyle name="20% - uthevingsfarge 1 26 3 4 2" xfId="2121" xr:uid="{A1C772AE-8942-4534-8A72-BFFBB8E11E8E}"/>
    <cellStyle name="20% - uthevingsfarge 1 26 3 5" xfId="2122" xr:uid="{5CD90C5B-1956-4E1F-9E65-9BF693A888A4}"/>
    <cellStyle name="20% - uthevingsfarge 1 26 3 5 2" xfId="2123" xr:uid="{98589061-AC1E-481E-A2D6-96F98FFA0D72}"/>
    <cellStyle name="20% - uthevingsfarge 1 26 3 6" xfId="2124" xr:uid="{E2B309AE-FFBA-4A21-A0D0-CDBD84890192}"/>
    <cellStyle name="20% - uthevingsfarge 1 26 4" xfId="2125" xr:uid="{082C1A57-6E74-41E6-961A-765201EE2C91}"/>
    <cellStyle name="20% - uthevingsfarge 1 26 4 2" xfId="2126" xr:uid="{E754DD49-905D-4E36-BF6E-6ACC420048AC}"/>
    <cellStyle name="20% - uthevingsfarge 1 26 4 2 2" xfId="2127" xr:uid="{6C5D1CDE-DD58-4127-883F-38BAD1978AC2}"/>
    <cellStyle name="20% - uthevingsfarge 1 26 4 3" xfId="2128" xr:uid="{0625F6FE-3A81-4177-8967-848212BA1239}"/>
    <cellStyle name="20% - uthevingsfarge 1 26 4 3 2" xfId="2129" xr:uid="{EE93B2EA-0CEB-4ABD-B93C-BD244E4ED9E4}"/>
    <cellStyle name="20% - uthevingsfarge 1 26 4 4" xfId="2130" xr:uid="{969A8766-3375-41FA-877D-41F6E9EB1E7D}"/>
    <cellStyle name="20% - uthevingsfarge 1 26 5" xfId="2131" xr:uid="{6B2A4C92-E4B2-49B9-A863-CCC9530A116F}"/>
    <cellStyle name="20% - uthevingsfarge 1 26 5 2" xfId="2132" xr:uid="{2F2A50AA-8E26-4A06-84B5-CC0B6CEC150A}"/>
    <cellStyle name="20% - uthevingsfarge 1 26 5 2 2" xfId="2133" xr:uid="{DBF76E76-417C-4428-BE65-0FD0C285DEEA}"/>
    <cellStyle name="20% - uthevingsfarge 1 26 5 3" xfId="2134" xr:uid="{E3457423-4668-4500-9C67-7690EE1CC7A8}"/>
    <cellStyle name="20% - uthevingsfarge 1 26 5 3 2" xfId="2135" xr:uid="{1AA767E1-19E9-4BB1-AD13-D910368CA596}"/>
    <cellStyle name="20% - uthevingsfarge 1 26 5 4" xfId="2136" xr:uid="{28AED3F6-C860-4874-BCDD-68C039F74AB7}"/>
    <cellStyle name="20% - uthevingsfarge 1 26 6" xfId="2137" xr:uid="{0BCAB73A-F66D-4977-87C0-D19A0217055B}"/>
    <cellStyle name="20% - uthevingsfarge 1 26 6 2" xfId="2138" xr:uid="{A6698A12-C41A-467A-B8DB-E9D1A0B1ED60}"/>
    <cellStyle name="20% - uthevingsfarge 1 26 6 2 2" xfId="2139" xr:uid="{61C1A660-FD4F-48B4-9AC3-BACD663CD1F5}"/>
    <cellStyle name="20% - uthevingsfarge 1 26 6 3" xfId="2140" xr:uid="{8710202A-4253-4073-AC2D-2852333B2727}"/>
    <cellStyle name="20% - uthevingsfarge 1 26 7" xfId="2141" xr:uid="{88B74E3C-3CD1-4433-8B29-0E1A7594EEB0}"/>
    <cellStyle name="20% - uthevingsfarge 1 26 7 2" xfId="2142" xr:uid="{6675DEA4-EE16-43A7-9E42-55A8846B1316}"/>
    <cellStyle name="20% - uthevingsfarge 1 26 7 2 2" xfId="2143" xr:uid="{7990D219-3353-451C-984D-CAFFB70C5F96}"/>
    <cellStyle name="20% - uthevingsfarge 1 26 7 3" xfId="2144" xr:uid="{F2FE9936-446D-4F26-BA5C-5B14C22B0C42}"/>
    <cellStyle name="20% - uthevingsfarge 1 26 8" xfId="2145" xr:uid="{F4D00C74-D296-4485-9CA2-AE330B14A1D0}"/>
    <cellStyle name="20% - uthevingsfarge 1 26 8 2" xfId="2146" xr:uid="{6FEEBA10-6788-46FB-9CDB-046BF4462F2C}"/>
    <cellStyle name="20% - uthevingsfarge 1 26 8 2 2" xfId="2147" xr:uid="{31792B35-07FD-4EFB-AEC9-132B93C3291E}"/>
    <cellStyle name="20% - uthevingsfarge 1 26 8 3" xfId="2148" xr:uid="{B64DDCB9-1599-439C-A268-61C44113BBF8}"/>
    <cellStyle name="20% - uthevingsfarge 1 26 9" xfId="2149" xr:uid="{D5ACC591-61DF-4970-9F09-BE9915070D95}"/>
    <cellStyle name="20% - uthevingsfarge 1 26 9 2" xfId="2150" xr:uid="{1CB143F5-C449-400F-BA6B-901988050A24}"/>
    <cellStyle name="20% - uthevingsfarge 1 26 9 2 2" xfId="2151" xr:uid="{2B17EDEF-5EDF-4915-93BB-65DCCC1B626F}"/>
    <cellStyle name="20% - uthevingsfarge 1 26 9 3" xfId="2152" xr:uid="{3DA175CB-6FF1-4F5E-96D8-66008C3A7284}"/>
    <cellStyle name="20% - uthevingsfarge 1 27" xfId="2153" xr:uid="{EA788BCD-47BA-4D3F-9912-3F459EE417FD}"/>
    <cellStyle name="20% - uthevingsfarge 1 27 2" xfId="2154" xr:uid="{B8BEED7E-A8A1-4944-A83B-D72B4B119D74}"/>
    <cellStyle name="20% - uthevingsfarge 1 27 2 2" xfId="2155" xr:uid="{DD489957-914E-41BD-9472-19B4FB4E1ECC}"/>
    <cellStyle name="20% - uthevingsfarge 1 27 2 2 2" xfId="2156" xr:uid="{29015FD4-FC3F-49BC-83D3-0D5FBFC70BC4}"/>
    <cellStyle name="20% - uthevingsfarge 1 27 2 3" xfId="2157" xr:uid="{1A86D4E7-3C34-4C46-A1B6-4D703512C297}"/>
    <cellStyle name="20% - uthevingsfarge 1 27 2 3 2" xfId="2158" xr:uid="{CEF33121-D8E9-4884-9087-77DA8FA5CAE9}"/>
    <cellStyle name="20% - uthevingsfarge 1 27 2 4" xfId="2159" xr:uid="{EE4912E1-E097-4E88-BF48-5AD46D5B387F}"/>
    <cellStyle name="20% - uthevingsfarge 1 27 2 4 2" xfId="2160" xr:uid="{853B313B-19E9-4A60-B1CA-918278E5A603}"/>
    <cellStyle name="20% - uthevingsfarge 1 27 2 5" xfId="2161" xr:uid="{101A722D-CBBD-429B-AF49-2108999C5000}"/>
    <cellStyle name="20% - uthevingsfarge 1 27 2 5 2" xfId="2162" xr:uid="{6722CDC3-F1EB-4E2F-BC36-0CF6824E1E97}"/>
    <cellStyle name="20% - uthevingsfarge 1 27 2 6" xfId="2163" xr:uid="{E78D68FB-447F-43EC-B30B-9B96B20EF56E}"/>
    <cellStyle name="20% - uthevingsfarge 1 27 2 6 2" xfId="2164" xr:uid="{FBC8C709-47C3-4485-B406-E918C18A81BB}"/>
    <cellStyle name="20% - uthevingsfarge 1 27 2 7" xfId="2165" xr:uid="{B211D56A-92BA-40C7-80C0-DA5447D0C08D}"/>
    <cellStyle name="20% - uthevingsfarge 1 27 2 8" xfId="2166" xr:uid="{E3E4B399-285E-4827-8500-1AD830F82192}"/>
    <cellStyle name="20% - uthevingsfarge 1 27 3" xfId="2167" xr:uid="{7C489348-286A-442E-A177-68CCC09E2C68}"/>
    <cellStyle name="20% - uthevingsfarge 1 27 3 2" xfId="2168" xr:uid="{3111CB14-1276-4B0F-9A84-B36575DEB24A}"/>
    <cellStyle name="20% - uthevingsfarge 1 27 3 2 2" xfId="2169" xr:uid="{CB56C5EF-CF5E-42A8-B39B-0461BCE6F10F}"/>
    <cellStyle name="20% - uthevingsfarge 1 27 3 3" xfId="2170" xr:uid="{D326F9BD-08E1-4B45-8FBC-DFABCFBA9F08}"/>
    <cellStyle name="20% - uthevingsfarge 1 27 3 3 2" xfId="2171" xr:uid="{5D6428AF-06D0-4EF5-B4C7-E930FDE4FB3C}"/>
    <cellStyle name="20% - uthevingsfarge 1 27 3 4" xfId="2172" xr:uid="{E9743260-C114-4069-961B-6F371728E4AD}"/>
    <cellStyle name="20% - uthevingsfarge 1 27 4" xfId="2173" xr:uid="{E2DDDC23-5C1B-4367-98DF-9BFFB0626E9A}"/>
    <cellStyle name="20% - uthevingsfarge 1 27 4 2" xfId="2174" xr:uid="{CB2D80BA-C88D-424C-BCD3-0FF08E08B51D}"/>
    <cellStyle name="20% - uthevingsfarge 1 27 5" xfId="2175" xr:uid="{478772B9-5DD7-4370-81AA-C4D7ECC0ACBE}"/>
    <cellStyle name="20% - uthevingsfarge 1 27 5 2" xfId="2176" xr:uid="{1460C1A4-CFFE-4BE1-92B5-AC33F947E2C3}"/>
    <cellStyle name="20% - uthevingsfarge 1 27 6" xfId="2177" xr:uid="{72EC4E83-E68C-4D6C-A4EC-3327641F830F}"/>
    <cellStyle name="20% - uthevingsfarge 1 27 6 2" xfId="2178" xr:uid="{F9F643F6-0D32-487A-880C-B0004E32F8BE}"/>
    <cellStyle name="20% - uthevingsfarge 1 27 7" xfId="2179" xr:uid="{AC5F7B66-522A-4286-847C-7850EC034F9A}"/>
    <cellStyle name="20% - uthevingsfarge 1 27 7 2" xfId="2180" xr:uid="{F93BD34B-8F37-4780-9154-41B39D01F123}"/>
    <cellStyle name="20% - uthevingsfarge 1 27 8" xfId="2181" xr:uid="{A748DF2E-2A91-446A-A7FB-B2F3AEC8BC79}"/>
    <cellStyle name="20% - uthevingsfarge 1 27 9" xfId="2182" xr:uid="{EBB7C002-F2AE-4BFC-A8B2-501FAB4F0BB6}"/>
    <cellStyle name="20% - uthevingsfarge 1 28" xfId="2183" xr:uid="{CD538D3E-B3CB-4BDE-8669-5A5D6BAE89AF}"/>
    <cellStyle name="20% - uthevingsfarge 1 28 2" xfId="2184" xr:uid="{A19E5E84-CE9E-40BE-8121-0319DC0CA018}"/>
    <cellStyle name="20% - uthevingsfarge 1 28 3" xfId="2185" xr:uid="{99C0FC64-211E-4C28-ABB9-96ECAC18642F}"/>
    <cellStyle name="20% - uthevingsfarge 1 29" xfId="2186" xr:uid="{70F9EE9D-A740-4D85-9E98-858A07070857}"/>
    <cellStyle name="20% - uthevingsfarge 1 29 2" xfId="2187" xr:uid="{F342D568-7DF5-416C-BFD7-9599457712AA}"/>
    <cellStyle name="20% - uthevingsfarge 1 29 3" xfId="2188" xr:uid="{FC21978B-2280-4B3D-A15B-1AB73D473BBE}"/>
    <cellStyle name="20% - uthevingsfarge 1 3" xfId="2189" xr:uid="{1356BD9E-5E74-479E-87F1-E08562959CA9}"/>
    <cellStyle name="20% - uthevingsfarge 1 3 2" xfId="2190" xr:uid="{15E0DBB4-043B-4529-AA3A-4DDE75A9850F}"/>
    <cellStyle name="20% - uthevingsfarge 1 3 2 2" xfId="2191" xr:uid="{DE657953-D254-4CEE-87B1-4E6994B3B07D}"/>
    <cellStyle name="20% - uthevingsfarge 1 3 3" xfId="2192" xr:uid="{21E3DEB7-1DD8-471F-B809-7A20A0BE7950}"/>
    <cellStyle name="20% - uthevingsfarge 1 3 4" xfId="2193" xr:uid="{2C7403A3-FF1E-4741-942A-7962097F0A94}"/>
    <cellStyle name="20% - uthevingsfarge 1 3 5" xfId="2194" xr:uid="{6583A0FD-D24E-4AFD-AA5C-15735D2429CB}"/>
    <cellStyle name="20% - uthevingsfarge 1 3 6" xfId="2195" xr:uid="{70C78EAB-4B89-49A4-9640-703121AB4FF8}"/>
    <cellStyle name="20% - uthevingsfarge 1 3 7" xfId="2196" xr:uid="{EE1CE0CA-5B2D-4F3C-B5CA-A0D31681F0C1}"/>
    <cellStyle name="20% - uthevingsfarge 1 3 8" xfId="2197" xr:uid="{C2853AFC-AE20-4158-A6DA-35723E2B6614}"/>
    <cellStyle name="20% - uthevingsfarge 1 30" xfId="2198" xr:uid="{B3B46DDA-5502-4EBF-8E17-0599221E6E26}"/>
    <cellStyle name="20% - uthevingsfarge 1 30 2" xfId="2199" xr:uid="{A6682647-484E-4541-BFED-808B127DE2E7}"/>
    <cellStyle name="20% - uthevingsfarge 1 30 2 2" xfId="2200" xr:uid="{295FA069-B269-41D5-9B11-F7BDB088F426}"/>
    <cellStyle name="20% - uthevingsfarge 1 30 2 2 2" xfId="2201" xr:uid="{EF0C394C-8B8C-427D-96FA-C09FBDD4511A}"/>
    <cellStyle name="20% - uthevingsfarge 1 30 2 3" xfId="2202" xr:uid="{49289D29-B9E4-44E0-A1B6-A9EB4DEB4EF5}"/>
    <cellStyle name="20% - uthevingsfarge 1 30 2 3 2" xfId="2203" xr:uid="{51AF3E2F-3EAC-4D5F-8D4D-E1DFDE0DDBA9}"/>
    <cellStyle name="20% - uthevingsfarge 1 30 2 4" xfId="2204" xr:uid="{F1A48670-D577-4CCF-AAC3-01F368BFAF18}"/>
    <cellStyle name="20% - uthevingsfarge 1 30 2 4 2" xfId="2205" xr:uid="{D6201E3B-660A-4C07-837E-EB957398C137}"/>
    <cellStyle name="20% - uthevingsfarge 1 30 2 5" xfId="2206" xr:uid="{3C8A2E66-34DF-4F64-A81D-0F8BF5F74440}"/>
    <cellStyle name="20% - uthevingsfarge 1 30 2 5 2" xfId="2207" xr:uid="{36C7620E-F2EA-4741-9B92-2673208F0084}"/>
    <cellStyle name="20% - uthevingsfarge 1 30 2 6" xfId="2208" xr:uid="{E2301F40-1EBF-4125-939B-3E48B3174676}"/>
    <cellStyle name="20% - uthevingsfarge 1 30 2 6 2" xfId="2209" xr:uid="{9A304217-429B-4987-BA22-3514232D8B80}"/>
    <cellStyle name="20% - uthevingsfarge 1 30 2 7" xfId="2210" xr:uid="{8A5553A5-0494-43DB-B328-CAD25EA1D07F}"/>
    <cellStyle name="20% - uthevingsfarge 1 30 2 8" xfId="2211" xr:uid="{B7940BFA-32E7-4F3E-A4C3-7D35C688AD8A}"/>
    <cellStyle name="20% - uthevingsfarge 1 30 3" xfId="2212" xr:uid="{159434AC-E3C0-4E84-A37D-7436F6B86851}"/>
    <cellStyle name="20% - uthevingsfarge 1 30 3 2" xfId="2213" xr:uid="{F3800F9C-17F3-4865-9B6E-184189A90A23}"/>
    <cellStyle name="20% - uthevingsfarge 1 30 3 2 2" xfId="2214" xr:uid="{F0507BA6-7BB7-4047-BE83-6D6F6C3626BF}"/>
    <cellStyle name="20% - uthevingsfarge 1 30 3 3" xfId="2215" xr:uid="{4817A91F-69B3-42C6-BD65-E541447D6555}"/>
    <cellStyle name="20% - uthevingsfarge 1 30 3 3 2" xfId="2216" xr:uid="{32F3B959-BD1C-4A4C-8172-140CA02B94D4}"/>
    <cellStyle name="20% - uthevingsfarge 1 30 3 4" xfId="2217" xr:uid="{1FF38626-88A8-4FE0-83ED-291BD65AF5C5}"/>
    <cellStyle name="20% - uthevingsfarge 1 30 4" xfId="2218" xr:uid="{91B45514-F539-4536-9F93-2F1517A9BA4A}"/>
    <cellStyle name="20% - uthevingsfarge 1 30 4 2" xfId="2219" xr:uid="{09571763-CBF7-45DB-927F-A94A06F64705}"/>
    <cellStyle name="20% - uthevingsfarge 1 30 5" xfId="2220" xr:uid="{BFF738F8-3FFF-485B-A759-1D518B43887C}"/>
    <cellStyle name="20% - uthevingsfarge 1 30 5 2" xfId="2221" xr:uid="{43ACBE59-0942-4C72-B762-A6FC7E0E0548}"/>
    <cellStyle name="20% - uthevingsfarge 1 30 6" xfId="2222" xr:uid="{3C5E88E9-504F-465D-A06A-06DEB11D4F51}"/>
    <cellStyle name="20% - uthevingsfarge 1 30 7" xfId="2223" xr:uid="{647D2742-A50D-4A92-A3EE-E99B1FA88E28}"/>
    <cellStyle name="20% - uthevingsfarge 1 30 8" xfId="2224" xr:uid="{A19A5B2E-39C2-4879-ADFA-ECBFE349854E}"/>
    <cellStyle name="20% - uthevingsfarge 1 31" xfId="2225" xr:uid="{E6FA887C-4DDF-4798-883D-AE6F4D53B3A3}"/>
    <cellStyle name="20% - uthevingsfarge 1 31 2" xfId="2226" xr:uid="{0387CF9D-E86D-44B3-A77F-C35A28EE5C4C}"/>
    <cellStyle name="20% - uthevingsfarge 1 31 3" xfId="2227" xr:uid="{65B2571B-6F13-42DE-B424-209C38464411}"/>
    <cellStyle name="20% - uthevingsfarge 1 32" xfId="2228" xr:uid="{94111B15-9EB1-4276-A765-84D14848447B}"/>
    <cellStyle name="20% - uthevingsfarge 1 32 2" xfId="2229" xr:uid="{72C32FFA-F0D7-4941-A554-8F27C62D1A12}"/>
    <cellStyle name="20% - uthevingsfarge 1 32 3" xfId="2230" xr:uid="{88AA0E2E-0F0F-4868-912E-5927D7CFBAF3}"/>
    <cellStyle name="20% - uthevingsfarge 1 33" xfId="2231" xr:uid="{78BA598B-E90C-4F7A-8B6F-B1E9D0197191}"/>
    <cellStyle name="20% - uthevingsfarge 1 33 2" xfId="2232" xr:uid="{53DC4C21-82C1-4301-AF34-A8722E3CC0B1}"/>
    <cellStyle name="20% - uthevingsfarge 1 33 3" xfId="2233" xr:uid="{7F101F14-7B60-483D-B7A2-ED814A75D4AC}"/>
    <cellStyle name="20% - uthevingsfarge 1 34" xfId="2234" xr:uid="{2BAC8B3B-C1F9-4F8F-9D3E-2A52E310A754}"/>
    <cellStyle name="20% - uthevingsfarge 1 34 2" xfId="2235" xr:uid="{753E73A4-4BBB-43E1-9936-5F537ACC7CF8}"/>
    <cellStyle name="20% - uthevingsfarge 1 34 3" xfId="2236" xr:uid="{F0EE5DA7-760D-41C4-9BBC-D41BC64A8421}"/>
    <cellStyle name="20% - uthevingsfarge 1 35" xfId="2237" xr:uid="{490B6BA1-A0C4-4850-947A-2705C173DD4C}"/>
    <cellStyle name="20% - uthevingsfarge 1 35 2" xfId="2238" xr:uid="{66D6CB73-3FCF-4436-B2C2-BF56FC8AF412}"/>
    <cellStyle name="20% - uthevingsfarge 1 35 3" xfId="2239" xr:uid="{ADCDF47D-16B4-4D8A-A3D8-49EB0F96440D}"/>
    <cellStyle name="20% - uthevingsfarge 1 36" xfId="2240" xr:uid="{8BD73456-A883-4FC0-9229-555A96746B33}"/>
    <cellStyle name="20% - uthevingsfarge 1 36 2" xfId="2241" xr:uid="{A877A1B0-4B26-4DB0-9312-141D2FEB0D59}"/>
    <cellStyle name="20% - uthevingsfarge 1 36 3" xfId="2242" xr:uid="{4B454F01-E9C1-4E44-B2E7-A6C687A21661}"/>
    <cellStyle name="20% - uthevingsfarge 1 37" xfId="2243" xr:uid="{B9E704BA-F5EC-44FB-BA92-AAC500541EAA}"/>
    <cellStyle name="20% - uthevingsfarge 1 37 2" xfId="2244" xr:uid="{CD41AED7-F0AF-4BF4-82C5-9A9FF1B75173}"/>
    <cellStyle name="20% - uthevingsfarge 1 37 3" xfId="2245" xr:uid="{3CF77243-CCE5-429A-9B6D-F9D9CD6E46D3}"/>
    <cellStyle name="20% - uthevingsfarge 1 38" xfId="2246" xr:uid="{D1BF1735-B735-4AD3-8CEA-4C56FC629692}"/>
    <cellStyle name="20% - uthevingsfarge 1 38 2" xfId="2247" xr:uid="{489E7830-7EE4-4080-AFA1-8BD281E69981}"/>
    <cellStyle name="20% - uthevingsfarge 1 38 2 2" xfId="2248" xr:uid="{A145CF14-1876-4006-B912-5713313036E9}"/>
    <cellStyle name="20% - uthevingsfarge 1 38 3" xfId="2249" xr:uid="{111B4F21-6F74-45DF-BCE1-78BE6B614E70}"/>
    <cellStyle name="20% - uthevingsfarge 1 39" xfId="2250" xr:uid="{0ED65ED4-50E8-43AE-A666-ACBF354F0213}"/>
    <cellStyle name="20% - uthevingsfarge 1 39 2" xfId="2251" xr:uid="{8D63C110-C74A-4938-927D-D4B29205BC7D}"/>
    <cellStyle name="20% - uthevingsfarge 1 39 2 2" xfId="2252" xr:uid="{6388086B-95BD-4D67-956D-EE10385D8D13}"/>
    <cellStyle name="20% - uthevingsfarge 1 39 3" xfId="2253" xr:uid="{E91EAE70-4F35-44C1-A81F-E28D4D9B14EE}"/>
    <cellStyle name="20% - uthevingsfarge 1 4" xfId="2254" xr:uid="{F7745AE0-873E-479B-A3FB-56FF56F4190E}"/>
    <cellStyle name="20% - uthevingsfarge 1 4 2" xfId="2255" xr:uid="{63BE81CC-3807-4BD2-82BE-3259146AD4D2}"/>
    <cellStyle name="20% - uthevingsfarge 1 4 2 2" xfId="2256" xr:uid="{E9839FF6-1FDF-4170-9E57-DA02E666F390}"/>
    <cellStyle name="20% - uthevingsfarge 1 4 3" xfId="2257" xr:uid="{E9B4A7CA-560B-47FB-80CB-C3DC8E6556D4}"/>
    <cellStyle name="20% - uthevingsfarge 1 4 4" xfId="2258" xr:uid="{2996BEDA-28AE-42D4-8221-26CCDA2AD3E2}"/>
    <cellStyle name="20% - uthevingsfarge 1 4 5" xfId="2259" xr:uid="{27853DD9-4D23-4279-B68E-949D7F52FC4C}"/>
    <cellStyle name="20% - uthevingsfarge 1 4 6" xfId="2260" xr:uid="{858B675B-7263-4E85-B874-BD0794CC28BA}"/>
    <cellStyle name="20% - uthevingsfarge 1 4 7" xfId="2261" xr:uid="{8BB5D140-8281-4DAE-9D00-CC5406ED4351}"/>
    <cellStyle name="20% - uthevingsfarge 1 4 8" xfId="2262" xr:uid="{EF108301-54E5-44E9-AEDD-968BA6C20259}"/>
    <cellStyle name="20% - uthevingsfarge 1 40" xfId="2263" xr:uid="{45464171-8449-4B74-A03F-C9A3871C13CE}"/>
    <cellStyle name="20% - uthevingsfarge 1 40 2" xfId="2264" xr:uid="{F0B625DD-04B9-4151-B88F-AE6D2E608BE3}"/>
    <cellStyle name="20% - uthevingsfarge 1 40 3" xfId="2265" xr:uid="{64DE0B6D-FF49-4C77-AF3A-68C76BE3931C}"/>
    <cellStyle name="20% - uthevingsfarge 1 41" xfId="2266" xr:uid="{6A9B2000-75DB-4497-A219-2CFA873423D9}"/>
    <cellStyle name="20% - uthevingsfarge 1 41 2" xfId="2267" xr:uid="{DC6A05C0-5C03-427F-8436-A75B29D6AAE0}"/>
    <cellStyle name="20% - uthevingsfarge 1 41 3" xfId="2268" xr:uid="{BD9F0FB7-94BD-4114-A58E-21AD44B94665}"/>
    <cellStyle name="20% - uthevingsfarge 1 42" xfId="2269" xr:uid="{861835AF-B314-472E-9F5A-470E84351342}"/>
    <cellStyle name="20% - uthevingsfarge 1 42 2" xfId="2270" xr:uid="{6A440A0D-7C58-4570-B221-D7814CD811DE}"/>
    <cellStyle name="20% - uthevingsfarge 1 42 3" xfId="2271" xr:uid="{8512EF7A-F31F-44E1-97E1-C55DD8D5FA18}"/>
    <cellStyle name="20% - uthevingsfarge 1 43" xfId="2272" xr:uid="{E99FF786-20C5-4DB2-BE1B-F468DF963048}"/>
    <cellStyle name="20% - uthevingsfarge 1 43 2" xfId="2273" xr:uid="{8BEC7354-049D-41F7-876F-92A4FEC1CD0D}"/>
    <cellStyle name="20% - uthevingsfarge 1 43 3" xfId="2274" xr:uid="{EF91D9B4-60E0-4608-BADE-052B5EA9F8B9}"/>
    <cellStyle name="20% - uthevingsfarge 1 44" xfId="2275" xr:uid="{AC9CB0E6-80E2-4FBA-A966-E6FF9AC39B21}"/>
    <cellStyle name="20% - uthevingsfarge 1 44 2" xfId="2276" xr:uid="{30563389-45C6-418B-A358-3452390193D1}"/>
    <cellStyle name="20% - uthevingsfarge 1 44 3" xfId="2277" xr:uid="{89EEFFFC-140A-4B0B-BBE5-03E55F3A7E9E}"/>
    <cellStyle name="20% - uthevingsfarge 1 45" xfId="2278" xr:uid="{E47228CE-BEE4-440F-844A-9886F21950E8}"/>
    <cellStyle name="20% - uthevingsfarge 1 45 2" xfId="2279" xr:uid="{1A527F8B-5E79-4513-A250-13F8500058FB}"/>
    <cellStyle name="20% - uthevingsfarge 1 46" xfId="2280" xr:uid="{954A4E8F-9FBE-49CA-B877-D9A584ED844A}"/>
    <cellStyle name="20% - uthevingsfarge 1 46 2" xfId="2281" xr:uid="{E657D67D-57FE-4BFB-9B63-2865CBF20426}"/>
    <cellStyle name="20% - uthevingsfarge 1 47" xfId="2282" xr:uid="{C7543F7C-90E2-4324-A93D-7F42D683FC37}"/>
    <cellStyle name="20% - uthevingsfarge 1 47 2" xfId="2283" xr:uid="{089E8DB0-D41B-4617-9365-1A3AE153F101}"/>
    <cellStyle name="20% - uthevingsfarge 1 47 3" xfId="2284" xr:uid="{814F07E1-18F0-4B31-8D40-9BEEE64AD6B9}"/>
    <cellStyle name="20% - uthevingsfarge 1 48" xfId="2285" xr:uid="{C4DB350F-F163-453A-A1C0-C0EFD612E04A}"/>
    <cellStyle name="20% - uthevingsfarge 1 48 2" xfId="2286" xr:uid="{F1D55982-2DD9-4DE6-9777-A16DED2F7324}"/>
    <cellStyle name="20% - uthevingsfarge 1 49" xfId="2287" xr:uid="{AB9F6E86-096E-4627-A851-FEFE22628F78}"/>
    <cellStyle name="20% - uthevingsfarge 1 49 2" xfId="2288" xr:uid="{34F61D4D-8F38-4180-A6BF-E4E28B77A495}"/>
    <cellStyle name="20% - uthevingsfarge 1 5" xfId="2289" xr:uid="{2E3F91FE-A62D-4771-A4B7-4C15FD2BA30A}"/>
    <cellStyle name="20% - uthevingsfarge 1 5 2" xfId="2290" xr:uid="{F45F52DD-333D-40B1-9C3F-A1CF01C5B00B}"/>
    <cellStyle name="20% - uthevingsfarge 1 5 2 2" xfId="2291" xr:uid="{1B4BF9CC-EDCA-4B47-A4A4-3A6A90818AA1}"/>
    <cellStyle name="20% - uthevingsfarge 1 5 3" xfId="2292" xr:uid="{887D2BFD-9C34-4A82-A3FB-07E6A25A7B35}"/>
    <cellStyle name="20% - uthevingsfarge 1 5 4" xfId="2293" xr:uid="{5BC86677-1492-4092-B3E2-3CE4523E8F56}"/>
    <cellStyle name="20% - uthevingsfarge 1 5 5" xfId="2294" xr:uid="{3951CB8A-2702-44CC-86DC-305A7F0FD42B}"/>
    <cellStyle name="20% - uthevingsfarge 1 5 6" xfId="2295" xr:uid="{5E8A0A1E-D8BD-4FFE-BD8A-EF0D4D4EAFB8}"/>
    <cellStyle name="20% - uthevingsfarge 1 5 7" xfId="2296" xr:uid="{07D0B72C-9298-4483-B670-7510AE5865AC}"/>
    <cellStyle name="20% - uthevingsfarge 1 5 8" xfId="2297" xr:uid="{72ADF0A7-BFBF-47E6-8EC6-0E6C91F78EB2}"/>
    <cellStyle name="20% - uthevingsfarge 1 50" xfId="2298" xr:uid="{5C8E33B6-D601-42A5-968A-D344E23F9E77}"/>
    <cellStyle name="20% - uthevingsfarge 1 50 2" xfId="2299" xr:uid="{8C0B8BB6-CF47-4B4A-AA82-E6139AF39954}"/>
    <cellStyle name="20% - uthevingsfarge 1 51" xfId="2300" xr:uid="{7EBBB184-9398-4AB3-9D3D-589846F06D91}"/>
    <cellStyle name="20% - uthevingsfarge 1 51 2" xfId="2301" xr:uid="{E6D69641-5367-4929-B476-02245FDCF6EC}"/>
    <cellStyle name="20% - uthevingsfarge 1 52" xfId="2302" xr:uid="{6E98FFBD-A60A-4FC2-A222-D667F36ECBE3}"/>
    <cellStyle name="20% - uthevingsfarge 1 52 2" xfId="2303" xr:uid="{3530840B-F257-4A72-8160-16F0B0BC6244}"/>
    <cellStyle name="20% - uthevingsfarge 1 53" xfId="2304" xr:uid="{5D2A0F53-463F-494F-AD3B-82192C0ED788}"/>
    <cellStyle name="20% - uthevingsfarge 1 53 2" xfId="2305" xr:uid="{601A5EC4-5EDF-4723-8EFB-6BC957825116}"/>
    <cellStyle name="20% - uthevingsfarge 1 54" xfId="2306" xr:uid="{4BA1D987-9C47-4B50-A19F-7B891748A83B}"/>
    <cellStyle name="20% - uthevingsfarge 1 54 2" xfId="2307" xr:uid="{38BF09D9-B034-437F-A6B6-EE05C05A1A62}"/>
    <cellStyle name="20% - uthevingsfarge 1 55" xfId="2308" xr:uid="{E1E4E7CA-F517-44C8-B10F-40AB29E965D4}"/>
    <cellStyle name="20% - uthevingsfarge 1 55 2" xfId="2309" xr:uid="{FDA03D5C-A1E9-4D81-B244-26C12A137B35}"/>
    <cellStyle name="20% - uthevingsfarge 1 56" xfId="2310" xr:uid="{6F84E7AD-1C45-4A4D-916B-48ABAD1AA459}"/>
    <cellStyle name="20% - uthevingsfarge 1 56 2" xfId="2311" xr:uid="{7BAA9DA3-5A6C-405C-8972-03F4987DBBF6}"/>
    <cellStyle name="20% - uthevingsfarge 1 57" xfId="2312" xr:uid="{00B83D09-D92A-46DC-97E4-21726E7625BA}"/>
    <cellStyle name="20% - uthevingsfarge 1 57 2" xfId="2313" xr:uid="{672EAE78-39E0-4592-B422-DDAAD819E1FE}"/>
    <cellStyle name="20% - uthevingsfarge 1 58" xfId="2314" xr:uid="{6B1D5AC2-50BA-4BE1-9AB3-6E3BE1DABF4A}"/>
    <cellStyle name="20% - uthevingsfarge 1 58 2" xfId="2315" xr:uid="{A0CA7736-A341-4C20-9D53-5717A48EFEC9}"/>
    <cellStyle name="20% - uthevingsfarge 1 59" xfId="2316" xr:uid="{89B5C76B-6ED4-457F-A18C-0AEEDF504110}"/>
    <cellStyle name="20% - uthevingsfarge 1 59 2" xfId="2317" xr:uid="{37F4FAEB-8190-47C3-8431-5D1B19E58B92}"/>
    <cellStyle name="20% - uthevingsfarge 1 6" xfId="2318" xr:uid="{8AF61ECD-787F-4DBB-ABA1-779BC1FF9209}"/>
    <cellStyle name="20% - uthevingsfarge 1 6 2" xfId="2319" xr:uid="{68F6D58C-B08A-4A41-B815-A0523E7810D2}"/>
    <cellStyle name="20% - uthevingsfarge 1 6 2 2" xfId="2320" xr:uid="{C5AB5659-AAE3-4A6A-8D8B-4AF0D8F3359E}"/>
    <cellStyle name="20% - uthevingsfarge 1 6 3" xfId="2321" xr:uid="{6E3BC256-2D08-4A11-82B1-A2F5DC2193FC}"/>
    <cellStyle name="20% - uthevingsfarge 1 6 4" xfId="2322" xr:uid="{502F52A1-185C-4EFB-9666-7AD3E35B41BE}"/>
    <cellStyle name="20% - uthevingsfarge 1 6 5" xfId="2323" xr:uid="{E2FF66E7-F442-46B9-8208-58A2C46844E8}"/>
    <cellStyle name="20% - uthevingsfarge 1 6 6" xfId="2324" xr:uid="{B324ED4A-7DC7-4239-8358-F777EB4FE3EA}"/>
    <cellStyle name="20% - uthevingsfarge 1 6 7" xfId="2325" xr:uid="{64F04F08-3541-432C-BC24-7834F78C324C}"/>
    <cellStyle name="20% - uthevingsfarge 1 60" xfId="45729" xr:uid="{3C1536A0-FB37-4D19-85B1-91FD358AE305}"/>
    <cellStyle name="20% - uthevingsfarge 1 61" xfId="45730" xr:uid="{9B400660-39B6-4C66-9002-08E95890B2D9}"/>
    <cellStyle name="20% - uthevingsfarge 1 62" xfId="45731" xr:uid="{61191992-F30A-4823-8E18-6ABC78B41F66}"/>
    <cellStyle name="20% - uthevingsfarge 1 63" xfId="45732" xr:uid="{1FC93FA6-46B3-4A10-906C-F24AF43CF52E}"/>
    <cellStyle name="20% - uthevingsfarge 1 64" xfId="45733" xr:uid="{E94C65EA-9E69-41BF-83C7-D3A9E0B00CF9}"/>
    <cellStyle name="20% - uthevingsfarge 1 65" xfId="45734" xr:uid="{E0090179-E6F4-47E3-A897-D0F4E65CD685}"/>
    <cellStyle name="20% - uthevingsfarge 1 66" xfId="45735" xr:uid="{7236FC3E-4E77-46E4-B6DE-B7DA55320978}"/>
    <cellStyle name="20% - uthevingsfarge 1 67" xfId="45736" xr:uid="{C9E4675A-09EF-4850-9C39-DB251A390019}"/>
    <cellStyle name="20% - uthevingsfarge 1 68" xfId="45737" xr:uid="{596256B3-16F8-497A-88B6-1A5426F09550}"/>
    <cellStyle name="20% - uthevingsfarge 1 69" xfId="45738" xr:uid="{EB802665-EE9D-4709-A230-BA347C29F3E0}"/>
    <cellStyle name="20% - uthevingsfarge 1 7" xfId="2326" xr:uid="{F9A01491-D308-4FF7-B658-B8B088F3F571}"/>
    <cellStyle name="20% - uthevingsfarge 1 7 2" xfId="2327" xr:uid="{0A812814-7A26-4408-A888-0F021AD278A0}"/>
    <cellStyle name="20% - uthevingsfarge 1 7 2 2" xfId="2328" xr:uid="{8B874765-EC21-43F7-8C1D-7B2F150056E0}"/>
    <cellStyle name="20% - uthevingsfarge 1 7 3" xfId="2329" xr:uid="{92B1D836-016A-420C-8BCC-28B72B65D3C5}"/>
    <cellStyle name="20% - uthevingsfarge 1 7 4" xfId="2330" xr:uid="{52A96E11-81C7-456C-BD50-B65B1924F025}"/>
    <cellStyle name="20% - uthevingsfarge 1 7 5" xfId="2331" xr:uid="{F829B67A-10D1-4AED-8B78-20125EA5F717}"/>
    <cellStyle name="20% - uthevingsfarge 1 7 6" xfId="2332" xr:uid="{6DFCAB58-B4DC-49C0-9EEA-19C576F308FE}"/>
    <cellStyle name="20% - uthevingsfarge 1 7 7" xfId="2333" xr:uid="{DE3E8D37-E744-4965-B762-5E21D18EF20E}"/>
    <cellStyle name="20% - uthevingsfarge 1 70" xfId="45739" xr:uid="{CF6CDB1B-6268-42A9-97E2-38E31D6E6891}"/>
    <cellStyle name="20% - uthevingsfarge 1 71" xfId="45740" xr:uid="{2B74C25B-600F-4166-8DC7-CE4ADD25F678}"/>
    <cellStyle name="20% - uthevingsfarge 1 72" xfId="45741" xr:uid="{79046BAE-7403-41C5-9A84-FE3A860C0505}"/>
    <cellStyle name="20% - uthevingsfarge 1 73" xfId="45742" xr:uid="{46C89C29-B218-4FD3-95BC-3627314DA731}"/>
    <cellStyle name="20% - uthevingsfarge 1 74" xfId="45743" xr:uid="{A35C40D1-8F89-4B8B-AA40-5ABAA308BC02}"/>
    <cellStyle name="20% - uthevingsfarge 1 8" xfId="2334" xr:uid="{52400C12-665D-4C50-B443-F8BE3B1CB28F}"/>
    <cellStyle name="20% - uthevingsfarge 1 8 2" xfId="2335" xr:uid="{149C10FA-71D2-43E3-A865-6F0AC5FA341A}"/>
    <cellStyle name="20% - uthevingsfarge 1 8 2 2" xfId="2336" xr:uid="{89A8F8EF-ED4F-4AFE-A9A2-509927CDDD82}"/>
    <cellStyle name="20% - uthevingsfarge 1 8 3" xfId="2337" xr:uid="{2052EFBE-0232-4FC3-BA60-64012A9AE165}"/>
    <cellStyle name="20% - uthevingsfarge 1 8 4" xfId="2338" xr:uid="{7CA65B15-F016-475E-ACC2-F6EAC49E4C70}"/>
    <cellStyle name="20% - uthevingsfarge 1 8 5" xfId="2339" xr:uid="{6C28C9F3-4C01-4FB2-99D7-8B986CD05DAA}"/>
    <cellStyle name="20% - uthevingsfarge 1 8 6" xfId="2340" xr:uid="{986A4564-DF2D-450F-9824-F3C1EABD174E}"/>
    <cellStyle name="20% - uthevingsfarge 1 8 7" xfId="2341" xr:uid="{CEEFEAB4-9E01-4E35-951D-6B107831A55C}"/>
    <cellStyle name="20% - uthevingsfarge 1 9" xfId="2342" xr:uid="{2951BB8B-0E82-4275-BB2D-5D8C375DC716}"/>
    <cellStyle name="20% - uthevingsfarge 1 9 2" xfId="2343" xr:uid="{6B96E921-0C46-47B9-AE5D-51ACFD8A05E7}"/>
    <cellStyle name="20% - uthevingsfarge 1 9 2 2" xfId="2344" xr:uid="{49A24D20-35E4-4278-9F45-2B2A96FF1553}"/>
    <cellStyle name="20% - uthevingsfarge 1 9 3" xfId="2345" xr:uid="{A48221CD-F592-492E-B580-1DB28739A35D}"/>
    <cellStyle name="20% - uthevingsfarge 1 9 4" xfId="2346" xr:uid="{7AF756AC-1600-4B80-A694-FF4789BFD84B}"/>
    <cellStyle name="20% - uthevingsfarge 1 9 5" xfId="2347" xr:uid="{795A5FC5-84E4-4DDC-A6FD-E3416FBDCA83}"/>
    <cellStyle name="20% - uthevingsfarge 1 9 6" xfId="2348" xr:uid="{A844010A-753F-4CC7-992B-29F191CA7F9E}"/>
    <cellStyle name="20% - uthevingsfarge 1 9 7" xfId="2349" xr:uid="{3E37AD73-D941-449E-9A4C-0F458008B4CE}"/>
    <cellStyle name="20% - uthevingsfarge 2 10" xfId="2350" xr:uid="{792EC461-C05D-40C2-A0B6-F4EC6E6108DF}"/>
    <cellStyle name="20% - uthevingsfarge 2 10 10" xfId="2351" xr:uid="{53ABEB64-A400-4639-8965-92B5845F3F2A}"/>
    <cellStyle name="20% - uthevingsfarge 2 10 10 2" xfId="2352" xr:uid="{4FFCB063-1A88-44DE-AA1E-785EFF891F6F}"/>
    <cellStyle name="20% - uthevingsfarge 2 10 10 2 2" xfId="2353" xr:uid="{3DE73869-6845-418A-965B-A0931327D921}"/>
    <cellStyle name="20% - uthevingsfarge 2 10 10 2 2 2" xfId="2354" xr:uid="{53A745A6-A62D-4D17-975C-77049334EA3D}"/>
    <cellStyle name="20% - uthevingsfarge 2 10 10 2 3" xfId="2355" xr:uid="{E191B560-E4F9-4FC3-9071-9EC658987416}"/>
    <cellStyle name="20% - uthevingsfarge 2 10 10 2 3 2" xfId="2356" xr:uid="{23C97FEE-B53E-4703-82F0-1D3233175AFA}"/>
    <cellStyle name="20% - uthevingsfarge 2 10 10 2 4" xfId="2357" xr:uid="{0FF36041-0445-48DB-87A1-193D447B289A}"/>
    <cellStyle name="20% - uthevingsfarge 2 10 10 2 4 2" xfId="2358" xr:uid="{72E6F8DB-1E72-43EC-9C4D-E5D6B5517B26}"/>
    <cellStyle name="20% - uthevingsfarge 2 10 10 2 5" xfId="2359" xr:uid="{889849EE-E669-454F-BDAE-0679EA00A067}"/>
    <cellStyle name="20% - uthevingsfarge 2 10 10 2 5 2" xfId="2360" xr:uid="{FC8FB5BF-8813-448E-9EDD-0411F0E2FEDA}"/>
    <cellStyle name="20% - uthevingsfarge 2 10 10 2 6" xfId="2361" xr:uid="{B89308ED-E357-47C7-B70C-EE22B0669F08}"/>
    <cellStyle name="20% - uthevingsfarge 2 10 10 2 6 2" xfId="2362" xr:uid="{C33BCC7D-2DF7-44DF-B86C-D11CF418AAE8}"/>
    <cellStyle name="20% - uthevingsfarge 2 10 10 2 7" xfId="2363" xr:uid="{CB295963-1F7B-465F-9D3F-8E8101DE404D}"/>
    <cellStyle name="20% - uthevingsfarge 2 10 10 3" xfId="2364" xr:uid="{06F84661-72D5-44DA-930F-8B89728B97ED}"/>
    <cellStyle name="20% - uthevingsfarge 2 10 10 3 2" xfId="2365" xr:uid="{4220B4AC-2DAC-445C-A1F6-599C005C6D17}"/>
    <cellStyle name="20% - uthevingsfarge 2 10 10 3 2 2" xfId="2366" xr:uid="{CBE9DED3-D88C-43B0-B75C-DEB8C3FC078D}"/>
    <cellStyle name="20% - uthevingsfarge 2 10 10 3 3" xfId="2367" xr:uid="{72BF7662-7DF4-4A22-8ABA-859A994A01F8}"/>
    <cellStyle name="20% - uthevingsfarge 2 10 10 3 3 2" xfId="2368" xr:uid="{665C70E4-B0F7-4AB9-A50F-EE8CA4719B51}"/>
    <cellStyle name="20% - uthevingsfarge 2 10 10 3 4" xfId="2369" xr:uid="{92952F7A-FC36-4DCD-98C6-0BAD491049AB}"/>
    <cellStyle name="20% - uthevingsfarge 2 10 10 4" xfId="2370" xr:uid="{F8D1DC24-69B0-4BA5-9FEE-919A086E29E5}"/>
    <cellStyle name="20% - uthevingsfarge 2 10 10 4 2" xfId="2371" xr:uid="{09963C09-2522-4AE1-8AE0-662E66BA7E4A}"/>
    <cellStyle name="20% - uthevingsfarge 2 10 10 5" xfId="2372" xr:uid="{69974975-D413-4646-9208-3F6179C8C90C}"/>
    <cellStyle name="20% - uthevingsfarge 2 10 10 5 2" xfId="2373" xr:uid="{39F2A0D7-F5B6-4875-820D-790F59E88AFE}"/>
    <cellStyle name="20% - uthevingsfarge 2 10 10 6" xfId="2374" xr:uid="{85C86019-339C-47B7-BF71-4F1B48673D34}"/>
    <cellStyle name="20% - uthevingsfarge 2 10 10 6 2" xfId="2375" xr:uid="{5B37854B-D2F2-4951-B277-0904D4EA51F2}"/>
    <cellStyle name="20% - uthevingsfarge 2 10 10 7" xfId="2376" xr:uid="{08C7CB85-F73B-4758-8DCD-8359AEEBC6AB}"/>
    <cellStyle name="20% - uthevingsfarge 2 10 10 7 2" xfId="2377" xr:uid="{277C5561-6D59-4CBA-9D5E-FCC2F008EDED}"/>
    <cellStyle name="20% - uthevingsfarge 2 10 10 8" xfId="2378" xr:uid="{9AF19700-1BF3-4B9D-AE6A-B697961063C4}"/>
    <cellStyle name="20% - uthevingsfarge 2 10 11" xfId="2379" xr:uid="{1339C99D-E7AC-458B-B866-D8A2CA8B2599}"/>
    <cellStyle name="20% - uthevingsfarge 2 10 11 2" xfId="2380" xr:uid="{C22AA31E-7F04-4B18-AEDA-534C26AA3A0F}"/>
    <cellStyle name="20% - uthevingsfarge 2 10 11 2 2" xfId="2381" xr:uid="{9C9E4FB2-7446-4966-A85A-241EA3B8D409}"/>
    <cellStyle name="20% - uthevingsfarge 2 10 11 2 2 2" xfId="2382" xr:uid="{A69B4CAF-B481-47EB-A6B0-6800BBF39618}"/>
    <cellStyle name="20% - uthevingsfarge 2 10 11 2 3" xfId="2383" xr:uid="{20F13108-7781-47A5-8B2A-9890B0E13C0D}"/>
    <cellStyle name="20% - uthevingsfarge 2 10 11 2 3 2" xfId="2384" xr:uid="{3101D003-D3A4-4B75-87E1-4057B900CC39}"/>
    <cellStyle name="20% - uthevingsfarge 2 10 11 2 4" xfId="2385" xr:uid="{788B1EE2-1712-4973-88E9-BFF5447BB49E}"/>
    <cellStyle name="20% - uthevingsfarge 2 10 11 2 4 2" xfId="2386" xr:uid="{2E777B83-DC49-49A8-B42B-D4E8C82F0DEC}"/>
    <cellStyle name="20% - uthevingsfarge 2 10 11 2 5" xfId="2387" xr:uid="{8F28D233-2885-48D7-B973-610469C75ACA}"/>
    <cellStyle name="20% - uthevingsfarge 2 10 11 2 5 2" xfId="2388" xr:uid="{B696D9CC-2EC1-4BBA-B312-667EDB3F643A}"/>
    <cellStyle name="20% - uthevingsfarge 2 10 11 2 6" xfId="2389" xr:uid="{117C7D80-92B1-4585-918E-A34E6567A5F9}"/>
    <cellStyle name="20% - uthevingsfarge 2 10 11 2 6 2" xfId="2390" xr:uid="{22A40D0B-3E05-40FE-979B-CA40A59C3909}"/>
    <cellStyle name="20% - uthevingsfarge 2 10 11 2 7" xfId="2391" xr:uid="{BCB2BEFB-805E-4278-9F4B-5D7B6A6E3E13}"/>
    <cellStyle name="20% - uthevingsfarge 2 10 11 3" xfId="2392" xr:uid="{82B9C060-A464-46D9-A72A-5D2BDA1FCED9}"/>
    <cellStyle name="20% - uthevingsfarge 2 10 11 3 2" xfId="2393" xr:uid="{38DE7A71-CCBE-4F75-8964-2AA0EDBF6CEA}"/>
    <cellStyle name="20% - uthevingsfarge 2 10 11 3 2 2" xfId="2394" xr:uid="{EE9C55C4-4512-4AE7-B424-545047A7648A}"/>
    <cellStyle name="20% - uthevingsfarge 2 10 11 3 3" xfId="2395" xr:uid="{D990F570-484A-4E55-87F9-DB4205882BB9}"/>
    <cellStyle name="20% - uthevingsfarge 2 10 11 3 3 2" xfId="2396" xr:uid="{0B2667BF-0249-458A-8DA6-276D3F087884}"/>
    <cellStyle name="20% - uthevingsfarge 2 10 11 3 4" xfId="2397" xr:uid="{EE1E4251-B3A6-4CF3-99E8-81AE2194E9DD}"/>
    <cellStyle name="20% - uthevingsfarge 2 10 11 4" xfId="2398" xr:uid="{97B74D39-3F42-4542-B3BD-08BD7B312C7B}"/>
    <cellStyle name="20% - uthevingsfarge 2 10 11 4 2" xfId="2399" xr:uid="{D2768113-AD52-483A-AF19-C3DFB17CE8D9}"/>
    <cellStyle name="20% - uthevingsfarge 2 10 11 5" xfId="2400" xr:uid="{87797C01-A755-4C54-809E-4A2FBED68D0A}"/>
    <cellStyle name="20% - uthevingsfarge 2 10 11 5 2" xfId="2401" xr:uid="{D1C3660C-6416-4B83-9163-4C936CE048CD}"/>
    <cellStyle name="20% - uthevingsfarge 2 10 11 6" xfId="2402" xr:uid="{A80AD876-0B65-4210-A0AA-C65C43F187F2}"/>
    <cellStyle name="20% - uthevingsfarge 2 10 11 6 2" xfId="2403" xr:uid="{2B0897B9-F8DB-4FAD-83CC-DA65261FCEFA}"/>
    <cellStyle name="20% - uthevingsfarge 2 10 11 7" xfId="2404" xr:uid="{BF327C77-A231-4FCA-9759-104E102AA567}"/>
    <cellStyle name="20% - uthevingsfarge 2 10 11 7 2" xfId="2405" xr:uid="{263B68CE-CD22-4238-97DC-60D6AA682462}"/>
    <cellStyle name="20% - uthevingsfarge 2 10 11 8" xfId="2406" xr:uid="{907755B8-7D35-4845-8F2A-9050DE31C001}"/>
    <cellStyle name="20% - uthevingsfarge 2 10 12" xfId="2407" xr:uid="{4F0E8A6D-50F9-4369-A3F2-CB01FA84A7B6}"/>
    <cellStyle name="20% - uthevingsfarge 2 10 12 2" xfId="2408" xr:uid="{5161A5BC-7690-4483-BF85-B98841D8FAF5}"/>
    <cellStyle name="20% - uthevingsfarge 2 10 12 2 2" xfId="2409" xr:uid="{9E130A16-2E41-4D12-BE4B-6A90EFC81E26}"/>
    <cellStyle name="20% - uthevingsfarge 2 10 12 2 2 2" xfId="2410" xr:uid="{94D7B5EA-3369-4305-ACA5-14C00FB8562B}"/>
    <cellStyle name="20% - uthevingsfarge 2 10 12 2 3" xfId="2411" xr:uid="{3DE760CF-428F-4F3A-A95A-93144E529F5E}"/>
    <cellStyle name="20% - uthevingsfarge 2 10 12 2 3 2" xfId="2412" xr:uid="{D4564C0F-66B9-40CF-9FF5-26F7A919B11B}"/>
    <cellStyle name="20% - uthevingsfarge 2 10 12 2 4" xfId="2413" xr:uid="{86D8FACC-25E5-4056-9BF8-5A7B6E65AA54}"/>
    <cellStyle name="20% - uthevingsfarge 2 10 12 2 4 2" xfId="2414" xr:uid="{1453314E-110E-41B9-BC58-93AA5072525F}"/>
    <cellStyle name="20% - uthevingsfarge 2 10 12 2 5" xfId="2415" xr:uid="{2D787C07-B6FE-4F2E-A48C-69F2599064AF}"/>
    <cellStyle name="20% - uthevingsfarge 2 10 12 2 5 2" xfId="2416" xr:uid="{23878253-4473-445B-B735-0B4B6002988B}"/>
    <cellStyle name="20% - uthevingsfarge 2 10 12 2 6" xfId="2417" xr:uid="{813C493E-3460-4838-973E-EAD581643939}"/>
    <cellStyle name="20% - uthevingsfarge 2 10 12 2 6 2" xfId="2418" xr:uid="{AF24E0AA-807B-4479-BF7A-6505C04CACD0}"/>
    <cellStyle name="20% - uthevingsfarge 2 10 12 2 7" xfId="2419" xr:uid="{D2D4BE18-6EAD-48D5-9D5B-6BA578C94FC1}"/>
    <cellStyle name="20% - uthevingsfarge 2 10 12 3" xfId="2420" xr:uid="{DBDB6967-5092-42FA-8F6D-E3FD93B5C8CC}"/>
    <cellStyle name="20% - uthevingsfarge 2 10 12 3 2" xfId="2421" xr:uid="{761454FA-29A8-43DF-B6B5-4C917598F4DC}"/>
    <cellStyle name="20% - uthevingsfarge 2 10 12 3 2 2" xfId="2422" xr:uid="{7AC4FDC5-7302-4B47-A62D-D38C2E711788}"/>
    <cellStyle name="20% - uthevingsfarge 2 10 12 3 3" xfId="2423" xr:uid="{F75D8CB4-85A8-4CF4-8D87-4F5A72265504}"/>
    <cellStyle name="20% - uthevingsfarge 2 10 12 3 3 2" xfId="2424" xr:uid="{E7161EE5-754B-48C4-BA85-5155A240123B}"/>
    <cellStyle name="20% - uthevingsfarge 2 10 12 3 4" xfId="2425" xr:uid="{DA113B28-9BDD-4DFE-93F5-5179C872A514}"/>
    <cellStyle name="20% - uthevingsfarge 2 10 12 4" xfId="2426" xr:uid="{18253388-9C20-4394-83CB-A98955C912D7}"/>
    <cellStyle name="20% - uthevingsfarge 2 10 12 4 2" xfId="2427" xr:uid="{A0C7D06A-9135-4912-8E15-343D57023977}"/>
    <cellStyle name="20% - uthevingsfarge 2 10 12 5" xfId="2428" xr:uid="{52F12022-BDFC-4796-9E57-0D5A40A529C5}"/>
    <cellStyle name="20% - uthevingsfarge 2 10 12 5 2" xfId="2429" xr:uid="{10CBC1F2-4D7B-497B-9A9D-FD3A7E1DD7BD}"/>
    <cellStyle name="20% - uthevingsfarge 2 10 12 6" xfId="2430" xr:uid="{782C361D-B1A4-46B8-99A2-293015DC43E8}"/>
    <cellStyle name="20% - uthevingsfarge 2 10 12 6 2" xfId="2431" xr:uid="{49B1C655-3B9E-4348-ACBC-1454E40E2EBB}"/>
    <cellStyle name="20% - uthevingsfarge 2 10 12 7" xfId="2432" xr:uid="{6052B99D-E06A-47A1-8F6C-2885F6A42BA3}"/>
    <cellStyle name="20% - uthevingsfarge 2 10 12 7 2" xfId="2433" xr:uid="{BE186A79-C879-4224-B994-7E027A0B6CC1}"/>
    <cellStyle name="20% - uthevingsfarge 2 10 12 8" xfId="2434" xr:uid="{9BF846E4-3296-4573-B452-6F4A2AAD5E3D}"/>
    <cellStyle name="20% - uthevingsfarge 2 10 13" xfId="2435" xr:uid="{AAA4D5C0-D60C-42AC-BFBD-ADD415980D64}"/>
    <cellStyle name="20% - uthevingsfarge 2 10 13 2" xfId="2436" xr:uid="{14C6590C-5F8B-40A7-A5D9-103019024B13}"/>
    <cellStyle name="20% - uthevingsfarge 2 10 13 2 2" xfId="2437" xr:uid="{ED494E93-0A1D-42A3-A19C-C2530C7F8839}"/>
    <cellStyle name="20% - uthevingsfarge 2 10 13 2 2 2" xfId="2438" xr:uid="{0626E930-DB95-4F00-AC6A-665CB464F8BF}"/>
    <cellStyle name="20% - uthevingsfarge 2 10 13 2 3" xfId="2439" xr:uid="{04056D39-3ADF-4BEC-BABF-4260FDA34817}"/>
    <cellStyle name="20% - uthevingsfarge 2 10 13 2 3 2" xfId="2440" xr:uid="{1FF7DB37-4394-4251-BC23-79F9B95BA883}"/>
    <cellStyle name="20% - uthevingsfarge 2 10 13 2 4" xfId="2441" xr:uid="{65D709EF-CF33-4790-8725-AF941FA93D80}"/>
    <cellStyle name="20% - uthevingsfarge 2 10 13 2 4 2" xfId="2442" xr:uid="{152CB4C9-1ABA-4A06-80C8-448B3F3F5EED}"/>
    <cellStyle name="20% - uthevingsfarge 2 10 13 2 5" xfId="2443" xr:uid="{4EFA9D3D-2DB3-45B8-8F7B-9B2E5BB8E8EF}"/>
    <cellStyle name="20% - uthevingsfarge 2 10 13 2 5 2" xfId="2444" xr:uid="{56F98810-2B04-4D13-A958-0E9F331E6623}"/>
    <cellStyle name="20% - uthevingsfarge 2 10 13 2 6" xfId="2445" xr:uid="{92C504A6-AE38-4968-97A3-4B704E35DDC3}"/>
    <cellStyle name="20% - uthevingsfarge 2 10 13 2 6 2" xfId="2446" xr:uid="{72CF0178-F638-44DD-8332-9BCB6F9888E8}"/>
    <cellStyle name="20% - uthevingsfarge 2 10 13 2 7" xfId="2447" xr:uid="{04B06581-FA79-4D2B-BF0F-19AB3242A766}"/>
    <cellStyle name="20% - uthevingsfarge 2 10 13 3" xfId="2448" xr:uid="{06888445-CD25-4685-8A0D-7E4E67271AFC}"/>
    <cellStyle name="20% - uthevingsfarge 2 10 13 3 2" xfId="2449" xr:uid="{0C482E2F-6035-42EA-8B87-355C647845E4}"/>
    <cellStyle name="20% - uthevingsfarge 2 10 13 3 2 2" xfId="2450" xr:uid="{05417C2D-754E-4EC5-AE2B-1B79F09DFBCC}"/>
    <cellStyle name="20% - uthevingsfarge 2 10 13 3 3" xfId="2451" xr:uid="{EE3A6153-8EB0-4BCB-B616-FF7137EE5931}"/>
    <cellStyle name="20% - uthevingsfarge 2 10 13 3 3 2" xfId="2452" xr:uid="{4382AA65-A535-4514-9DA3-CE1F9542CE37}"/>
    <cellStyle name="20% - uthevingsfarge 2 10 13 3 4" xfId="2453" xr:uid="{83C18B62-5E58-4221-ACCA-4E0680570C12}"/>
    <cellStyle name="20% - uthevingsfarge 2 10 13 4" xfId="2454" xr:uid="{D2328177-5D4A-47AF-B33A-9ADB34E048E1}"/>
    <cellStyle name="20% - uthevingsfarge 2 10 13 4 2" xfId="2455" xr:uid="{A4ED0BD1-4EFC-423D-9AB6-7670442155C6}"/>
    <cellStyle name="20% - uthevingsfarge 2 10 13 5" xfId="2456" xr:uid="{0799DC88-C967-4B00-BE67-C6645E5D6E28}"/>
    <cellStyle name="20% - uthevingsfarge 2 10 13 5 2" xfId="2457" xr:uid="{D2671EC3-5583-4952-93B2-A7B65171BF1E}"/>
    <cellStyle name="20% - uthevingsfarge 2 10 13 6" xfId="2458" xr:uid="{55F3591E-3A4C-4708-8A52-6ABC173683ED}"/>
    <cellStyle name="20% - uthevingsfarge 2 10 13 6 2" xfId="2459" xr:uid="{9B7F4140-E15A-49F3-ACD0-87466896C2D9}"/>
    <cellStyle name="20% - uthevingsfarge 2 10 13 7" xfId="2460" xr:uid="{FB33B1BC-5B08-477D-B10B-56FDF47A5977}"/>
    <cellStyle name="20% - uthevingsfarge 2 10 13 7 2" xfId="2461" xr:uid="{E49410BB-1BD2-4EFA-964E-27D0C0D6AD5E}"/>
    <cellStyle name="20% - uthevingsfarge 2 10 13 8" xfId="2462" xr:uid="{AA2DFB48-A1E4-4F5F-8B8C-010E54699BF8}"/>
    <cellStyle name="20% - uthevingsfarge 2 10 14" xfId="2463" xr:uid="{29C28388-C20E-4E26-8595-DD8CC08DD271}"/>
    <cellStyle name="20% - uthevingsfarge 2 10 14 2" xfId="2464" xr:uid="{DA648145-373A-4CA2-A1CC-69391364FDA6}"/>
    <cellStyle name="20% - uthevingsfarge 2 10 14 2 2" xfId="2465" xr:uid="{3C11F5E0-E384-4D62-820E-161CCE6FB5FF}"/>
    <cellStyle name="20% - uthevingsfarge 2 10 14 2 2 2" xfId="2466" xr:uid="{272036A0-4686-4A29-BF71-36080F572AB6}"/>
    <cellStyle name="20% - uthevingsfarge 2 10 14 2 3" xfId="2467" xr:uid="{2E1AB843-00B8-49AF-BCE0-5418E3461079}"/>
    <cellStyle name="20% - uthevingsfarge 2 10 14 2 3 2" xfId="2468" xr:uid="{8CEEB33C-381D-4E7A-919E-63B4D78FA966}"/>
    <cellStyle name="20% - uthevingsfarge 2 10 14 2 4" xfId="2469" xr:uid="{C9920F8D-901E-4B2F-8B2A-EA92D4B486C1}"/>
    <cellStyle name="20% - uthevingsfarge 2 10 14 2 4 2" xfId="2470" xr:uid="{E56C4C3E-E019-4B5B-89B7-ED016E348A97}"/>
    <cellStyle name="20% - uthevingsfarge 2 10 14 2 5" xfId="2471" xr:uid="{03F65319-3580-4574-8F79-E6BDCF6B3B04}"/>
    <cellStyle name="20% - uthevingsfarge 2 10 14 2 5 2" xfId="2472" xr:uid="{CD3DE135-B25F-4762-9D5B-839C380D58A8}"/>
    <cellStyle name="20% - uthevingsfarge 2 10 14 2 6" xfId="2473" xr:uid="{AC4CFCCB-17BB-4D3F-BCE9-3D29FB121CAA}"/>
    <cellStyle name="20% - uthevingsfarge 2 10 14 2 6 2" xfId="2474" xr:uid="{FC259AEE-5EB9-4EA3-AC15-D2278F3B60D2}"/>
    <cellStyle name="20% - uthevingsfarge 2 10 14 2 7" xfId="2475" xr:uid="{45D7527C-CD86-4D8E-BA7B-CAD794568AA9}"/>
    <cellStyle name="20% - uthevingsfarge 2 10 14 3" xfId="2476" xr:uid="{26E573E6-29EE-4309-A31F-C65A554235A4}"/>
    <cellStyle name="20% - uthevingsfarge 2 10 14 3 2" xfId="2477" xr:uid="{03069FBF-E0A4-46EE-B952-C6818E842E80}"/>
    <cellStyle name="20% - uthevingsfarge 2 10 14 3 2 2" xfId="2478" xr:uid="{3866AFAA-D7DD-4CA5-B6C4-4AFE5B4FC449}"/>
    <cellStyle name="20% - uthevingsfarge 2 10 14 3 3" xfId="2479" xr:uid="{A2645189-B31D-4E33-86C8-12DB78701936}"/>
    <cellStyle name="20% - uthevingsfarge 2 10 14 3 3 2" xfId="2480" xr:uid="{841456B5-F3E6-4435-991A-5614109AA6FF}"/>
    <cellStyle name="20% - uthevingsfarge 2 10 14 3 4" xfId="2481" xr:uid="{1560DADF-738A-4933-8533-238B7CFD4B3E}"/>
    <cellStyle name="20% - uthevingsfarge 2 10 14 4" xfId="2482" xr:uid="{67D799FD-A046-4FE5-9E93-515B85133F55}"/>
    <cellStyle name="20% - uthevingsfarge 2 10 14 4 2" xfId="2483" xr:uid="{676F27A9-3367-4EDB-A6C8-69EAD18F98C4}"/>
    <cellStyle name="20% - uthevingsfarge 2 10 14 5" xfId="2484" xr:uid="{9778F5EA-24C6-49EC-967C-D35797EA8780}"/>
    <cellStyle name="20% - uthevingsfarge 2 10 14 5 2" xfId="2485" xr:uid="{45FB7904-BE10-4684-923D-E927CC806CED}"/>
    <cellStyle name="20% - uthevingsfarge 2 10 14 6" xfId="2486" xr:uid="{82967757-DC36-4B44-A420-20F66762DEE6}"/>
    <cellStyle name="20% - uthevingsfarge 2 10 14 6 2" xfId="2487" xr:uid="{C16A3C67-405E-4AB0-891F-1B1A745CEA9B}"/>
    <cellStyle name="20% - uthevingsfarge 2 10 14 7" xfId="2488" xr:uid="{DE36D8E6-EE78-4403-BAA9-907EF2CED430}"/>
    <cellStyle name="20% - uthevingsfarge 2 10 14 7 2" xfId="2489" xr:uid="{457CC79E-A4DC-410A-930E-5EA242FAC30C}"/>
    <cellStyle name="20% - uthevingsfarge 2 10 14 8" xfId="2490" xr:uid="{96480351-4FCF-4D1F-B2EC-D475CFFB9828}"/>
    <cellStyle name="20% - uthevingsfarge 2 10 15" xfId="2491" xr:uid="{DD3D12D9-6EBA-4E15-A28C-41D691009EE6}"/>
    <cellStyle name="20% - uthevingsfarge 2 10 15 2" xfId="2492" xr:uid="{0A1194D2-E9BC-45AF-B8F3-3FB410922E91}"/>
    <cellStyle name="20% - uthevingsfarge 2 10 15 2 2" xfId="2493" xr:uid="{CCB5B4D7-7AB3-470A-BB8D-1DB97BB1A3C0}"/>
    <cellStyle name="20% - uthevingsfarge 2 10 15 2 2 2" xfId="2494" xr:uid="{570F88DA-CCCE-4683-BEEC-D27CBC604A1F}"/>
    <cellStyle name="20% - uthevingsfarge 2 10 15 2 3" xfId="2495" xr:uid="{38AF7226-BEA9-46E8-9176-4BC4C92B8479}"/>
    <cellStyle name="20% - uthevingsfarge 2 10 15 2 3 2" xfId="2496" xr:uid="{078F4B4C-3934-4DEE-A921-DDBBE80EECFA}"/>
    <cellStyle name="20% - uthevingsfarge 2 10 15 2 4" xfId="2497" xr:uid="{D0E824CB-1730-4860-8387-958F975E6C4B}"/>
    <cellStyle name="20% - uthevingsfarge 2 10 15 2 4 2" xfId="2498" xr:uid="{CA25E864-552B-4C7F-8974-F226B827A0FA}"/>
    <cellStyle name="20% - uthevingsfarge 2 10 15 2 5" xfId="2499" xr:uid="{201B9535-7829-4BDC-8EBC-F678589E3EAE}"/>
    <cellStyle name="20% - uthevingsfarge 2 10 15 2 5 2" xfId="2500" xr:uid="{230A8680-6804-4BB6-91C1-7E046FC4AFC2}"/>
    <cellStyle name="20% - uthevingsfarge 2 10 15 2 6" xfId="2501" xr:uid="{35E63286-4371-43FF-96E1-815091FC47C7}"/>
    <cellStyle name="20% - uthevingsfarge 2 10 15 2 6 2" xfId="2502" xr:uid="{A4B9F98A-33C3-46F1-895D-7581420BD522}"/>
    <cellStyle name="20% - uthevingsfarge 2 10 15 2 7" xfId="2503" xr:uid="{6C56884E-0DA2-4DB5-9793-DE79411D9BF0}"/>
    <cellStyle name="20% - uthevingsfarge 2 10 15 3" xfId="2504" xr:uid="{3C0E9810-A2EE-4884-98B8-D4914CE37234}"/>
    <cellStyle name="20% - uthevingsfarge 2 10 15 3 2" xfId="2505" xr:uid="{3EF98CE6-E6F2-435B-B770-EF1465DC19BC}"/>
    <cellStyle name="20% - uthevingsfarge 2 10 15 3 2 2" xfId="2506" xr:uid="{71431D94-3689-45CB-8BC2-7A4495DF0C38}"/>
    <cellStyle name="20% - uthevingsfarge 2 10 15 3 3" xfId="2507" xr:uid="{C217C69B-46C7-4DCD-8A87-BF4E7902105D}"/>
    <cellStyle name="20% - uthevingsfarge 2 10 15 3 3 2" xfId="2508" xr:uid="{FFB7FC2C-9DE9-4805-9ECF-4CAD96FC12C5}"/>
    <cellStyle name="20% - uthevingsfarge 2 10 15 3 4" xfId="2509" xr:uid="{EC854DD9-8C92-4A48-8D3A-975745EDEF6F}"/>
    <cellStyle name="20% - uthevingsfarge 2 10 15 4" xfId="2510" xr:uid="{4BF3DC89-4688-4F54-86A5-1A74149448E9}"/>
    <cellStyle name="20% - uthevingsfarge 2 10 15 4 2" xfId="2511" xr:uid="{CB932ED7-26EB-43B3-BBBE-AAC9D976C668}"/>
    <cellStyle name="20% - uthevingsfarge 2 10 15 5" xfId="2512" xr:uid="{A0C9A197-1328-40AF-8823-8F3277508084}"/>
    <cellStyle name="20% - uthevingsfarge 2 10 15 5 2" xfId="2513" xr:uid="{49323F70-47B2-49B5-A129-0D4276A4D6FD}"/>
    <cellStyle name="20% - uthevingsfarge 2 10 15 6" xfId="2514" xr:uid="{E60BF441-00EE-4168-9EEF-9BA6A399F75C}"/>
    <cellStyle name="20% - uthevingsfarge 2 10 15 6 2" xfId="2515" xr:uid="{01A4E328-441C-4A81-B74C-B48425D13B86}"/>
    <cellStyle name="20% - uthevingsfarge 2 10 15 7" xfId="2516" xr:uid="{A2D0813F-ADD1-42B5-BDFC-DB48369ED6AC}"/>
    <cellStyle name="20% - uthevingsfarge 2 10 15 7 2" xfId="2517" xr:uid="{4FE84175-B625-40F1-9C0B-71F000F3FE43}"/>
    <cellStyle name="20% - uthevingsfarge 2 10 15 8" xfId="2518" xr:uid="{0DA68C30-1DA4-459F-B929-EF5E24ED1CA2}"/>
    <cellStyle name="20% - uthevingsfarge 2 10 16" xfId="2519" xr:uid="{0C40B626-B00E-47E3-B82A-EB0D8AEF2C2A}"/>
    <cellStyle name="20% - uthevingsfarge 2 10 16 2" xfId="2520" xr:uid="{449136F1-2122-4EEA-A449-BFD7C5E3A51D}"/>
    <cellStyle name="20% - uthevingsfarge 2 10 16 2 2" xfId="2521" xr:uid="{B9FC27F4-491D-41C1-94DF-71152BC4DB5D}"/>
    <cellStyle name="20% - uthevingsfarge 2 10 16 2 2 2" xfId="2522" xr:uid="{6FCAFF8F-9491-42CA-B4AE-7F759B838EE2}"/>
    <cellStyle name="20% - uthevingsfarge 2 10 16 2 3" xfId="2523" xr:uid="{37149DBE-364E-4AD9-A0D7-C1A723A7EABA}"/>
    <cellStyle name="20% - uthevingsfarge 2 10 16 2 3 2" xfId="2524" xr:uid="{00FA8769-AFD8-4FFF-82F2-7DC2C139EC8E}"/>
    <cellStyle name="20% - uthevingsfarge 2 10 16 2 4" xfId="2525" xr:uid="{C7B6F3CE-8B3B-40DF-8999-B15C46FB731A}"/>
    <cellStyle name="20% - uthevingsfarge 2 10 16 2 4 2" xfId="2526" xr:uid="{5CD02C79-8C79-4872-9C31-B34878352823}"/>
    <cellStyle name="20% - uthevingsfarge 2 10 16 2 5" xfId="2527" xr:uid="{64A152BD-A15B-499E-ABEB-F048678CA886}"/>
    <cellStyle name="20% - uthevingsfarge 2 10 16 2 5 2" xfId="2528" xr:uid="{2230F9D2-16C2-4913-9A92-C5D3D3B00C22}"/>
    <cellStyle name="20% - uthevingsfarge 2 10 16 2 6" xfId="2529" xr:uid="{8295F47F-F655-40FC-8B7D-E08FFBF7118F}"/>
    <cellStyle name="20% - uthevingsfarge 2 10 16 2 6 2" xfId="2530" xr:uid="{70D00009-E478-470F-85EA-A387223C95FF}"/>
    <cellStyle name="20% - uthevingsfarge 2 10 16 2 7" xfId="2531" xr:uid="{4126C678-99D2-4AD8-B9E9-78EACE58B8D9}"/>
    <cellStyle name="20% - uthevingsfarge 2 10 16 3" xfId="2532" xr:uid="{2CFD4CFB-AF58-4EC1-8FBD-B91692F2D98A}"/>
    <cellStyle name="20% - uthevingsfarge 2 10 16 3 2" xfId="2533" xr:uid="{C8A19A63-37E5-4C8E-BD18-93E51642E299}"/>
    <cellStyle name="20% - uthevingsfarge 2 10 16 3 2 2" xfId="2534" xr:uid="{F2577E99-BBE9-467C-9457-F484EFB014CE}"/>
    <cellStyle name="20% - uthevingsfarge 2 10 16 3 3" xfId="2535" xr:uid="{9E152C70-4054-4909-9A91-999CA83D8E3E}"/>
    <cellStyle name="20% - uthevingsfarge 2 10 16 3 3 2" xfId="2536" xr:uid="{3413DBCB-FB1E-4E8E-96B1-5D697B06C12F}"/>
    <cellStyle name="20% - uthevingsfarge 2 10 16 3 4" xfId="2537" xr:uid="{CDD9C2CE-6F37-4CE9-B180-6C58E2426386}"/>
    <cellStyle name="20% - uthevingsfarge 2 10 16 4" xfId="2538" xr:uid="{48138A20-10FB-407D-99EC-45496B549D79}"/>
    <cellStyle name="20% - uthevingsfarge 2 10 16 4 2" xfId="2539" xr:uid="{DFE0F262-A4B4-4836-93DC-B55FB330BE01}"/>
    <cellStyle name="20% - uthevingsfarge 2 10 16 5" xfId="2540" xr:uid="{431B2E61-DC00-4EBC-A74D-69E948FE59B7}"/>
    <cellStyle name="20% - uthevingsfarge 2 10 16 5 2" xfId="2541" xr:uid="{CE577CEE-1DFD-4515-9E64-ECA9233B5688}"/>
    <cellStyle name="20% - uthevingsfarge 2 10 16 6" xfId="2542" xr:uid="{E28F32BD-58B0-4A9C-8B33-8A1297209F1F}"/>
    <cellStyle name="20% - uthevingsfarge 2 10 16 6 2" xfId="2543" xr:uid="{B98DFBE0-A66B-4FBB-AAC3-BD00A5C0378D}"/>
    <cellStyle name="20% - uthevingsfarge 2 10 16 7" xfId="2544" xr:uid="{A1811C9A-75AB-4517-9B97-F3DC2F4140C0}"/>
    <cellStyle name="20% - uthevingsfarge 2 10 16 7 2" xfId="2545" xr:uid="{D9C7AB7E-AFCD-4B20-B026-C47E398FC75F}"/>
    <cellStyle name="20% - uthevingsfarge 2 10 16 8" xfId="2546" xr:uid="{4AFD0D0C-D7DB-414E-BBE3-8959E1E4D9F8}"/>
    <cellStyle name="20% - uthevingsfarge 2 10 17" xfId="2547" xr:uid="{5143D010-608B-4C29-B6C8-925498C731C9}"/>
    <cellStyle name="20% - uthevingsfarge 2 10 17 10" xfId="2548" xr:uid="{F4DA9BE2-4902-4F3E-B88D-247F7CD875D1}"/>
    <cellStyle name="20% - uthevingsfarge 2 10 17 11" xfId="2549" xr:uid="{B5FAFEC5-AAF8-4B8A-85FC-AA670E3FC45D}"/>
    <cellStyle name="20% - uthevingsfarge 2 10 17 12" xfId="2550" xr:uid="{62D1C8E5-C92B-4933-88A3-D0159BB4BBC6}"/>
    <cellStyle name="20% - uthevingsfarge 2 10 17 13" xfId="2551" xr:uid="{816D1448-9F7E-4647-886F-1A4098C35401}"/>
    <cellStyle name="20% - uthevingsfarge 2 10 17 13 2" xfId="2552" xr:uid="{DC1B4BD1-E9C8-4DEB-B2B7-DECD29FD1F67}"/>
    <cellStyle name="20% - uthevingsfarge 2 10 17 14" xfId="2553" xr:uid="{AD7DEEB5-7B78-41BD-A2AA-21B06358DE9F}"/>
    <cellStyle name="20% - uthevingsfarge 2 10 17 14 2" xfId="2554" xr:uid="{AC3473C9-E447-4F9C-B8E9-78498CB41695}"/>
    <cellStyle name="20% - uthevingsfarge 2 10 17 2" xfId="2555" xr:uid="{487185D0-D441-46B7-8E4C-F10B1594663B}"/>
    <cellStyle name="20% - uthevingsfarge 2 10 17 3" xfId="2556" xr:uid="{589A3E50-8718-4A25-BF4F-2C96632F97F7}"/>
    <cellStyle name="20% - uthevingsfarge 2 10 17 4" xfId="2557" xr:uid="{AF2F90E0-C3DA-4246-92E3-1D18E7B62531}"/>
    <cellStyle name="20% - uthevingsfarge 2 10 17 5" xfId="2558" xr:uid="{240CD9C7-8148-4A41-8C61-61ED4C3E0A2B}"/>
    <cellStyle name="20% - uthevingsfarge 2 10 17 6" xfId="2559" xr:uid="{CE878989-5073-4F12-AD5F-A9F9453EE9C9}"/>
    <cellStyle name="20% - uthevingsfarge 2 10 17 7" xfId="2560" xr:uid="{1B38CCEC-ACF9-46D2-B510-1DEB55C7F073}"/>
    <cellStyle name="20% - uthevingsfarge 2 10 17 8" xfId="2561" xr:uid="{11353B01-4753-44CD-9CA4-034151969EED}"/>
    <cellStyle name="20% - uthevingsfarge 2 10 17 9" xfId="2562" xr:uid="{AE0DA16B-0414-45BB-9276-A9246683CE0E}"/>
    <cellStyle name="20% - uthevingsfarge 2 10 18" xfId="2563" xr:uid="{BA38EEE4-85FE-4887-B0E4-28B88D851C87}"/>
    <cellStyle name="20% - uthevingsfarge 2 10 19" xfId="2564" xr:uid="{88F26021-F5EA-45BD-B54D-FE5FDEBCF0A4}"/>
    <cellStyle name="20% - uthevingsfarge 2 10 19 2" xfId="2565" xr:uid="{7E11F573-490B-4033-9BCE-8248E48377AB}"/>
    <cellStyle name="20% - uthevingsfarge 2 10 19 2 2" xfId="2566" xr:uid="{96201037-8A9F-4B99-90FE-CB03F3990B56}"/>
    <cellStyle name="20% - uthevingsfarge 2 10 19 2 2 2" xfId="2567" xr:uid="{B7A38D48-851A-49F0-AB90-047C1AD14072}"/>
    <cellStyle name="20% - uthevingsfarge 2 10 19 2 3" xfId="2568" xr:uid="{9E53A780-7035-4A87-8EE2-9D0C78DA3757}"/>
    <cellStyle name="20% - uthevingsfarge 2 10 19 2 3 2" xfId="2569" xr:uid="{6B4BEC46-0AE8-473A-AC58-9B0049654889}"/>
    <cellStyle name="20% - uthevingsfarge 2 10 19 2 4" xfId="2570" xr:uid="{2267ADDA-2996-47DC-8A24-9B10AF77E9D4}"/>
    <cellStyle name="20% - uthevingsfarge 2 10 19 2 4 2" xfId="2571" xr:uid="{54297830-4180-4C23-8C5A-6D5E83D88EEA}"/>
    <cellStyle name="20% - uthevingsfarge 2 10 19 2 5" xfId="2572" xr:uid="{9A137AD5-324D-4980-B696-0BA9E0E36755}"/>
    <cellStyle name="20% - uthevingsfarge 2 10 19 2 5 2" xfId="2573" xr:uid="{034BF8C4-8175-4343-A8D8-9D24932769EE}"/>
    <cellStyle name="20% - uthevingsfarge 2 10 19 2 6" xfId="2574" xr:uid="{B24A105F-FEC4-4B83-9862-53F86104142D}"/>
    <cellStyle name="20% - uthevingsfarge 2 10 19 2 6 2" xfId="2575" xr:uid="{D60C80BC-22E2-4647-A1BD-431FA72B462C}"/>
    <cellStyle name="20% - uthevingsfarge 2 10 19 2 7" xfId="2576" xr:uid="{8810FB5D-67D1-4C01-9162-672A63C9C8DB}"/>
    <cellStyle name="20% - uthevingsfarge 2 10 19 3" xfId="2577" xr:uid="{38B144D5-05C6-44C5-A239-8EE0F64F9793}"/>
    <cellStyle name="20% - uthevingsfarge 2 10 19 3 2" xfId="2578" xr:uid="{2594FEC3-B1BE-470E-9881-CBEF57DB26B3}"/>
    <cellStyle name="20% - uthevingsfarge 2 10 19 3 2 2" xfId="2579" xr:uid="{3C0A6933-2405-4D38-BD38-06ED94CA125A}"/>
    <cellStyle name="20% - uthevingsfarge 2 10 19 3 3" xfId="2580" xr:uid="{0477912E-30EE-4F8B-8AF1-AAE06022D0B7}"/>
    <cellStyle name="20% - uthevingsfarge 2 10 19 3 3 2" xfId="2581" xr:uid="{EE3713C5-1FF7-41E6-9472-977A5D655982}"/>
    <cellStyle name="20% - uthevingsfarge 2 10 19 3 4" xfId="2582" xr:uid="{D8C15E91-20B3-4A10-8F86-F74393818AAC}"/>
    <cellStyle name="20% - uthevingsfarge 2 10 19 4" xfId="2583" xr:uid="{1F375C6E-3F3D-47F6-9488-8A1584E91D9C}"/>
    <cellStyle name="20% - uthevingsfarge 2 10 19 4 2" xfId="2584" xr:uid="{2829ED41-1DDD-4399-BF61-1698BE831A97}"/>
    <cellStyle name="20% - uthevingsfarge 2 10 19 5" xfId="2585" xr:uid="{AA006AF5-28F3-4059-A8B3-1BC6C91AAE23}"/>
    <cellStyle name="20% - uthevingsfarge 2 10 19 5 2" xfId="2586" xr:uid="{2E244E85-4B5B-4E25-9E2D-2E4297CA9170}"/>
    <cellStyle name="20% - uthevingsfarge 2 10 19 6" xfId="2587" xr:uid="{6F7767EE-FC2B-4966-981E-EBA3CA85B280}"/>
    <cellStyle name="20% - uthevingsfarge 2 10 19 6 2" xfId="2588" xr:uid="{CF50ADED-8C7C-4262-875E-8B68F2660420}"/>
    <cellStyle name="20% - uthevingsfarge 2 10 19 7" xfId="2589" xr:uid="{9A4A7D94-E653-4B55-A104-34317DFC27F0}"/>
    <cellStyle name="20% - uthevingsfarge 2 10 19 7 2" xfId="2590" xr:uid="{396E10E1-FF4D-46B6-91BD-32723BB17CC8}"/>
    <cellStyle name="20% - uthevingsfarge 2 10 19 8" xfId="2591" xr:uid="{4362326F-93E1-416F-9B01-52CC173CC0B1}"/>
    <cellStyle name="20% - uthevingsfarge 2 10 2" xfId="2592" xr:uid="{C11D9174-74A5-4197-9FDA-CBC5CB47271F}"/>
    <cellStyle name="20% - uthevingsfarge 2 10 2 10" xfId="2593" xr:uid="{93E457B0-3D60-4305-B270-86B537759C84}"/>
    <cellStyle name="20% - uthevingsfarge 2 10 2 11" xfId="2594" xr:uid="{82807FA4-F650-41B4-A450-C8A35D4B11A4}"/>
    <cellStyle name="20% - uthevingsfarge 2 10 2 12" xfId="2595" xr:uid="{BE655FC7-17BB-4388-8FBA-5DC01B45825A}"/>
    <cellStyle name="20% - uthevingsfarge 2 10 2 13" xfId="2596" xr:uid="{EF557455-8409-4F20-BF51-6AC8869C4A35}"/>
    <cellStyle name="20% - uthevingsfarge 2 10 2 14" xfId="2597" xr:uid="{EE5AF51A-04E5-4EA0-AAE4-862E41AD4D21}"/>
    <cellStyle name="20% - uthevingsfarge 2 10 2 15" xfId="2598" xr:uid="{B018C3F6-E9A7-404A-A543-BDF0D9FA56BB}"/>
    <cellStyle name="20% - uthevingsfarge 2 10 2 15 2" xfId="2599" xr:uid="{F990970F-7D03-4C05-91B3-544DFE7094B1}"/>
    <cellStyle name="20% - uthevingsfarge 2 10 2 16" xfId="2600" xr:uid="{F2C80B6D-4BBD-4BB8-BB84-A3C514114D0C}"/>
    <cellStyle name="20% - uthevingsfarge 2 10 2 16 2" xfId="2601" xr:uid="{3D639283-3E02-4B01-AE9A-A8B6A16937B9}"/>
    <cellStyle name="20% - uthevingsfarge 2 10 2 17" xfId="2602" xr:uid="{6D9067E1-17B4-4C83-95E3-B2C8EB9B7804}"/>
    <cellStyle name="20% - uthevingsfarge 2 10 2 2" xfId="2603" xr:uid="{DEE82D7B-71F1-4207-8B4D-E952EB18EDAA}"/>
    <cellStyle name="20% - uthevingsfarge 2 10 2 2 10" xfId="2604" xr:uid="{A0ECB1F6-0CF3-4A6C-A629-A6422E9FD14F}"/>
    <cellStyle name="20% - uthevingsfarge 2 10 2 2 10 2" xfId="2605" xr:uid="{8B4019D0-13F8-43D9-BE73-04CB2D617B7C}"/>
    <cellStyle name="20% - uthevingsfarge 2 10 2 2 10 2 2" xfId="2606" xr:uid="{0CD52D4A-6EA0-4C48-BF3F-557309908402}"/>
    <cellStyle name="20% - uthevingsfarge 2 10 2 2 10 3" xfId="2607" xr:uid="{449104A3-A518-4CBB-9222-F1089E56D9D4}"/>
    <cellStyle name="20% - uthevingsfarge 2 10 2 2 11" xfId="2608" xr:uid="{382489EF-6961-4472-9B26-8414A1D3F30C}"/>
    <cellStyle name="20% - uthevingsfarge 2 10 2 2 11 2" xfId="2609" xr:uid="{BEC5E42C-05EB-4CAD-9426-D36AD5E43FC8}"/>
    <cellStyle name="20% - uthevingsfarge 2 10 2 2 11 2 2" xfId="2610" xr:uid="{4753E822-AFDD-4214-A083-26AF3BF60FE2}"/>
    <cellStyle name="20% - uthevingsfarge 2 10 2 2 11 3" xfId="2611" xr:uid="{F72E2FB2-35ED-45CC-AC25-A5DAD58E288A}"/>
    <cellStyle name="20% - uthevingsfarge 2 10 2 2 12" xfId="2612" xr:uid="{5731B093-5F2A-445F-8562-84C5D2E0BC9B}"/>
    <cellStyle name="20% - uthevingsfarge 2 10 2 2 12 2" xfId="2613" xr:uid="{1878257E-FC3A-401A-8EC8-AE3F1F446B4A}"/>
    <cellStyle name="20% - uthevingsfarge 2 10 2 2 12 2 2" xfId="2614" xr:uid="{45744964-D455-42A2-B33F-9ABFEEBD6107}"/>
    <cellStyle name="20% - uthevingsfarge 2 10 2 2 12 3" xfId="2615" xr:uid="{FE5BAF7C-87A0-46CA-8FD1-48896BF41A1A}"/>
    <cellStyle name="20% - uthevingsfarge 2 10 2 2 13" xfId="2616" xr:uid="{203EA1FE-4571-450A-8C37-162728F446F6}"/>
    <cellStyle name="20% - uthevingsfarge 2 10 2 2 14" xfId="2617" xr:uid="{B26B9508-BC0D-4F0B-A5D5-65615CC30143}"/>
    <cellStyle name="20% - uthevingsfarge 2 10 2 2 2" xfId="2618" xr:uid="{E7363E2F-024B-4D45-92C5-A9EB86EC4CE5}"/>
    <cellStyle name="20% - uthevingsfarge 2 10 2 2 2 2" xfId="2619" xr:uid="{172C7942-1D01-4D63-BA21-A0D44ABE7557}"/>
    <cellStyle name="20% - uthevingsfarge 2 10 2 2 2 2 2" xfId="2620" xr:uid="{806417D6-E026-47D0-BFE9-AAD8350BE78F}"/>
    <cellStyle name="20% - uthevingsfarge 2 10 2 2 2 3" xfId="2621" xr:uid="{39DE2EE4-D47F-47E5-B27D-3FA13BD89967}"/>
    <cellStyle name="20% - uthevingsfarge 2 10 2 2 2 3 2" xfId="2622" xr:uid="{27599F81-A5E3-4082-8290-C256E5134F8E}"/>
    <cellStyle name="20% - uthevingsfarge 2 10 2 2 2 4" xfId="2623" xr:uid="{14FB50D4-06F4-4E14-B41A-5E4641F09A48}"/>
    <cellStyle name="20% - uthevingsfarge 2 10 2 2 2 4 2" xfId="2624" xr:uid="{CA20CBEE-A47B-4CA6-804C-66DA43B2D8DB}"/>
    <cellStyle name="20% - uthevingsfarge 2 10 2 2 2 5" xfId="2625" xr:uid="{A89C9573-F1CA-4983-BF48-874F04968D77}"/>
    <cellStyle name="20% - uthevingsfarge 2 10 2 2 2 5 2" xfId="2626" xr:uid="{20CCA8B4-BCCA-4408-B022-47C4397C4D78}"/>
    <cellStyle name="20% - uthevingsfarge 2 10 2 2 2 6" xfId="2627" xr:uid="{C548B8D7-3184-437A-9263-9F18361A82E9}"/>
    <cellStyle name="20% - uthevingsfarge 2 10 2 2 2 6 2" xfId="2628" xr:uid="{5613F3DE-4871-46C3-AB46-FE4BD2058C25}"/>
    <cellStyle name="20% - uthevingsfarge 2 10 2 2 2 7" xfId="2629" xr:uid="{067A89E3-1150-4F14-B330-4A48A904D09E}"/>
    <cellStyle name="20% - uthevingsfarge 2 10 2 2 3" xfId="2630" xr:uid="{22C22C35-5205-4426-A7AB-8B1269678AB8}"/>
    <cellStyle name="20% - uthevingsfarge 2 10 2 2 3 2" xfId="2631" xr:uid="{957FF782-77EC-4468-AB13-72E9D121A45F}"/>
    <cellStyle name="20% - uthevingsfarge 2 10 2 2 3 2 2" xfId="2632" xr:uid="{9778DA08-F20C-4F51-9B0F-A62AF53D4AB8}"/>
    <cellStyle name="20% - uthevingsfarge 2 10 2 2 3 3" xfId="2633" xr:uid="{4A452534-86BD-4800-AEC7-C15565334299}"/>
    <cellStyle name="20% - uthevingsfarge 2 10 2 2 3 3 2" xfId="2634" xr:uid="{BA198A4D-164E-4C87-8AF7-513CA5BAE085}"/>
    <cellStyle name="20% - uthevingsfarge 2 10 2 2 3 4" xfId="2635" xr:uid="{D15CB1F0-1B62-4653-A04B-90C56583772D}"/>
    <cellStyle name="20% - uthevingsfarge 2 10 2 2 3 4 2" xfId="2636" xr:uid="{2AE4090F-E571-476F-A6F3-BF7501F51795}"/>
    <cellStyle name="20% - uthevingsfarge 2 10 2 2 3 5" xfId="2637" xr:uid="{2BE77A29-304E-461F-A69A-1CC3A729943A}"/>
    <cellStyle name="20% - uthevingsfarge 2 10 2 2 3 5 2" xfId="2638" xr:uid="{8FCA18C4-2AA6-45D6-85F0-A2D1B8AF9EED}"/>
    <cellStyle name="20% - uthevingsfarge 2 10 2 2 3 6" xfId="2639" xr:uid="{54D04BE6-B054-4C83-816D-BAD04997CA26}"/>
    <cellStyle name="20% - uthevingsfarge 2 10 2 2 4" xfId="2640" xr:uid="{74B0FEAB-35F1-43A2-9648-B1ADA49DF0ED}"/>
    <cellStyle name="20% - uthevingsfarge 2 10 2 2 4 2" xfId="2641" xr:uid="{8B9E0C39-2E1D-4CDC-B071-C69E03096474}"/>
    <cellStyle name="20% - uthevingsfarge 2 10 2 2 4 2 2" xfId="2642" xr:uid="{A4D31130-778E-41F8-908F-765CDB93A187}"/>
    <cellStyle name="20% - uthevingsfarge 2 10 2 2 4 3" xfId="2643" xr:uid="{B4C70259-8934-45A5-93F9-B0179450F500}"/>
    <cellStyle name="20% - uthevingsfarge 2 10 2 2 4 3 2" xfId="2644" xr:uid="{A68AE38B-7FAF-4BD7-8B80-8C7EEF30F740}"/>
    <cellStyle name="20% - uthevingsfarge 2 10 2 2 4 4" xfId="2645" xr:uid="{B4DCF3A7-48FC-4D0F-9FE9-2FF0F1BDADD5}"/>
    <cellStyle name="20% - uthevingsfarge 2 10 2 2 5" xfId="2646" xr:uid="{4746CD85-6D1E-45F7-B97F-048A83C68BDB}"/>
    <cellStyle name="20% - uthevingsfarge 2 10 2 2 5 2" xfId="2647" xr:uid="{63B8FDDE-26D3-40CC-930C-E4693729C8A5}"/>
    <cellStyle name="20% - uthevingsfarge 2 10 2 2 5 2 2" xfId="2648" xr:uid="{B426971A-D66C-4810-8C3F-37FEB10C7B89}"/>
    <cellStyle name="20% - uthevingsfarge 2 10 2 2 5 3" xfId="2649" xr:uid="{6966A68B-4912-4A40-9445-5A7E619BF856}"/>
    <cellStyle name="20% - uthevingsfarge 2 10 2 2 5 3 2" xfId="2650" xr:uid="{1D268F61-6952-4058-9B65-471BF0B80585}"/>
    <cellStyle name="20% - uthevingsfarge 2 10 2 2 5 4" xfId="2651" xr:uid="{8FD19336-DE6D-4F2A-B775-6891A8E5A278}"/>
    <cellStyle name="20% - uthevingsfarge 2 10 2 2 6" xfId="2652" xr:uid="{36EB7ABF-187C-447C-A386-67FFA1C79449}"/>
    <cellStyle name="20% - uthevingsfarge 2 10 2 2 6 2" xfId="2653" xr:uid="{7DEF3A34-965B-4833-BB1A-E2133F3D1B1B}"/>
    <cellStyle name="20% - uthevingsfarge 2 10 2 2 6 2 2" xfId="2654" xr:uid="{EDDE33A5-39A7-4CE1-91B9-6FB56CDC89E8}"/>
    <cellStyle name="20% - uthevingsfarge 2 10 2 2 6 3" xfId="2655" xr:uid="{3A9C40DE-5E8C-40B2-8824-DD79AAE901D3}"/>
    <cellStyle name="20% - uthevingsfarge 2 10 2 2 7" xfId="2656" xr:uid="{9A5D8D76-A115-4214-8721-E40AF4F8B675}"/>
    <cellStyle name="20% - uthevingsfarge 2 10 2 2 7 2" xfId="2657" xr:uid="{A32D16BA-17A9-49EE-B248-7C24D5779608}"/>
    <cellStyle name="20% - uthevingsfarge 2 10 2 2 7 2 2" xfId="2658" xr:uid="{802744EE-F4C7-44E0-A7D9-94FC7FE258CD}"/>
    <cellStyle name="20% - uthevingsfarge 2 10 2 2 7 3" xfId="2659" xr:uid="{D8B672A3-07D1-418E-844A-9B430E9583EF}"/>
    <cellStyle name="20% - uthevingsfarge 2 10 2 2 8" xfId="2660" xr:uid="{BCE8C2BD-22E0-48B1-9675-5B6E710C364F}"/>
    <cellStyle name="20% - uthevingsfarge 2 10 2 2 8 2" xfId="2661" xr:uid="{80AA9FB1-104F-4372-99A4-CA272ED5F24E}"/>
    <cellStyle name="20% - uthevingsfarge 2 10 2 2 8 2 2" xfId="2662" xr:uid="{71B3F1BC-4D1D-436E-B366-AC95B6627A9F}"/>
    <cellStyle name="20% - uthevingsfarge 2 10 2 2 8 3" xfId="2663" xr:uid="{D8B8864C-9D92-4F03-ABE7-839E927958C1}"/>
    <cellStyle name="20% - uthevingsfarge 2 10 2 2 9" xfId="2664" xr:uid="{43AE2013-D4E6-43E2-9875-76E94941867F}"/>
    <cellStyle name="20% - uthevingsfarge 2 10 2 2 9 2" xfId="2665" xr:uid="{4E31CB84-45D9-4C45-8AE5-6661DAFD6C19}"/>
    <cellStyle name="20% - uthevingsfarge 2 10 2 2 9 2 2" xfId="2666" xr:uid="{97FFE565-4527-4D96-AA2C-C53CC44D36C1}"/>
    <cellStyle name="20% - uthevingsfarge 2 10 2 2 9 3" xfId="2667" xr:uid="{8067BF5C-DCD2-4F8C-A156-515BF8DC6A75}"/>
    <cellStyle name="20% - uthevingsfarge 2 10 2 3" xfId="2668" xr:uid="{86CB5912-C0CA-479B-9848-483CFFC0FFEE}"/>
    <cellStyle name="20% - uthevingsfarge 2 10 2 3 2" xfId="2669" xr:uid="{EEE51960-EE11-4DA8-B5F5-BBFF616D49DC}"/>
    <cellStyle name="20% - uthevingsfarge 2 10 2 3 2 2" xfId="2670" xr:uid="{5641DE9D-D347-4557-B05A-8B04A986A3D4}"/>
    <cellStyle name="20% - uthevingsfarge 2 10 2 3 2 2 2" xfId="2671" xr:uid="{A15C0DFA-437B-4C6E-A6E4-A9E00C784A8F}"/>
    <cellStyle name="20% - uthevingsfarge 2 10 2 3 2 3" xfId="2672" xr:uid="{C66F38DD-0024-4015-9C08-0517E7C81FA7}"/>
    <cellStyle name="20% - uthevingsfarge 2 10 2 3 2 3 2" xfId="2673" xr:uid="{41A37F09-9020-4DBB-B76B-6F68EBA4D6A4}"/>
    <cellStyle name="20% - uthevingsfarge 2 10 2 3 2 4" xfId="2674" xr:uid="{78962985-ED88-4766-8BE9-29C0B726BC42}"/>
    <cellStyle name="20% - uthevingsfarge 2 10 2 3 2 4 2" xfId="2675" xr:uid="{4F59AC6C-FABC-495D-B612-B44138A40F24}"/>
    <cellStyle name="20% - uthevingsfarge 2 10 2 3 2 5" xfId="2676" xr:uid="{D9C923FC-2243-46AC-B9D0-16CD29A9F646}"/>
    <cellStyle name="20% - uthevingsfarge 2 10 2 3 2 5 2" xfId="2677" xr:uid="{9B0CA376-70A9-445B-9CA3-24E24053DC5A}"/>
    <cellStyle name="20% - uthevingsfarge 2 10 2 3 2 6" xfId="2678" xr:uid="{2BD09005-C04B-4365-A423-7F027CF70C9A}"/>
    <cellStyle name="20% - uthevingsfarge 2 10 2 3 2 6 2" xfId="2679" xr:uid="{F8EB3FFB-139A-41CB-9D41-9222D71A3346}"/>
    <cellStyle name="20% - uthevingsfarge 2 10 2 3 2 7" xfId="2680" xr:uid="{36B2DA22-C0D0-42A9-84C2-97DA7D14EEB8}"/>
    <cellStyle name="20% - uthevingsfarge 2 10 2 3 3" xfId="2681" xr:uid="{09258700-3961-41F0-A196-A2569A5D8FC0}"/>
    <cellStyle name="20% - uthevingsfarge 2 10 2 3 3 2" xfId="2682" xr:uid="{8F5BFDEF-75FB-4F1B-A9DC-13CCFD17FB3B}"/>
    <cellStyle name="20% - uthevingsfarge 2 10 2 3 3 2 2" xfId="2683" xr:uid="{A37EEF39-8C87-4D11-BE89-7CEC12CFB63D}"/>
    <cellStyle name="20% - uthevingsfarge 2 10 2 3 3 3" xfId="2684" xr:uid="{A688611E-F0F3-4379-8EAE-3842D080DFD4}"/>
    <cellStyle name="20% - uthevingsfarge 2 10 2 3 3 3 2" xfId="2685" xr:uid="{51EEC96E-6838-4B31-8954-CAEE49EA3EDF}"/>
    <cellStyle name="20% - uthevingsfarge 2 10 2 3 3 4" xfId="2686" xr:uid="{175293A6-C46B-4044-BA17-584A7CB3A6F3}"/>
    <cellStyle name="20% - uthevingsfarge 2 10 2 3 4" xfId="2687" xr:uid="{E462C8CE-FFF4-4148-BF42-116F279A4448}"/>
    <cellStyle name="20% - uthevingsfarge 2 10 2 3 4 2" xfId="2688" xr:uid="{533A4C8B-ADF6-4D83-872C-98B7257CCF99}"/>
    <cellStyle name="20% - uthevingsfarge 2 10 2 3 5" xfId="2689" xr:uid="{88FD2D54-A414-4F34-9E58-0BD0EC01DC9D}"/>
    <cellStyle name="20% - uthevingsfarge 2 10 2 3 5 2" xfId="2690" xr:uid="{E235163F-3946-45F4-9A81-E06659150630}"/>
    <cellStyle name="20% - uthevingsfarge 2 10 2 3 6" xfId="2691" xr:uid="{A20AB3C7-700F-4573-A157-95F010E5A77D}"/>
    <cellStyle name="20% - uthevingsfarge 2 10 2 3 6 2" xfId="2692" xr:uid="{428238E2-474B-4C2E-914A-CECA3172CE80}"/>
    <cellStyle name="20% - uthevingsfarge 2 10 2 3 7" xfId="2693" xr:uid="{3571ED8F-B86D-40DE-9D6C-499AFA2894E3}"/>
    <cellStyle name="20% - uthevingsfarge 2 10 2 3 7 2" xfId="2694" xr:uid="{7E67FE29-9E53-49FA-B63C-3F7D72A2771B}"/>
    <cellStyle name="20% - uthevingsfarge 2 10 2 3 8" xfId="2695" xr:uid="{791EF77B-AA79-48CC-841E-37201E68AFDE}"/>
    <cellStyle name="20% - uthevingsfarge 2 10 2 4" xfId="2696" xr:uid="{450F0C2B-4960-406C-9F8C-239FD30CA2A6}"/>
    <cellStyle name="20% - uthevingsfarge 2 10 2 4 2" xfId="2697" xr:uid="{175EFFB0-685E-4080-BD40-88D56A831595}"/>
    <cellStyle name="20% - uthevingsfarge 2 10 2 4 2 2" xfId="2698" xr:uid="{ABF713FB-3395-43DF-B616-C9AAAF1E4A07}"/>
    <cellStyle name="20% - uthevingsfarge 2 10 2 4 2 2 2" xfId="2699" xr:uid="{23CD731C-C1F4-4662-9D14-ABBDBDF98146}"/>
    <cellStyle name="20% - uthevingsfarge 2 10 2 4 2 3" xfId="2700" xr:uid="{6E108C68-7D0B-49E5-B83F-A043F0BB06FC}"/>
    <cellStyle name="20% - uthevingsfarge 2 10 2 4 2 3 2" xfId="2701" xr:uid="{D2C5D670-5A9D-4B5F-9014-E9FC042287A2}"/>
    <cellStyle name="20% - uthevingsfarge 2 10 2 4 2 4" xfId="2702" xr:uid="{C620B47C-B497-4239-99F5-36DDC1FFFEBD}"/>
    <cellStyle name="20% - uthevingsfarge 2 10 2 4 2 4 2" xfId="2703" xr:uid="{F036B92C-9349-4848-8138-A7445DAD2FF7}"/>
    <cellStyle name="20% - uthevingsfarge 2 10 2 4 2 5" xfId="2704" xr:uid="{A430E078-CFA5-40B4-B067-85A5B5D2A5C6}"/>
    <cellStyle name="20% - uthevingsfarge 2 10 2 4 2 5 2" xfId="2705" xr:uid="{42034857-31B0-4863-8A53-2A3A1F0749DF}"/>
    <cellStyle name="20% - uthevingsfarge 2 10 2 4 2 6" xfId="2706" xr:uid="{282734E5-B480-4D4B-AE10-087999D32D58}"/>
    <cellStyle name="20% - uthevingsfarge 2 10 2 4 2 6 2" xfId="2707" xr:uid="{C740316E-FAA0-4E6D-94FC-FB445249D1F4}"/>
    <cellStyle name="20% - uthevingsfarge 2 10 2 4 2 7" xfId="2708" xr:uid="{D02FBE13-12BB-491B-BD3B-F94376B66139}"/>
    <cellStyle name="20% - uthevingsfarge 2 10 2 4 3" xfId="2709" xr:uid="{8DD456D1-B986-4344-BB0C-D1DC9DE011F8}"/>
    <cellStyle name="20% - uthevingsfarge 2 10 2 4 3 2" xfId="2710" xr:uid="{246F50AB-3459-4C31-ADAF-B3E0962ECAD7}"/>
    <cellStyle name="20% - uthevingsfarge 2 10 2 4 3 2 2" xfId="2711" xr:uid="{1AB3C7B5-5868-4F3C-9145-592E4F9FCC2A}"/>
    <cellStyle name="20% - uthevingsfarge 2 10 2 4 3 3" xfId="2712" xr:uid="{579E262C-BEB5-48A9-8E4F-FDFA5508AD47}"/>
    <cellStyle name="20% - uthevingsfarge 2 10 2 4 3 3 2" xfId="2713" xr:uid="{B9E4AE07-6097-4EB5-AADC-E0FAC54E3626}"/>
    <cellStyle name="20% - uthevingsfarge 2 10 2 4 3 4" xfId="2714" xr:uid="{0C4F6183-2898-4178-A8BF-5A39EAAE13A2}"/>
    <cellStyle name="20% - uthevingsfarge 2 10 2 4 4" xfId="2715" xr:uid="{37D328C6-CB08-420C-B943-5955CF2C7575}"/>
    <cellStyle name="20% - uthevingsfarge 2 10 2 4 4 2" xfId="2716" xr:uid="{751F6C08-D3E3-4498-869B-0315286BF0D3}"/>
    <cellStyle name="20% - uthevingsfarge 2 10 2 4 5" xfId="2717" xr:uid="{7CF578EA-C049-49D1-BF8B-5F4A4DA1F046}"/>
    <cellStyle name="20% - uthevingsfarge 2 10 2 4 5 2" xfId="2718" xr:uid="{3C0CCC86-725F-4D8B-9BAD-C3A8BA1888A1}"/>
    <cellStyle name="20% - uthevingsfarge 2 10 2 4 6" xfId="2719" xr:uid="{B68106CC-E9B7-4A08-B546-8323E65CE7E2}"/>
    <cellStyle name="20% - uthevingsfarge 2 10 2 4 6 2" xfId="2720" xr:uid="{084120F9-8385-49D2-A44A-F28B95AB65D2}"/>
    <cellStyle name="20% - uthevingsfarge 2 10 2 4 7" xfId="2721" xr:uid="{067F5D98-2AE9-4E93-9283-B9168FF1B0A4}"/>
    <cellStyle name="20% - uthevingsfarge 2 10 2 4 7 2" xfId="2722" xr:uid="{C62F6057-5266-4338-8685-035C7FB0E001}"/>
    <cellStyle name="20% - uthevingsfarge 2 10 2 4 8" xfId="2723" xr:uid="{579995C9-2ED6-40A7-8F76-F2836EB7689E}"/>
    <cellStyle name="20% - uthevingsfarge 2 10 2 5" xfId="2724" xr:uid="{4A6CD46B-DD59-4B4E-AE24-9C4F3AFDB011}"/>
    <cellStyle name="20% - uthevingsfarge 2 10 2 6" xfId="2725" xr:uid="{6E430C95-0119-4AD1-B509-05968B67BEB7}"/>
    <cellStyle name="20% - uthevingsfarge 2 10 2 7" xfId="2726" xr:uid="{3C0A20C2-7FFB-4DE4-963F-54162E0F7E75}"/>
    <cellStyle name="20% - uthevingsfarge 2 10 2 8" xfId="2727" xr:uid="{5CC491C2-1065-4C6C-8B37-BF8FF6E0464B}"/>
    <cellStyle name="20% - uthevingsfarge 2 10 2 9" xfId="2728" xr:uid="{9D092971-CF01-42DE-826D-B6024EAD1E98}"/>
    <cellStyle name="20% - uthevingsfarge 2 10 20" xfId="2729" xr:uid="{1287043A-3D44-41B3-8EEC-FF502FBEDA11}"/>
    <cellStyle name="20% - uthevingsfarge 2 10 20 2" xfId="2730" xr:uid="{5A4BDE30-84D8-4791-85E7-2830A35497DA}"/>
    <cellStyle name="20% - uthevingsfarge 2 10 20 2 2" xfId="2731" xr:uid="{DDB4A16E-22FA-4338-9485-541AA9FEEE5A}"/>
    <cellStyle name="20% - uthevingsfarge 2 10 20 2 2 2" xfId="2732" xr:uid="{DB4C2B18-73DC-4EFC-9EF6-E7AAA2D317B1}"/>
    <cellStyle name="20% - uthevingsfarge 2 10 20 2 3" xfId="2733" xr:uid="{5BAAEE17-397D-4247-A80D-03907E563B2A}"/>
    <cellStyle name="20% - uthevingsfarge 2 10 20 2 3 2" xfId="2734" xr:uid="{001B85EC-487D-4711-9D9C-B75EE48BDB24}"/>
    <cellStyle name="20% - uthevingsfarge 2 10 20 2 4" xfId="2735" xr:uid="{C204291C-1FB9-4805-A255-A9FFE0F83E19}"/>
    <cellStyle name="20% - uthevingsfarge 2 10 20 2 4 2" xfId="2736" xr:uid="{9B2B2E57-4B18-4AA6-A914-85CCEC4CFB39}"/>
    <cellStyle name="20% - uthevingsfarge 2 10 20 2 5" xfId="2737" xr:uid="{9B52F4FC-6647-4415-A245-E5A3910E3F98}"/>
    <cellStyle name="20% - uthevingsfarge 2 10 20 2 5 2" xfId="2738" xr:uid="{950AC0A8-F863-4510-8195-D7A88323CDED}"/>
    <cellStyle name="20% - uthevingsfarge 2 10 20 2 6" xfId="2739" xr:uid="{6054588C-4ADC-483D-9B95-A44EA5587BFE}"/>
    <cellStyle name="20% - uthevingsfarge 2 10 20 2 6 2" xfId="2740" xr:uid="{CDB1DA1D-5873-47E3-A488-63820EA5F3C7}"/>
    <cellStyle name="20% - uthevingsfarge 2 10 20 2 7" xfId="2741" xr:uid="{5FFD6D42-4374-4269-82EA-141D6A617446}"/>
    <cellStyle name="20% - uthevingsfarge 2 10 20 3" xfId="2742" xr:uid="{0B13C5D0-97A5-4728-9D32-0BFC5D551094}"/>
    <cellStyle name="20% - uthevingsfarge 2 10 20 3 2" xfId="2743" xr:uid="{8F99FA6E-047A-4D72-9C32-6C7634DA71FC}"/>
    <cellStyle name="20% - uthevingsfarge 2 10 20 3 2 2" xfId="2744" xr:uid="{7013574D-D8F1-40AE-B047-AD05CDFF9CDB}"/>
    <cellStyle name="20% - uthevingsfarge 2 10 20 3 3" xfId="2745" xr:uid="{74B5F75F-6A23-4018-89D8-ED90135F928E}"/>
    <cellStyle name="20% - uthevingsfarge 2 10 20 3 3 2" xfId="2746" xr:uid="{F75FC173-B73B-4859-9622-1E93455CA8E9}"/>
    <cellStyle name="20% - uthevingsfarge 2 10 20 3 4" xfId="2747" xr:uid="{3F8CFD48-0FE5-428B-8448-C7E34B05D23A}"/>
    <cellStyle name="20% - uthevingsfarge 2 10 20 4" xfId="2748" xr:uid="{DDA69B37-E6FC-4CD0-A57E-FEBF6AFDCC65}"/>
    <cellStyle name="20% - uthevingsfarge 2 10 20 4 2" xfId="2749" xr:uid="{7F7D4A2A-9840-4E2D-85FD-D243FEBA1F15}"/>
    <cellStyle name="20% - uthevingsfarge 2 10 20 5" xfId="2750" xr:uid="{056D16B1-F309-4F63-92BB-90F77C959306}"/>
    <cellStyle name="20% - uthevingsfarge 2 10 20 5 2" xfId="2751" xr:uid="{5FA8A843-31BD-4723-B6A7-B24CDA955C2C}"/>
    <cellStyle name="20% - uthevingsfarge 2 10 20 6" xfId="2752" xr:uid="{8AE437CC-72BC-4585-AD2D-36008489B4D2}"/>
    <cellStyle name="20% - uthevingsfarge 2 10 20 6 2" xfId="2753" xr:uid="{30140BEB-01CD-417E-8288-EAB37383FF3F}"/>
    <cellStyle name="20% - uthevingsfarge 2 10 20 7" xfId="2754" xr:uid="{BFA679EC-37ED-4171-B6BA-FEBCB4C1F88C}"/>
    <cellStyle name="20% - uthevingsfarge 2 10 20 7 2" xfId="2755" xr:uid="{5299B47A-A505-45F8-A303-BF400AB8CE8B}"/>
    <cellStyle name="20% - uthevingsfarge 2 10 20 8" xfId="2756" xr:uid="{A6D2909C-DFD5-4BFB-BB0C-D31240DECDF8}"/>
    <cellStyle name="20% - uthevingsfarge 2 10 21" xfId="2757" xr:uid="{4DBE884B-31D4-4A72-A9C9-35C0F760F2B1}"/>
    <cellStyle name="20% - uthevingsfarge 2 10 21 2" xfId="2758" xr:uid="{19537F2C-7A06-4F37-B65D-22C312A5F464}"/>
    <cellStyle name="20% - uthevingsfarge 2 10 21 2 2" xfId="2759" xr:uid="{DA7EE643-5C81-4AF6-90AF-56529CFC7B1F}"/>
    <cellStyle name="20% - uthevingsfarge 2 10 21 3" xfId="2760" xr:uid="{520AF87E-C240-4919-9DA0-AF02E2FE2E49}"/>
    <cellStyle name="20% - uthevingsfarge 2 10 21 3 2" xfId="2761" xr:uid="{81BDDFAC-6115-4D89-88E7-7CAF73962297}"/>
    <cellStyle name="20% - uthevingsfarge 2 10 21 4" xfId="2762" xr:uid="{490E1D10-4CAC-4BFA-B64A-5A813B4A030F}"/>
    <cellStyle name="20% - uthevingsfarge 2 10 21 4 2" xfId="2763" xr:uid="{85DF8041-E404-4912-BE5C-C0FB520042B7}"/>
    <cellStyle name="20% - uthevingsfarge 2 10 21 5" xfId="2764" xr:uid="{5F7086D7-BC9A-48B6-891D-5D2D572A94EA}"/>
    <cellStyle name="20% - uthevingsfarge 2 10 21 5 2" xfId="2765" xr:uid="{B9A44566-9ACA-4B7A-AC1F-FF7334797AB8}"/>
    <cellStyle name="20% - uthevingsfarge 2 10 21 6" xfId="2766" xr:uid="{6E40C0C0-5406-416E-9ECB-3A5B57DE2A86}"/>
    <cellStyle name="20% - uthevingsfarge 2 10 21 6 2" xfId="2767" xr:uid="{FBBE44BB-BC80-41F5-875D-1FB1F3C86C3D}"/>
    <cellStyle name="20% - uthevingsfarge 2 10 21 7" xfId="2768" xr:uid="{594FD1D6-CE29-4B96-B230-0771ED3B6721}"/>
    <cellStyle name="20% - uthevingsfarge 2 10 22" xfId="2769" xr:uid="{B1964231-934A-40A2-9AA4-32B20171B80B}"/>
    <cellStyle name="20% - uthevingsfarge 2 10 22 2" xfId="2770" xr:uid="{5FDDBF50-0350-4FBD-863E-333A726A6EE1}"/>
    <cellStyle name="20% - uthevingsfarge 2 10 22 2 2" xfId="2771" xr:uid="{646CA751-B69D-46F8-BEB5-950FE6849E99}"/>
    <cellStyle name="20% - uthevingsfarge 2 10 22 3" xfId="2772" xr:uid="{D85AA182-DB6B-42D5-8307-E0CFD60711A0}"/>
    <cellStyle name="20% - uthevingsfarge 2 10 22 3 2" xfId="2773" xr:uid="{EEFA8F43-6BA2-4676-B514-32042480A9A3}"/>
    <cellStyle name="20% - uthevingsfarge 2 10 22 4" xfId="2774" xr:uid="{7F438781-3A07-418B-A152-37E1BDA491AC}"/>
    <cellStyle name="20% - uthevingsfarge 2 10 22 4 2" xfId="2775" xr:uid="{D580520C-8BC9-410D-AFF9-60BD306547B7}"/>
    <cellStyle name="20% - uthevingsfarge 2 10 22 5" xfId="2776" xr:uid="{112AF7BC-D9CD-4A3C-942E-A4568120C41C}"/>
    <cellStyle name="20% - uthevingsfarge 2 10 22 5 2" xfId="2777" xr:uid="{F55191A4-16A6-484F-8D44-6E6CA84A9047}"/>
    <cellStyle name="20% - uthevingsfarge 2 10 22 6" xfId="2778" xr:uid="{B40C20AE-C223-4CF7-9E1A-03E3ED719F50}"/>
    <cellStyle name="20% - uthevingsfarge 2 10 23" xfId="2779" xr:uid="{719B97B5-8064-40B2-A197-38A1DF016335}"/>
    <cellStyle name="20% - uthevingsfarge 2 10 23 2" xfId="2780" xr:uid="{AB9A3B41-9CDE-4B71-8EF5-C7AC325844BD}"/>
    <cellStyle name="20% - uthevingsfarge 2 10 23 2 2" xfId="2781" xr:uid="{07DCD225-222B-43D6-8AB6-27ED9F0C63D0}"/>
    <cellStyle name="20% - uthevingsfarge 2 10 23 3" xfId="2782" xr:uid="{B01F6B41-7862-4F6C-B6F8-2641D2D3B46F}"/>
    <cellStyle name="20% - uthevingsfarge 2 10 23 3 2" xfId="2783" xr:uid="{12EB7A7C-8610-409F-BB71-0C1144E14FD7}"/>
    <cellStyle name="20% - uthevingsfarge 2 10 23 4" xfId="2784" xr:uid="{8CABD58C-C259-4E80-9992-A093535DB0AB}"/>
    <cellStyle name="20% - uthevingsfarge 2 10 24" xfId="2785" xr:uid="{5A9C149B-80A6-462D-8FA9-3DAE3099FD2E}"/>
    <cellStyle name="20% - uthevingsfarge 2 10 24 2" xfId="2786" xr:uid="{58509511-69C2-4E28-BE2E-4B5CD2AD7B67}"/>
    <cellStyle name="20% - uthevingsfarge 2 10 24 2 2" xfId="2787" xr:uid="{269F4615-3846-4D8B-97D2-79D40B655787}"/>
    <cellStyle name="20% - uthevingsfarge 2 10 24 3" xfId="2788" xr:uid="{95DE5530-E2DE-4880-B666-951DF7B1941D}"/>
    <cellStyle name="20% - uthevingsfarge 2 10 24 3 2" xfId="2789" xr:uid="{3FA6E574-04D1-432A-8F0A-F8C471AD0559}"/>
    <cellStyle name="20% - uthevingsfarge 2 10 24 4" xfId="2790" xr:uid="{F1A8F57A-0F89-4D7E-BC9C-A0BDA7F92BE5}"/>
    <cellStyle name="20% - uthevingsfarge 2 10 25" xfId="2791" xr:uid="{AB895B36-B229-4E76-9737-F51DAA4D32A9}"/>
    <cellStyle name="20% - uthevingsfarge 2 10 25 2" xfId="2792" xr:uid="{C71913EC-0F86-42B9-B165-19BFE4266E5B}"/>
    <cellStyle name="20% - uthevingsfarge 2 10 25 2 2" xfId="2793" xr:uid="{628E2042-A295-4882-9BE8-7106334C23FA}"/>
    <cellStyle name="20% - uthevingsfarge 2 10 25 3" xfId="2794" xr:uid="{D0EE5870-364C-4D37-B600-EEB649E1DA20}"/>
    <cellStyle name="20% - uthevingsfarge 2 10 26" xfId="2795" xr:uid="{CBC3A8C5-EE0E-4282-BBEF-578F5C677245}"/>
    <cellStyle name="20% - uthevingsfarge 2 10 26 2" xfId="2796" xr:uid="{555646DA-AFA5-44D5-BBBC-AD0B317C7B39}"/>
    <cellStyle name="20% - uthevingsfarge 2 10 26 2 2" xfId="2797" xr:uid="{E2E52F03-AA08-4B08-B052-02CF04DB4346}"/>
    <cellStyle name="20% - uthevingsfarge 2 10 26 3" xfId="2798" xr:uid="{8B549A45-546B-4760-846E-9FC0361C10CD}"/>
    <cellStyle name="20% - uthevingsfarge 2 10 27" xfId="2799" xr:uid="{70054A71-C1FB-48D8-BA95-19015A8FB3A2}"/>
    <cellStyle name="20% - uthevingsfarge 2 10 27 2" xfId="2800" xr:uid="{8F6736CB-022B-4213-AEB3-45D571F96885}"/>
    <cellStyle name="20% - uthevingsfarge 2 10 27 2 2" xfId="2801" xr:uid="{A944DAB1-CA4D-4114-8968-C5A34228B5B3}"/>
    <cellStyle name="20% - uthevingsfarge 2 10 27 3" xfId="2802" xr:uid="{8A1D59D8-7058-4678-9367-9D7B04071D3F}"/>
    <cellStyle name="20% - uthevingsfarge 2 10 28" xfId="2803" xr:uid="{21E22B20-8859-45B2-AC74-782CC30CD4D8}"/>
    <cellStyle name="20% - uthevingsfarge 2 10 28 2" xfId="2804" xr:uid="{AB207094-BB66-421B-BFBB-D9508E0E9B95}"/>
    <cellStyle name="20% - uthevingsfarge 2 10 28 2 2" xfId="2805" xr:uid="{70A18D85-3D1B-423A-8D1B-83D72EE31121}"/>
    <cellStyle name="20% - uthevingsfarge 2 10 28 3" xfId="2806" xr:uid="{A5AB7322-F164-47A7-9C19-1A8941B865A2}"/>
    <cellStyle name="20% - uthevingsfarge 2 10 29" xfId="2807" xr:uid="{1EB7EE15-A9D9-414D-B12D-4BD583DAB5F8}"/>
    <cellStyle name="20% - uthevingsfarge 2 10 3" xfId="2808" xr:uid="{F5537362-4D82-4596-85C5-231FDB1F2FD0}"/>
    <cellStyle name="20% - uthevingsfarge 2 10 3 2" xfId="2809" xr:uid="{0D74DDD0-ED0C-4102-A7EF-41069870E35C}"/>
    <cellStyle name="20% - uthevingsfarge 2 10 3 2 2" xfId="2810" xr:uid="{F922339F-CB5B-4717-B8E3-10EB799D9A7C}"/>
    <cellStyle name="20% - uthevingsfarge 2 10 3 2 2 2" xfId="2811" xr:uid="{C4B463B5-8F48-44B1-A7A7-6CC9507972B0}"/>
    <cellStyle name="20% - uthevingsfarge 2 10 3 2 3" xfId="2812" xr:uid="{FB774FE6-9F3A-49BD-B7B1-EB52B7B6415C}"/>
    <cellStyle name="20% - uthevingsfarge 2 10 3 2 3 2" xfId="2813" xr:uid="{25042DB9-8EA7-4D44-ACA5-C27DD3A1A268}"/>
    <cellStyle name="20% - uthevingsfarge 2 10 3 2 4" xfId="2814" xr:uid="{4BC79E0E-EB05-4F24-B0F5-55247E6D0108}"/>
    <cellStyle name="20% - uthevingsfarge 2 10 3 2 4 2" xfId="2815" xr:uid="{38DF53FF-6A81-4EF6-AA34-7E143D410E34}"/>
    <cellStyle name="20% - uthevingsfarge 2 10 3 2 5" xfId="2816" xr:uid="{DE9198CA-C8AF-479D-89CF-09C7B5C474CA}"/>
    <cellStyle name="20% - uthevingsfarge 2 10 3 2 5 2" xfId="2817" xr:uid="{67207762-5971-4B4B-BA64-1D8B7EDFA5FC}"/>
    <cellStyle name="20% - uthevingsfarge 2 10 3 2 6" xfId="2818" xr:uid="{AEBA671F-734F-41AD-9630-D94E82395AEB}"/>
    <cellStyle name="20% - uthevingsfarge 2 10 3 2 6 2" xfId="2819" xr:uid="{D25F03E3-7C0A-43E5-B535-A869E23EDA00}"/>
    <cellStyle name="20% - uthevingsfarge 2 10 3 2 7" xfId="2820" xr:uid="{48571782-5E05-4867-828D-C93DAFBCC4EA}"/>
    <cellStyle name="20% - uthevingsfarge 2 10 3 3" xfId="2821" xr:uid="{5ABB9BFE-964E-407E-90B0-5E6D37C619B3}"/>
    <cellStyle name="20% - uthevingsfarge 2 10 3 3 2" xfId="2822" xr:uid="{60B2EFEC-656F-40B8-AC31-6E559C406B5C}"/>
    <cellStyle name="20% - uthevingsfarge 2 10 3 3 2 2" xfId="2823" xr:uid="{7C0605D9-D752-4EE6-83DE-E4A0FF5F93EF}"/>
    <cellStyle name="20% - uthevingsfarge 2 10 3 3 3" xfId="2824" xr:uid="{A63FEE6E-D7A2-4304-80F7-70B3C3ACB76B}"/>
    <cellStyle name="20% - uthevingsfarge 2 10 3 3 3 2" xfId="2825" xr:uid="{4F590D26-5B06-4A06-93FE-C7C420C095A9}"/>
    <cellStyle name="20% - uthevingsfarge 2 10 3 3 4" xfId="2826" xr:uid="{1967F80C-811C-4457-946F-2079E323C53E}"/>
    <cellStyle name="20% - uthevingsfarge 2 10 3 4" xfId="2827" xr:uid="{33839311-7BE3-4160-8A67-54AFC2A791D8}"/>
    <cellStyle name="20% - uthevingsfarge 2 10 3 4 2" xfId="2828" xr:uid="{739BB619-4378-45BE-8EF5-34DA0AFD26FC}"/>
    <cellStyle name="20% - uthevingsfarge 2 10 3 5" xfId="2829" xr:uid="{AC5AF765-4468-4BF3-BA15-D4A29AABF734}"/>
    <cellStyle name="20% - uthevingsfarge 2 10 3 5 2" xfId="2830" xr:uid="{09169E71-900B-4C03-97FE-F1A8E537017F}"/>
    <cellStyle name="20% - uthevingsfarge 2 10 3 6" xfId="2831" xr:uid="{45B94CDD-6509-473D-8BE8-66A3A2462857}"/>
    <cellStyle name="20% - uthevingsfarge 2 10 3 6 2" xfId="2832" xr:uid="{E6FF4958-37D7-45C6-95D6-715F4414B292}"/>
    <cellStyle name="20% - uthevingsfarge 2 10 3 7" xfId="2833" xr:uid="{F243AF24-717D-466F-A529-3AB17325D1DC}"/>
    <cellStyle name="20% - uthevingsfarge 2 10 3 7 2" xfId="2834" xr:uid="{A772F20F-B29B-4EB7-896E-FC8F4C8CE719}"/>
    <cellStyle name="20% - uthevingsfarge 2 10 3 8" xfId="2835" xr:uid="{2CEDF3F4-D612-4C0E-9B07-803847EE6AFC}"/>
    <cellStyle name="20% - uthevingsfarge 2 10 4" xfId="2836" xr:uid="{2B5B40C9-89B1-471F-9C63-342B53E251B0}"/>
    <cellStyle name="20% - uthevingsfarge 2 10 4 2" xfId="2837" xr:uid="{72246805-5B88-4885-A7BF-F0A069A0FCCC}"/>
    <cellStyle name="20% - uthevingsfarge 2 10 4 2 2" xfId="2838" xr:uid="{6C36804B-CE51-4428-836A-02B5227EBCF5}"/>
    <cellStyle name="20% - uthevingsfarge 2 10 4 2 2 2" xfId="2839" xr:uid="{084C899C-FE9D-4FF9-B4DF-1849ED97E701}"/>
    <cellStyle name="20% - uthevingsfarge 2 10 4 2 3" xfId="2840" xr:uid="{3C2CAB76-5A53-40CF-9A6D-994621DCA6F0}"/>
    <cellStyle name="20% - uthevingsfarge 2 10 4 2 3 2" xfId="2841" xr:uid="{35B67C94-FD7D-44EF-A4B3-E0116BA7EEC3}"/>
    <cellStyle name="20% - uthevingsfarge 2 10 4 2 4" xfId="2842" xr:uid="{2B7B949C-31CC-4A23-8173-FA27D1F90ADF}"/>
    <cellStyle name="20% - uthevingsfarge 2 10 4 2 4 2" xfId="2843" xr:uid="{86434B44-A766-4C46-9A85-EA61078BFEE1}"/>
    <cellStyle name="20% - uthevingsfarge 2 10 4 2 5" xfId="2844" xr:uid="{3895B8FB-9565-4505-A7D0-DA445D2F42A4}"/>
    <cellStyle name="20% - uthevingsfarge 2 10 4 2 5 2" xfId="2845" xr:uid="{26AB7071-420E-481D-AF20-BD1AAFED6891}"/>
    <cellStyle name="20% - uthevingsfarge 2 10 4 2 6" xfId="2846" xr:uid="{E0BBEA6F-5F76-404A-AA92-D3B00A853F11}"/>
    <cellStyle name="20% - uthevingsfarge 2 10 4 2 6 2" xfId="2847" xr:uid="{8BC7A04B-E76E-4EA1-A469-FEA46CC6D0D5}"/>
    <cellStyle name="20% - uthevingsfarge 2 10 4 2 7" xfId="2848" xr:uid="{7246D85E-FFFE-4962-A2B4-8559BD0AE206}"/>
    <cellStyle name="20% - uthevingsfarge 2 10 4 3" xfId="2849" xr:uid="{9C3CE21D-C37B-47B8-8BCE-030877475731}"/>
    <cellStyle name="20% - uthevingsfarge 2 10 4 3 2" xfId="2850" xr:uid="{141F15EB-E35E-4769-905C-EBB209A07B43}"/>
    <cellStyle name="20% - uthevingsfarge 2 10 4 3 2 2" xfId="2851" xr:uid="{95932367-8D58-4071-B7B1-A61647EC17B6}"/>
    <cellStyle name="20% - uthevingsfarge 2 10 4 3 3" xfId="2852" xr:uid="{751841DA-879E-45A7-9A4E-46774C91325D}"/>
    <cellStyle name="20% - uthevingsfarge 2 10 4 3 3 2" xfId="2853" xr:uid="{ED647AB0-0F69-49CE-9C31-71A37B4ECB1E}"/>
    <cellStyle name="20% - uthevingsfarge 2 10 4 3 4" xfId="2854" xr:uid="{87F4BCA2-6917-4A4F-A974-CDB9BD6E0B0B}"/>
    <cellStyle name="20% - uthevingsfarge 2 10 4 4" xfId="2855" xr:uid="{A9809114-7CF2-4EDC-A93D-FCBD8F173E5D}"/>
    <cellStyle name="20% - uthevingsfarge 2 10 4 4 2" xfId="2856" xr:uid="{C19C8A0C-3874-4A09-B517-6F797EAFE4B0}"/>
    <cellStyle name="20% - uthevingsfarge 2 10 4 5" xfId="2857" xr:uid="{0A89F988-7336-4AB7-A053-7E75B85EEF35}"/>
    <cellStyle name="20% - uthevingsfarge 2 10 4 5 2" xfId="2858" xr:uid="{C3BC619E-1D95-4B4C-AE57-7FC3DD2B6E80}"/>
    <cellStyle name="20% - uthevingsfarge 2 10 4 6" xfId="2859" xr:uid="{9DB5C6D1-11FC-4DFA-8C67-8CF8813AE69A}"/>
    <cellStyle name="20% - uthevingsfarge 2 10 4 6 2" xfId="2860" xr:uid="{F4F144E8-208A-4250-8BB7-A1047F5F4FD2}"/>
    <cellStyle name="20% - uthevingsfarge 2 10 4 7" xfId="2861" xr:uid="{79BFB094-471B-4A18-8E46-B4051C45D835}"/>
    <cellStyle name="20% - uthevingsfarge 2 10 4 7 2" xfId="2862" xr:uid="{5464B577-3429-4E17-BD06-01EA82190070}"/>
    <cellStyle name="20% - uthevingsfarge 2 10 4 8" xfId="2863" xr:uid="{AA08F122-38A9-4F43-ADD2-59D93CCB94BD}"/>
    <cellStyle name="20% - uthevingsfarge 2 10 5" xfId="2864" xr:uid="{9BCD3F99-A459-430C-A4FA-82403FF5FCD5}"/>
    <cellStyle name="20% - uthevingsfarge 2 10 5 2" xfId="2865" xr:uid="{B021D5D5-03E8-4417-BC39-2364EA0BD2CF}"/>
    <cellStyle name="20% - uthevingsfarge 2 10 5 2 2" xfId="2866" xr:uid="{7A882365-BF95-4034-AEDD-0D3F9BAB0A9C}"/>
    <cellStyle name="20% - uthevingsfarge 2 10 5 2 2 2" xfId="2867" xr:uid="{56A30CDE-2F8D-4318-B2E3-100F7A751C17}"/>
    <cellStyle name="20% - uthevingsfarge 2 10 5 2 3" xfId="2868" xr:uid="{A792B283-E50A-41FE-994E-3BA60DE21931}"/>
    <cellStyle name="20% - uthevingsfarge 2 10 5 2 3 2" xfId="2869" xr:uid="{556BE94D-4738-481C-8282-49D104773ED9}"/>
    <cellStyle name="20% - uthevingsfarge 2 10 5 2 4" xfId="2870" xr:uid="{919DA299-2193-453D-A617-E555B9871F18}"/>
    <cellStyle name="20% - uthevingsfarge 2 10 5 2 4 2" xfId="2871" xr:uid="{CD7CBE74-208E-4BCF-A6F9-960C2AB424AC}"/>
    <cellStyle name="20% - uthevingsfarge 2 10 5 2 5" xfId="2872" xr:uid="{87D2763B-565A-4B99-BEC9-DDAE2A8B363C}"/>
    <cellStyle name="20% - uthevingsfarge 2 10 5 2 5 2" xfId="2873" xr:uid="{025C95D8-27E0-488C-8E1B-881F5D51CF46}"/>
    <cellStyle name="20% - uthevingsfarge 2 10 5 2 6" xfId="2874" xr:uid="{0D52D698-4722-408E-9515-9701EEBC985E}"/>
    <cellStyle name="20% - uthevingsfarge 2 10 5 2 6 2" xfId="2875" xr:uid="{842E8B67-69F7-4A67-A16D-AC25EDB68601}"/>
    <cellStyle name="20% - uthevingsfarge 2 10 5 2 7" xfId="2876" xr:uid="{A888EA06-0459-4A68-B0E7-AC64B4F56093}"/>
    <cellStyle name="20% - uthevingsfarge 2 10 5 3" xfId="2877" xr:uid="{C78066E5-2166-411A-B287-6E6E8B3171AF}"/>
    <cellStyle name="20% - uthevingsfarge 2 10 5 3 2" xfId="2878" xr:uid="{07EEBC40-F3EF-4909-B559-A487AD0B65C4}"/>
    <cellStyle name="20% - uthevingsfarge 2 10 5 3 2 2" xfId="2879" xr:uid="{EE283ACF-8FB9-40BD-BF1D-EFEFBBC07636}"/>
    <cellStyle name="20% - uthevingsfarge 2 10 5 3 3" xfId="2880" xr:uid="{49ACB6F5-5FED-437E-BBAC-9EAC4A30E563}"/>
    <cellStyle name="20% - uthevingsfarge 2 10 5 3 3 2" xfId="2881" xr:uid="{5ACFA088-E234-4305-ADC0-5295F70CE6FB}"/>
    <cellStyle name="20% - uthevingsfarge 2 10 5 3 4" xfId="2882" xr:uid="{A0775EBC-89B1-49C2-81B8-8CB42B43C438}"/>
    <cellStyle name="20% - uthevingsfarge 2 10 5 4" xfId="2883" xr:uid="{3B3A9015-7072-4CE7-BF55-C4A52F39A10E}"/>
    <cellStyle name="20% - uthevingsfarge 2 10 5 4 2" xfId="2884" xr:uid="{A08F4468-D113-46A4-B208-2ADAEEBFF88A}"/>
    <cellStyle name="20% - uthevingsfarge 2 10 5 5" xfId="2885" xr:uid="{09EBBA7B-B61D-4590-B891-AF99F6E7BC10}"/>
    <cellStyle name="20% - uthevingsfarge 2 10 5 5 2" xfId="2886" xr:uid="{CE509A57-14A5-482D-8381-0AE5356BE06F}"/>
    <cellStyle name="20% - uthevingsfarge 2 10 5 6" xfId="2887" xr:uid="{D9609339-790A-4C49-812C-DE655100656D}"/>
    <cellStyle name="20% - uthevingsfarge 2 10 5 6 2" xfId="2888" xr:uid="{C3972CE4-340B-4B92-BBE0-350264E81B5C}"/>
    <cellStyle name="20% - uthevingsfarge 2 10 5 7" xfId="2889" xr:uid="{66C608BA-E294-468D-9FBC-39284AC6FF7F}"/>
    <cellStyle name="20% - uthevingsfarge 2 10 5 7 2" xfId="2890" xr:uid="{77314C01-2F0E-455F-BC6C-DDA2FAEB4C6F}"/>
    <cellStyle name="20% - uthevingsfarge 2 10 5 8" xfId="2891" xr:uid="{11A19E62-E203-4E56-9329-E194D5D35BF7}"/>
    <cellStyle name="20% - uthevingsfarge 2 10 6" xfId="2892" xr:uid="{B1281C80-4D03-4B85-B8EF-000253D9047F}"/>
    <cellStyle name="20% - uthevingsfarge 2 10 6 2" xfId="2893" xr:uid="{6EFA7000-42BD-422A-BBD8-4B6F2829852F}"/>
    <cellStyle name="20% - uthevingsfarge 2 10 6 2 2" xfId="2894" xr:uid="{E8A2998E-6894-47DF-8E76-040F6DB9FC47}"/>
    <cellStyle name="20% - uthevingsfarge 2 10 6 2 2 2" xfId="2895" xr:uid="{3C4F2361-748D-4F83-BD99-309CC5E4E2CF}"/>
    <cellStyle name="20% - uthevingsfarge 2 10 6 2 3" xfId="2896" xr:uid="{8B1AA0A8-0FD1-44D1-BA06-6ACC70D3E432}"/>
    <cellStyle name="20% - uthevingsfarge 2 10 6 2 3 2" xfId="2897" xr:uid="{93C6B5FE-E873-47B4-9827-EF53852E40B1}"/>
    <cellStyle name="20% - uthevingsfarge 2 10 6 2 4" xfId="2898" xr:uid="{60EFD51F-56B8-481B-BB35-FA20AEE2BA1C}"/>
    <cellStyle name="20% - uthevingsfarge 2 10 6 2 4 2" xfId="2899" xr:uid="{10A4C4A4-8B00-43BF-9E62-AFDF6D64EE4B}"/>
    <cellStyle name="20% - uthevingsfarge 2 10 6 2 5" xfId="2900" xr:uid="{4632CA28-7A2A-458A-97BA-55ED1826A951}"/>
    <cellStyle name="20% - uthevingsfarge 2 10 6 2 5 2" xfId="2901" xr:uid="{A3E9DA6E-E68C-4C4E-A455-3C27DECB494D}"/>
    <cellStyle name="20% - uthevingsfarge 2 10 6 2 6" xfId="2902" xr:uid="{8A9ECE8D-EA04-4E84-B21F-47076919C00B}"/>
    <cellStyle name="20% - uthevingsfarge 2 10 6 2 6 2" xfId="2903" xr:uid="{2095B02F-6DCB-4964-83CF-DFFBD52E7212}"/>
    <cellStyle name="20% - uthevingsfarge 2 10 6 2 7" xfId="2904" xr:uid="{8DFC4B53-59AF-4E75-BC3A-C5A59350B2DE}"/>
    <cellStyle name="20% - uthevingsfarge 2 10 6 3" xfId="2905" xr:uid="{F9C4E332-4ED1-4D26-8CBE-340D5656B6B4}"/>
    <cellStyle name="20% - uthevingsfarge 2 10 6 3 2" xfId="2906" xr:uid="{E71FD3EB-99C7-47D1-9EAB-74A17BA97D6A}"/>
    <cellStyle name="20% - uthevingsfarge 2 10 6 3 2 2" xfId="2907" xr:uid="{0768561A-75EC-4B1A-9CFD-B43FD81E8D23}"/>
    <cellStyle name="20% - uthevingsfarge 2 10 6 3 3" xfId="2908" xr:uid="{5F3B29FC-7DF2-41DC-B830-99CFCDF99328}"/>
    <cellStyle name="20% - uthevingsfarge 2 10 6 3 3 2" xfId="2909" xr:uid="{891E3054-C6BE-4DDC-9B63-618B911D1C2B}"/>
    <cellStyle name="20% - uthevingsfarge 2 10 6 3 4" xfId="2910" xr:uid="{35B532E6-AE94-4347-823E-A66F1A52B0A9}"/>
    <cellStyle name="20% - uthevingsfarge 2 10 6 4" xfId="2911" xr:uid="{8D3BB68F-EA50-40EB-9235-01970237F800}"/>
    <cellStyle name="20% - uthevingsfarge 2 10 6 4 2" xfId="2912" xr:uid="{893DCF18-9FB9-4FDB-A847-777F5687C084}"/>
    <cellStyle name="20% - uthevingsfarge 2 10 6 5" xfId="2913" xr:uid="{A1127790-0439-40C6-A174-B8A84AE96975}"/>
    <cellStyle name="20% - uthevingsfarge 2 10 6 5 2" xfId="2914" xr:uid="{9023D633-9274-423F-B77E-852F1904FA99}"/>
    <cellStyle name="20% - uthevingsfarge 2 10 6 6" xfId="2915" xr:uid="{31C7171A-0A77-4CA7-9E61-29690F74FCC5}"/>
    <cellStyle name="20% - uthevingsfarge 2 10 6 6 2" xfId="2916" xr:uid="{ACD45192-9C3B-4DBA-A2F7-762555E2DB46}"/>
    <cellStyle name="20% - uthevingsfarge 2 10 6 7" xfId="2917" xr:uid="{B44CB5E0-B0B7-469A-8886-6652FBBAD0B3}"/>
    <cellStyle name="20% - uthevingsfarge 2 10 6 7 2" xfId="2918" xr:uid="{1EF19BE2-A427-4E01-9F20-2FE5A1AA6BEB}"/>
    <cellStyle name="20% - uthevingsfarge 2 10 6 8" xfId="2919" xr:uid="{C571D510-5121-439D-856D-D95D228D7E85}"/>
    <cellStyle name="20% - uthevingsfarge 2 10 7" xfId="2920" xr:uid="{0594EF5D-32CD-42AC-B0A1-0E709A986B26}"/>
    <cellStyle name="20% - uthevingsfarge 2 10 7 2" xfId="2921" xr:uid="{0D663E55-362C-4740-A8A4-ED1A21F06A21}"/>
    <cellStyle name="20% - uthevingsfarge 2 10 7 2 2" xfId="2922" xr:uid="{CA9AE1D3-C6BA-4545-A4F5-FB27E665442C}"/>
    <cellStyle name="20% - uthevingsfarge 2 10 7 2 2 2" xfId="2923" xr:uid="{B70120FD-4680-464D-A10C-4800FE5A70C8}"/>
    <cellStyle name="20% - uthevingsfarge 2 10 7 2 3" xfId="2924" xr:uid="{A457D82E-F44F-46F1-A400-554143B21093}"/>
    <cellStyle name="20% - uthevingsfarge 2 10 7 2 3 2" xfId="2925" xr:uid="{6B94590D-6944-4306-9A1E-2A0B6348642C}"/>
    <cellStyle name="20% - uthevingsfarge 2 10 7 2 4" xfId="2926" xr:uid="{517BC259-1F16-4ED1-A656-6C9ABDA22905}"/>
    <cellStyle name="20% - uthevingsfarge 2 10 7 2 4 2" xfId="2927" xr:uid="{5D6DE1B6-CDCF-4F6E-9B82-9D77EFDAC5C4}"/>
    <cellStyle name="20% - uthevingsfarge 2 10 7 2 5" xfId="2928" xr:uid="{373A4BF0-5BE9-4E71-8664-1376A1F08239}"/>
    <cellStyle name="20% - uthevingsfarge 2 10 7 2 5 2" xfId="2929" xr:uid="{B3A0F734-2B49-48EF-87B5-4164ACEBC634}"/>
    <cellStyle name="20% - uthevingsfarge 2 10 7 2 6" xfId="2930" xr:uid="{4B7A574F-A4C6-4D7F-8546-85700B6DFE19}"/>
    <cellStyle name="20% - uthevingsfarge 2 10 7 2 6 2" xfId="2931" xr:uid="{DA2246C9-73C3-4497-B6EE-A673436A9CF5}"/>
    <cellStyle name="20% - uthevingsfarge 2 10 7 2 7" xfId="2932" xr:uid="{08C765E8-DEA7-4F98-9C4F-C24E69C0C1A9}"/>
    <cellStyle name="20% - uthevingsfarge 2 10 7 3" xfId="2933" xr:uid="{422246C0-9AB7-46FB-9D17-E2318FAE6D07}"/>
    <cellStyle name="20% - uthevingsfarge 2 10 7 3 2" xfId="2934" xr:uid="{AD9D9CBB-C4C1-4F8D-8D23-A88CD6064ED0}"/>
    <cellStyle name="20% - uthevingsfarge 2 10 7 3 2 2" xfId="2935" xr:uid="{6FDB6E7A-E963-41FA-AC30-7D1574405C83}"/>
    <cellStyle name="20% - uthevingsfarge 2 10 7 3 3" xfId="2936" xr:uid="{BA37C266-9A29-474C-8CFA-697CECEA7DBD}"/>
    <cellStyle name="20% - uthevingsfarge 2 10 7 3 3 2" xfId="2937" xr:uid="{9AF08FA7-B3A0-4898-BDAA-5F8C0E2FC502}"/>
    <cellStyle name="20% - uthevingsfarge 2 10 7 3 4" xfId="2938" xr:uid="{9090530F-A9FB-42FD-8FC5-6D040421E432}"/>
    <cellStyle name="20% - uthevingsfarge 2 10 7 4" xfId="2939" xr:uid="{7EC6358B-99D0-497E-8AF1-97998CD92867}"/>
    <cellStyle name="20% - uthevingsfarge 2 10 7 4 2" xfId="2940" xr:uid="{00018E85-D6C5-4FDC-AFE4-4DA42467571E}"/>
    <cellStyle name="20% - uthevingsfarge 2 10 7 5" xfId="2941" xr:uid="{9CE3B393-7E16-4251-A64C-366ACBAE8156}"/>
    <cellStyle name="20% - uthevingsfarge 2 10 7 5 2" xfId="2942" xr:uid="{6CB4E9FF-D042-4739-AE78-FBEB0DCEAFDC}"/>
    <cellStyle name="20% - uthevingsfarge 2 10 7 6" xfId="2943" xr:uid="{E0916C23-5DF9-4CAD-B288-272192BD6D80}"/>
    <cellStyle name="20% - uthevingsfarge 2 10 7 6 2" xfId="2944" xr:uid="{4F0A8A2F-3707-42EB-96AE-E5D60FC5191E}"/>
    <cellStyle name="20% - uthevingsfarge 2 10 7 7" xfId="2945" xr:uid="{52CEE5E8-9494-4345-9122-D2D7B997DAFF}"/>
    <cellStyle name="20% - uthevingsfarge 2 10 7 7 2" xfId="2946" xr:uid="{DEE82980-4E57-48CA-94B5-AE79EF011EF3}"/>
    <cellStyle name="20% - uthevingsfarge 2 10 7 8" xfId="2947" xr:uid="{67F22A51-D1DE-427B-BA44-A6B8599AFE2D}"/>
    <cellStyle name="20% - uthevingsfarge 2 10 8" xfId="2948" xr:uid="{4A93DF73-87A3-4699-980D-E4D6EEC9FA54}"/>
    <cellStyle name="20% - uthevingsfarge 2 10 8 2" xfId="2949" xr:uid="{D25500AD-FE85-4695-B435-53719B7FB69E}"/>
    <cellStyle name="20% - uthevingsfarge 2 10 8 2 2" xfId="2950" xr:uid="{0BE97862-B46A-4A70-A8D3-0AF6E9977914}"/>
    <cellStyle name="20% - uthevingsfarge 2 10 8 2 2 2" xfId="2951" xr:uid="{FB1FCD37-6F8A-457F-9FEB-E5FD1D28461A}"/>
    <cellStyle name="20% - uthevingsfarge 2 10 8 2 3" xfId="2952" xr:uid="{3D40C2C4-34AD-4E90-9AA4-93A7953ADEF3}"/>
    <cellStyle name="20% - uthevingsfarge 2 10 8 2 3 2" xfId="2953" xr:uid="{D745F5DD-F7EA-4B15-841A-C4836396AF9C}"/>
    <cellStyle name="20% - uthevingsfarge 2 10 8 2 4" xfId="2954" xr:uid="{EF72169B-29D1-4736-AD20-E89C77C4FC38}"/>
    <cellStyle name="20% - uthevingsfarge 2 10 8 2 4 2" xfId="2955" xr:uid="{2F0418E1-CC74-4850-B5C4-60048520AA0D}"/>
    <cellStyle name="20% - uthevingsfarge 2 10 8 2 5" xfId="2956" xr:uid="{16B23C9E-9012-442D-A05F-D9372966104C}"/>
    <cellStyle name="20% - uthevingsfarge 2 10 8 2 5 2" xfId="2957" xr:uid="{BFF7B143-1C79-4A5A-B623-317A4ADFFCE2}"/>
    <cellStyle name="20% - uthevingsfarge 2 10 8 2 6" xfId="2958" xr:uid="{FE32B856-4893-4965-960B-93F2BD6C8AB4}"/>
    <cellStyle name="20% - uthevingsfarge 2 10 8 2 6 2" xfId="2959" xr:uid="{FEFD9453-B115-43E8-A341-206431546486}"/>
    <cellStyle name="20% - uthevingsfarge 2 10 8 2 7" xfId="2960" xr:uid="{4120C4F4-0361-46E8-BF4A-3C0580667A43}"/>
    <cellStyle name="20% - uthevingsfarge 2 10 8 3" xfId="2961" xr:uid="{97FB0528-C412-40B8-8E1B-FEC460E92936}"/>
    <cellStyle name="20% - uthevingsfarge 2 10 8 3 2" xfId="2962" xr:uid="{EB6D0C1D-61F3-4353-92B6-896ACB3D1750}"/>
    <cellStyle name="20% - uthevingsfarge 2 10 8 3 2 2" xfId="2963" xr:uid="{B7A81B71-0AEC-4DBF-91CF-BB107B32C636}"/>
    <cellStyle name="20% - uthevingsfarge 2 10 8 3 3" xfId="2964" xr:uid="{49964D5E-4A62-4442-95B3-0E2F4AC41574}"/>
    <cellStyle name="20% - uthevingsfarge 2 10 8 3 3 2" xfId="2965" xr:uid="{D00B1546-16E2-4584-8321-FC20E23ED6A7}"/>
    <cellStyle name="20% - uthevingsfarge 2 10 8 3 4" xfId="2966" xr:uid="{DA3E1B24-9F40-449A-8BD5-BAE1D022E9DE}"/>
    <cellStyle name="20% - uthevingsfarge 2 10 8 4" xfId="2967" xr:uid="{2549B0FD-5308-4A63-9BE8-AD5E0AA16FEC}"/>
    <cellStyle name="20% - uthevingsfarge 2 10 8 4 2" xfId="2968" xr:uid="{8017E792-1C8E-4414-974C-15D06AB319C6}"/>
    <cellStyle name="20% - uthevingsfarge 2 10 8 5" xfId="2969" xr:uid="{98CDE55E-5B69-4A19-8267-1891DFDC5FAA}"/>
    <cellStyle name="20% - uthevingsfarge 2 10 8 5 2" xfId="2970" xr:uid="{DD27C337-F65C-4FD2-B359-3115693BF29C}"/>
    <cellStyle name="20% - uthevingsfarge 2 10 8 6" xfId="2971" xr:uid="{890B438A-CAA0-470C-BF70-DD6F4F2B69AC}"/>
    <cellStyle name="20% - uthevingsfarge 2 10 8 6 2" xfId="2972" xr:uid="{5D5E26E3-AE3C-4B80-A526-49A1613C9429}"/>
    <cellStyle name="20% - uthevingsfarge 2 10 8 7" xfId="2973" xr:uid="{D1E650A0-8D85-4F90-A7DD-9A3727E1C439}"/>
    <cellStyle name="20% - uthevingsfarge 2 10 8 7 2" xfId="2974" xr:uid="{8F4F992E-F9B6-40F2-9F4D-2F88C28924A6}"/>
    <cellStyle name="20% - uthevingsfarge 2 10 8 8" xfId="2975" xr:uid="{7CE10B75-B430-40F4-96B4-4B792C03AA12}"/>
    <cellStyle name="20% - uthevingsfarge 2 10 9" xfId="2976" xr:uid="{230ECB0D-161A-4784-BA2B-66442C4E21C2}"/>
    <cellStyle name="20% - uthevingsfarge 2 10 9 2" xfId="2977" xr:uid="{53F55AD1-5747-43C2-8619-2E9DC0C1DEF7}"/>
    <cellStyle name="20% - uthevingsfarge 2 10 9 2 2" xfId="2978" xr:uid="{9C80D780-407E-4BDC-838D-B98CDDDA61A3}"/>
    <cellStyle name="20% - uthevingsfarge 2 10 9 2 2 2" xfId="2979" xr:uid="{EF890DB8-C5AE-4107-AAD9-7FDF53BF0E98}"/>
    <cellStyle name="20% - uthevingsfarge 2 10 9 2 3" xfId="2980" xr:uid="{206B0D55-B2F8-49DD-9D7D-B75F0320FF08}"/>
    <cellStyle name="20% - uthevingsfarge 2 10 9 2 3 2" xfId="2981" xr:uid="{0022F37C-DAD5-4B07-9F9F-DEF42EC65298}"/>
    <cellStyle name="20% - uthevingsfarge 2 10 9 2 4" xfId="2982" xr:uid="{F01199E4-E2C4-4056-AEF2-760383305F3C}"/>
    <cellStyle name="20% - uthevingsfarge 2 10 9 2 4 2" xfId="2983" xr:uid="{44AF5174-8FD4-4DB0-AD1D-2300F3918D1F}"/>
    <cellStyle name="20% - uthevingsfarge 2 10 9 2 5" xfId="2984" xr:uid="{B468BCE7-F34A-428A-8D16-CA2211C7D6B9}"/>
    <cellStyle name="20% - uthevingsfarge 2 10 9 2 5 2" xfId="2985" xr:uid="{D4333185-B256-44CF-9D40-FA12ED66CB3D}"/>
    <cellStyle name="20% - uthevingsfarge 2 10 9 2 6" xfId="2986" xr:uid="{93FDD7BA-D9E8-49D0-BDF6-C098C84FCBA9}"/>
    <cellStyle name="20% - uthevingsfarge 2 10 9 2 6 2" xfId="2987" xr:uid="{9C9995DF-072A-450E-96BA-A8608647965A}"/>
    <cellStyle name="20% - uthevingsfarge 2 10 9 2 7" xfId="2988" xr:uid="{02FE3AD0-BFD5-48AE-9F98-AF83343900EA}"/>
    <cellStyle name="20% - uthevingsfarge 2 10 9 3" xfId="2989" xr:uid="{1848A772-42A2-4025-A4AA-5524CD9591E8}"/>
    <cellStyle name="20% - uthevingsfarge 2 10 9 3 2" xfId="2990" xr:uid="{1A1DFC77-16AB-47E7-B9E4-44B830BEB4DE}"/>
    <cellStyle name="20% - uthevingsfarge 2 10 9 3 2 2" xfId="2991" xr:uid="{04B4F0B4-346C-4A92-846B-1BBA5E49DC60}"/>
    <cellStyle name="20% - uthevingsfarge 2 10 9 3 3" xfId="2992" xr:uid="{85797701-FBC1-4C9B-B78A-A5DB6F032A44}"/>
    <cellStyle name="20% - uthevingsfarge 2 10 9 3 3 2" xfId="2993" xr:uid="{FA17F56F-585B-4116-81EF-B85B5D68E375}"/>
    <cellStyle name="20% - uthevingsfarge 2 10 9 3 4" xfId="2994" xr:uid="{5873740E-4E84-442F-8742-3FA54561C357}"/>
    <cellStyle name="20% - uthevingsfarge 2 10 9 4" xfId="2995" xr:uid="{414A23CC-6E5D-466F-A1D8-25DC6D2D30C7}"/>
    <cellStyle name="20% - uthevingsfarge 2 10 9 4 2" xfId="2996" xr:uid="{9D1B1A1C-DEF8-4F56-828B-9A5FB8516FC4}"/>
    <cellStyle name="20% - uthevingsfarge 2 10 9 5" xfId="2997" xr:uid="{2410A392-6345-4DBB-8AC4-2996699AF081}"/>
    <cellStyle name="20% - uthevingsfarge 2 10 9 5 2" xfId="2998" xr:uid="{13AC4B09-DC30-49CD-8C73-87FA7BF40F76}"/>
    <cellStyle name="20% - uthevingsfarge 2 10 9 6" xfId="2999" xr:uid="{E39D59F2-1A79-41A9-A270-26C16206952C}"/>
    <cellStyle name="20% - uthevingsfarge 2 10 9 6 2" xfId="3000" xr:uid="{DCB0F1EC-A1E6-4B58-BE72-4514D16600D6}"/>
    <cellStyle name="20% - uthevingsfarge 2 10 9 7" xfId="3001" xr:uid="{59BFD232-A957-4FD6-9A8D-6D7FB8C76747}"/>
    <cellStyle name="20% - uthevingsfarge 2 10 9 7 2" xfId="3002" xr:uid="{93292E9B-E5BF-4671-960F-7047F6320A5E}"/>
    <cellStyle name="20% - uthevingsfarge 2 10 9 8" xfId="3003" xr:uid="{0F66A3ED-78B5-4D61-B7C7-D0A10D468C1A}"/>
    <cellStyle name="20% - uthevingsfarge 2 11" xfId="3004" xr:uid="{662C14CD-526A-4E53-9E16-649DE8A39AC0}"/>
    <cellStyle name="20% - uthevingsfarge 2 11 10" xfId="3005" xr:uid="{5572E307-0E00-4DFC-BE47-548A12D52748}"/>
    <cellStyle name="20% - uthevingsfarge 2 11 10 2" xfId="3006" xr:uid="{7ACC3C54-D8E8-4485-B484-B9316414177F}"/>
    <cellStyle name="20% - uthevingsfarge 2 11 11" xfId="3007" xr:uid="{3FE7B4D9-D942-4D3F-9A0E-3857EB943ECD}"/>
    <cellStyle name="20% - uthevingsfarge 2 11 11 2" xfId="3008" xr:uid="{16E74B13-53A9-4296-AF23-4D9AC56D5E36}"/>
    <cellStyle name="20% - uthevingsfarge 2 11 12" xfId="3009" xr:uid="{6B4F74E5-0B13-4867-8320-6746CE18B882}"/>
    <cellStyle name="20% - uthevingsfarge 2 11 12 2" xfId="3010" xr:uid="{AB90BF83-0AA1-4DD4-9ACC-8EE6D1F18670}"/>
    <cellStyle name="20% - uthevingsfarge 2 11 13" xfId="3011" xr:uid="{4B86E864-C7F5-40EE-B36D-88D9ECBB3049}"/>
    <cellStyle name="20% - uthevingsfarge 2 11 14" xfId="3012" xr:uid="{2AF58DEE-EA10-464F-B73D-2D3C67FD3006}"/>
    <cellStyle name="20% - uthevingsfarge 2 11 2" xfId="3013" xr:uid="{0E0B5257-5C2D-4CFB-A779-995C4EC7FF77}"/>
    <cellStyle name="20% - uthevingsfarge 2 11 2 2" xfId="3014" xr:uid="{FEF08EBC-59D2-491C-A134-6E269A9615E4}"/>
    <cellStyle name="20% - uthevingsfarge 2 11 2 2 2" xfId="3015" xr:uid="{5D4D83F4-BD7E-42D3-9502-AFF523EEB27C}"/>
    <cellStyle name="20% - uthevingsfarge 2 11 2 2 2 2" xfId="3016" xr:uid="{719C4125-11BC-4F54-8DDF-0DC6924F30BE}"/>
    <cellStyle name="20% - uthevingsfarge 2 11 2 2 3" xfId="3017" xr:uid="{3D3296C0-E338-4A30-92D2-652E059850B2}"/>
    <cellStyle name="20% - uthevingsfarge 2 11 2 2 3 2" xfId="3018" xr:uid="{5A3DAEF1-B77C-4DB9-9C84-C49FDEECACC9}"/>
    <cellStyle name="20% - uthevingsfarge 2 11 2 2 4" xfId="3019" xr:uid="{22F5EC88-407B-49BE-B77B-01E3D636BB44}"/>
    <cellStyle name="20% - uthevingsfarge 2 11 2 2 4 2" xfId="3020" xr:uid="{628E6B9A-E5D1-4DBB-82F1-08697528CEE3}"/>
    <cellStyle name="20% - uthevingsfarge 2 11 2 2 5" xfId="3021" xr:uid="{9BC72881-FA60-421C-A47F-155B14711398}"/>
    <cellStyle name="20% - uthevingsfarge 2 11 2 2 5 2" xfId="3022" xr:uid="{0DEA9601-BED8-42BF-92A5-D955D96977AE}"/>
    <cellStyle name="20% - uthevingsfarge 2 11 2 2 6" xfId="3023" xr:uid="{45121C5C-741D-4BF6-B5A5-180C87D8B8DC}"/>
    <cellStyle name="20% - uthevingsfarge 2 11 2 2 6 2" xfId="3024" xr:uid="{7B0E3D56-1072-475B-BE99-8C41665527E2}"/>
    <cellStyle name="20% - uthevingsfarge 2 11 2 2 7" xfId="3025" xr:uid="{6BDFD304-5796-487F-9479-656BB7319E29}"/>
    <cellStyle name="20% - uthevingsfarge 2 11 2 3" xfId="3026" xr:uid="{395FE007-EB9A-455B-BC06-D4600FD85D4F}"/>
    <cellStyle name="20% - uthevingsfarge 2 11 2 3 2" xfId="3027" xr:uid="{4CA9520C-38D7-4DD8-9D80-CD4ECD403AC6}"/>
    <cellStyle name="20% - uthevingsfarge 2 11 2 3 2 2" xfId="3028" xr:uid="{0EEF4A0E-D134-478C-92CD-31D86AD0FCF5}"/>
    <cellStyle name="20% - uthevingsfarge 2 11 2 3 3" xfId="3029" xr:uid="{B96314BA-32A3-4E4A-ABD8-5F4ED01E4B4A}"/>
    <cellStyle name="20% - uthevingsfarge 2 11 2 3 3 2" xfId="3030" xr:uid="{18E7B1C8-039A-4468-9F10-979E00C62708}"/>
    <cellStyle name="20% - uthevingsfarge 2 11 2 3 4" xfId="3031" xr:uid="{51856B40-EEBC-42D7-A222-45F9E9ED1508}"/>
    <cellStyle name="20% - uthevingsfarge 2 11 2 4" xfId="3032" xr:uid="{C2FC4BBC-8C1B-41A5-9AF9-2DE0F2FD8642}"/>
    <cellStyle name="20% - uthevingsfarge 2 11 2 4 2" xfId="3033" xr:uid="{1D615FA8-F1C4-4F80-84E1-BC6DA89682AC}"/>
    <cellStyle name="20% - uthevingsfarge 2 11 2 5" xfId="3034" xr:uid="{FC175840-CC64-45B8-A838-F05ADCE0CB47}"/>
    <cellStyle name="20% - uthevingsfarge 2 11 2 5 2" xfId="3035" xr:uid="{653E19D6-1486-4B38-8E78-E526FDF62F8B}"/>
    <cellStyle name="20% - uthevingsfarge 2 11 2 6" xfId="3036" xr:uid="{EF2F9368-D3F3-4B10-844A-3FC2DD9AA837}"/>
    <cellStyle name="20% - uthevingsfarge 2 11 2 6 2" xfId="3037" xr:uid="{D0A06C91-2AA4-4A69-9E29-D55414E48DE7}"/>
    <cellStyle name="20% - uthevingsfarge 2 11 2 7" xfId="3038" xr:uid="{080ACD48-C29C-42DB-B71F-EF568159BED6}"/>
    <cellStyle name="20% - uthevingsfarge 2 11 2 7 2" xfId="3039" xr:uid="{D49B626F-4CD1-4161-84C0-94DAC015F667}"/>
    <cellStyle name="20% - uthevingsfarge 2 11 2 8" xfId="3040" xr:uid="{88A64416-F151-4E65-ADD9-A32D5FC9DEA3}"/>
    <cellStyle name="20% - uthevingsfarge 2 11 2 9" xfId="3041" xr:uid="{287754D6-D2BC-4896-B663-D2AE57DC3E81}"/>
    <cellStyle name="20% - uthevingsfarge 2 11 3" xfId="3042" xr:uid="{CDAD9746-CB35-4F38-8300-417EDEDDA929}"/>
    <cellStyle name="20% - uthevingsfarge 2 11 3 2" xfId="3043" xr:uid="{C0F649A4-763B-4745-B038-1AAEF20D1483}"/>
    <cellStyle name="20% - uthevingsfarge 2 11 3 2 2" xfId="3044" xr:uid="{54270C6C-511F-496C-B809-EC7EA8940CA0}"/>
    <cellStyle name="20% - uthevingsfarge 2 11 3 2 2 2" xfId="3045" xr:uid="{F5462BCD-915A-4243-A824-2CD3C27E7B4A}"/>
    <cellStyle name="20% - uthevingsfarge 2 11 3 2 3" xfId="3046" xr:uid="{9BF0373C-163A-4E4E-83C1-25865DAC30FC}"/>
    <cellStyle name="20% - uthevingsfarge 2 11 3 2 3 2" xfId="3047" xr:uid="{04DDEDB2-D4FA-4B02-B7F9-E4E196021B62}"/>
    <cellStyle name="20% - uthevingsfarge 2 11 3 2 4" xfId="3048" xr:uid="{A09ABE73-E2C6-4652-ADEC-075D1F9AE734}"/>
    <cellStyle name="20% - uthevingsfarge 2 11 3 2 4 2" xfId="3049" xr:uid="{B9C64615-ACEA-4687-B17B-75467683AA89}"/>
    <cellStyle name="20% - uthevingsfarge 2 11 3 2 5" xfId="3050" xr:uid="{F8814426-F092-4E6F-9C03-8D18730C7B11}"/>
    <cellStyle name="20% - uthevingsfarge 2 11 3 2 5 2" xfId="3051" xr:uid="{E56CE804-3E29-463C-9DF1-6B3CA95F08F9}"/>
    <cellStyle name="20% - uthevingsfarge 2 11 3 2 6" xfId="3052" xr:uid="{29E5F991-01BE-4367-931E-DB881A2DBE51}"/>
    <cellStyle name="20% - uthevingsfarge 2 11 3 2 6 2" xfId="3053" xr:uid="{C161A9ED-2F07-421A-A247-FD0BE65B7C82}"/>
    <cellStyle name="20% - uthevingsfarge 2 11 3 2 7" xfId="3054" xr:uid="{3832994A-7D1E-4186-9522-BE9BCC3BD8A7}"/>
    <cellStyle name="20% - uthevingsfarge 2 11 3 3" xfId="3055" xr:uid="{7FEF833E-2B43-49D9-95AC-DD4DE5036476}"/>
    <cellStyle name="20% - uthevingsfarge 2 11 3 3 2" xfId="3056" xr:uid="{18AD744E-67DB-4FAA-B60E-D97980ACEC4D}"/>
    <cellStyle name="20% - uthevingsfarge 2 11 3 3 2 2" xfId="3057" xr:uid="{69EA08D7-308B-49D4-B6B8-519F67618276}"/>
    <cellStyle name="20% - uthevingsfarge 2 11 3 3 3" xfId="3058" xr:uid="{D96E4B91-FDA9-461C-967A-8208B372D96E}"/>
    <cellStyle name="20% - uthevingsfarge 2 11 3 3 3 2" xfId="3059" xr:uid="{1CACF7D1-09BC-4420-ACB8-677982C23D4B}"/>
    <cellStyle name="20% - uthevingsfarge 2 11 3 3 4" xfId="3060" xr:uid="{88A486AE-C39E-41B9-A9A4-D38A517FE6D2}"/>
    <cellStyle name="20% - uthevingsfarge 2 11 3 4" xfId="3061" xr:uid="{077C5835-AD1D-48DC-8C56-A1749B39ED47}"/>
    <cellStyle name="20% - uthevingsfarge 2 11 3 4 2" xfId="3062" xr:uid="{E9F56374-B4FE-4800-8DA2-60ED6BFF73C1}"/>
    <cellStyle name="20% - uthevingsfarge 2 11 3 5" xfId="3063" xr:uid="{E0A647F3-7769-4334-9248-9AF49BE839FC}"/>
    <cellStyle name="20% - uthevingsfarge 2 11 3 5 2" xfId="3064" xr:uid="{34C3B6EE-92C2-4C56-8651-ED22D5A256EF}"/>
    <cellStyle name="20% - uthevingsfarge 2 11 3 6" xfId="3065" xr:uid="{36B577B7-C907-4342-8AC2-B14F887CE0CE}"/>
    <cellStyle name="20% - uthevingsfarge 2 11 3 6 2" xfId="3066" xr:uid="{F177E621-A6F8-4122-A822-0AF30B1AC216}"/>
    <cellStyle name="20% - uthevingsfarge 2 11 3 7" xfId="3067" xr:uid="{C6A2EA64-1452-4933-8080-50EB0959BD03}"/>
    <cellStyle name="20% - uthevingsfarge 2 11 3 7 2" xfId="3068" xr:uid="{31CE70AC-2700-4F0C-9EBA-A9064C387CCE}"/>
    <cellStyle name="20% - uthevingsfarge 2 11 3 8" xfId="3069" xr:uid="{D8B049C1-2825-44AE-8CC9-34AC74A611DC}"/>
    <cellStyle name="20% - uthevingsfarge 2 11 4" xfId="3070" xr:uid="{4B1EB0FC-AEC7-4F39-B5B4-1C89CD17B26C}"/>
    <cellStyle name="20% - uthevingsfarge 2 11 4 2" xfId="3071" xr:uid="{D9148EA7-23AC-4074-B9C4-334EB2E0B975}"/>
    <cellStyle name="20% - uthevingsfarge 2 11 4 2 2" xfId="3072" xr:uid="{76BD0CCE-8531-4D26-8E03-5CB43B07ECC7}"/>
    <cellStyle name="20% - uthevingsfarge 2 11 4 2 2 2" xfId="3073" xr:uid="{2E459BAF-177A-4F70-8C7E-DD5FB0E902CD}"/>
    <cellStyle name="20% - uthevingsfarge 2 11 4 2 3" xfId="3074" xr:uid="{5B9363CD-D5E9-4ABB-AAA7-C212213584AA}"/>
    <cellStyle name="20% - uthevingsfarge 2 11 4 2 3 2" xfId="3075" xr:uid="{6463D613-1CE2-4183-A53A-8A0409331856}"/>
    <cellStyle name="20% - uthevingsfarge 2 11 4 2 4" xfId="3076" xr:uid="{7E049BA3-DBF7-4163-BEE2-65F0A7DB1ECB}"/>
    <cellStyle name="20% - uthevingsfarge 2 11 4 2 4 2" xfId="3077" xr:uid="{01BED01D-EF43-4B72-B29E-4921B42B66F5}"/>
    <cellStyle name="20% - uthevingsfarge 2 11 4 2 5" xfId="3078" xr:uid="{8BD0778E-0979-4B87-8BC6-4A7AB2AD170C}"/>
    <cellStyle name="20% - uthevingsfarge 2 11 4 2 5 2" xfId="3079" xr:uid="{3A71183C-DAA5-479A-8EC3-2752059A9A7D}"/>
    <cellStyle name="20% - uthevingsfarge 2 11 4 2 6" xfId="3080" xr:uid="{CF9324A1-2699-4B26-8356-E8D558697452}"/>
    <cellStyle name="20% - uthevingsfarge 2 11 4 2 6 2" xfId="3081" xr:uid="{D5414035-32A6-4438-9D24-EAA6A487B5E8}"/>
    <cellStyle name="20% - uthevingsfarge 2 11 4 2 7" xfId="3082" xr:uid="{5C1E2EAC-CC64-437D-8DA5-9F5F9466FC14}"/>
    <cellStyle name="20% - uthevingsfarge 2 11 4 3" xfId="3083" xr:uid="{04580331-309F-48B6-A3B3-701F23916A8A}"/>
    <cellStyle name="20% - uthevingsfarge 2 11 4 3 2" xfId="3084" xr:uid="{8C84462B-ECFA-4EC8-A548-B78EE2BEFC53}"/>
    <cellStyle name="20% - uthevingsfarge 2 11 4 3 2 2" xfId="3085" xr:uid="{C0DD7E56-6186-4CFD-8E85-AEF5CC1A9304}"/>
    <cellStyle name="20% - uthevingsfarge 2 11 4 3 3" xfId="3086" xr:uid="{B52CCEF0-9146-47C8-8372-AE6D5F53ECE0}"/>
    <cellStyle name="20% - uthevingsfarge 2 11 4 3 3 2" xfId="3087" xr:uid="{B599EA75-1239-43D7-8CB8-A56403C9F088}"/>
    <cellStyle name="20% - uthevingsfarge 2 11 4 3 4" xfId="3088" xr:uid="{AD2150E2-9C4E-4AA8-B2C8-C3DC96A57360}"/>
    <cellStyle name="20% - uthevingsfarge 2 11 4 4" xfId="3089" xr:uid="{31D2CA58-B67D-43B9-A721-41137E49208A}"/>
    <cellStyle name="20% - uthevingsfarge 2 11 4 4 2" xfId="3090" xr:uid="{EC752500-3C7A-4B6C-9111-EB1E5AA542C3}"/>
    <cellStyle name="20% - uthevingsfarge 2 11 4 5" xfId="3091" xr:uid="{37FC2DD5-F8BA-48F7-AD22-5144914D0013}"/>
    <cellStyle name="20% - uthevingsfarge 2 11 4 5 2" xfId="3092" xr:uid="{33623D0B-F820-44E7-BCBC-BF8588A06A0A}"/>
    <cellStyle name="20% - uthevingsfarge 2 11 4 6" xfId="3093" xr:uid="{2223CACA-05EC-4783-8224-FD0E8BADD330}"/>
    <cellStyle name="20% - uthevingsfarge 2 11 4 6 2" xfId="3094" xr:uid="{16F214DC-FA7D-43C9-ADED-69B923D56DBD}"/>
    <cellStyle name="20% - uthevingsfarge 2 11 4 7" xfId="3095" xr:uid="{633876DA-A94E-467E-B5C8-1A475FD2B283}"/>
    <cellStyle name="20% - uthevingsfarge 2 11 4 7 2" xfId="3096" xr:uid="{5D3CE997-4FB8-41DC-A342-EA6C558CC105}"/>
    <cellStyle name="20% - uthevingsfarge 2 11 4 8" xfId="3097" xr:uid="{1A3539FD-52BF-4EF7-9D3A-211689DA457B}"/>
    <cellStyle name="20% - uthevingsfarge 2 11 5" xfId="3098" xr:uid="{3A2BBC4D-3674-4714-98C9-3E242603BFFE}"/>
    <cellStyle name="20% - uthevingsfarge 2 11 5 2" xfId="3099" xr:uid="{CD82E66D-2293-46D2-8D2D-0A74D6ADC249}"/>
    <cellStyle name="20% - uthevingsfarge 2 11 5 2 2" xfId="3100" xr:uid="{27C61587-975F-4229-BB92-C20EB1EB1F83}"/>
    <cellStyle name="20% - uthevingsfarge 2 11 5 2 2 2" xfId="3101" xr:uid="{0BD37992-9208-4A77-96AF-11BE93373D2E}"/>
    <cellStyle name="20% - uthevingsfarge 2 11 5 2 3" xfId="3102" xr:uid="{2FB8BDA1-F1A7-4D63-9C28-045C62CFBF8B}"/>
    <cellStyle name="20% - uthevingsfarge 2 11 5 2 3 2" xfId="3103" xr:uid="{49CE7A80-945F-425E-95B6-063BEDC659CC}"/>
    <cellStyle name="20% - uthevingsfarge 2 11 5 2 4" xfId="3104" xr:uid="{0C10756D-7B6A-4AF7-B39F-DD16F7850FF2}"/>
    <cellStyle name="20% - uthevingsfarge 2 11 5 2 4 2" xfId="3105" xr:uid="{401F120A-335E-4E08-BEE3-9CC500395EAE}"/>
    <cellStyle name="20% - uthevingsfarge 2 11 5 2 5" xfId="3106" xr:uid="{76C0F9A5-55D0-4046-A895-116BB7DAEB5B}"/>
    <cellStyle name="20% - uthevingsfarge 2 11 5 2 5 2" xfId="3107" xr:uid="{5B7AC10E-9E0E-40A0-8FD0-245EDF859D83}"/>
    <cellStyle name="20% - uthevingsfarge 2 11 5 2 6" xfId="3108" xr:uid="{607D8BDA-51D3-475D-9CA1-DF2E2F46F452}"/>
    <cellStyle name="20% - uthevingsfarge 2 11 5 2 6 2" xfId="3109" xr:uid="{2FE25CDF-BDB7-4F4F-870B-2F9E7110DCF9}"/>
    <cellStyle name="20% - uthevingsfarge 2 11 5 2 7" xfId="3110" xr:uid="{F1C178E8-E95E-443E-AB95-8C0B0470D4A9}"/>
    <cellStyle name="20% - uthevingsfarge 2 11 5 3" xfId="3111" xr:uid="{83A4ABB5-EE8B-47BF-9560-CA40725B99BF}"/>
    <cellStyle name="20% - uthevingsfarge 2 11 5 3 2" xfId="3112" xr:uid="{562FDD73-9652-482D-A433-257054485B31}"/>
    <cellStyle name="20% - uthevingsfarge 2 11 5 3 2 2" xfId="3113" xr:uid="{C9A43374-0F8D-4989-91E4-277AB3B7A7CD}"/>
    <cellStyle name="20% - uthevingsfarge 2 11 5 3 3" xfId="3114" xr:uid="{65858E3A-C8DE-4564-A283-9F1E46738EF3}"/>
    <cellStyle name="20% - uthevingsfarge 2 11 5 3 3 2" xfId="3115" xr:uid="{1549175E-6623-4E7F-9782-3DC2047F61C5}"/>
    <cellStyle name="20% - uthevingsfarge 2 11 5 3 4" xfId="3116" xr:uid="{72C73623-F152-4492-9E21-878E2DFDFD20}"/>
    <cellStyle name="20% - uthevingsfarge 2 11 5 4" xfId="3117" xr:uid="{2088DC10-0C65-439C-B92F-A9769DDFEB54}"/>
    <cellStyle name="20% - uthevingsfarge 2 11 5 4 2" xfId="3118" xr:uid="{255A6AA1-3A0C-4E69-AE63-CAA60E3225A2}"/>
    <cellStyle name="20% - uthevingsfarge 2 11 5 5" xfId="3119" xr:uid="{1B7F2475-B9D7-4B85-981B-160E4A3B0544}"/>
    <cellStyle name="20% - uthevingsfarge 2 11 5 5 2" xfId="3120" xr:uid="{77F3DB44-D1CA-4C2D-88EB-008FF1CD8D71}"/>
    <cellStyle name="20% - uthevingsfarge 2 11 5 6" xfId="3121" xr:uid="{2F4F5EF5-8FD9-4238-B4E3-0D79A49BBDA4}"/>
    <cellStyle name="20% - uthevingsfarge 2 11 5 6 2" xfId="3122" xr:uid="{864C8AE6-A804-41E6-A46E-1CC136E1AD5E}"/>
    <cellStyle name="20% - uthevingsfarge 2 11 5 7" xfId="3123" xr:uid="{C63EDFE9-D383-4299-98C7-93D25956111F}"/>
    <cellStyle name="20% - uthevingsfarge 2 11 5 7 2" xfId="3124" xr:uid="{583CF0A9-C2DE-462F-BADD-DDFC7E59FD15}"/>
    <cellStyle name="20% - uthevingsfarge 2 11 5 8" xfId="3125" xr:uid="{047AE34B-5302-4430-B29D-DAC627B003A5}"/>
    <cellStyle name="20% - uthevingsfarge 2 11 6" xfId="3126" xr:uid="{7F83E9B3-D561-490C-B6D4-6900598AE211}"/>
    <cellStyle name="20% - uthevingsfarge 2 11 6 2" xfId="3127" xr:uid="{9EB3915F-6417-4FB5-BE22-651571886C66}"/>
    <cellStyle name="20% - uthevingsfarge 2 11 6 2 2" xfId="3128" xr:uid="{10C94CD3-4F8B-4FC6-BA41-50444BBE6251}"/>
    <cellStyle name="20% - uthevingsfarge 2 11 6 2 2 2" xfId="3129" xr:uid="{34A487EF-06AD-4907-B60D-CB503C8A14C3}"/>
    <cellStyle name="20% - uthevingsfarge 2 11 6 2 3" xfId="3130" xr:uid="{421C7E55-F27E-4B8D-B130-0C7CCB00F61C}"/>
    <cellStyle name="20% - uthevingsfarge 2 11 6 2 3 2" xfId="3131" xr:uid="{7E28AB60-94C9-4EB6-9B33-FF5D7794F236}"/>
    <cellStyle name="20% - uthevingsfarge 2 11 6 2 4" xfId="3132" xr:uid="{D5A8E1E1-24F9-495D-AE64-57AA7764FDBD}"/>
    <cellStyle name="20% - uthevingsfarge 2 11 6 2 4 2" xfId="3133" xr:uid="{CED984FB-7D69-4479-90E9-B25E5DF9AA82}"/>
    <cellStyle name="20% - uthevingsfarge 2 11 6 2 5" xfId="3134" xr:uid="{6888D8D3-C208-4050-B3A2-2E891E447115}"/>
    <cellStyle name="20% - uthevingsfarge 2 11 6 2 5 2" xfId="3135" xr:uid="{45130FC3-309D-40BD-B306-FF50BAEFC371}"/>
    <cellStyle name="20% - uthevingsfarge 2 11 6 2 6" xfId="3136" xr:uid="{3EBCB026-DBC4-4E82-AB6B-8B7A2A9C57D2}"/>
    <cellStyle name="20% - uthevingsfarge 2 11 6 2 6 2" xfId="3137" xr:uid="{498352A6-3E23-4523-9C19-C5397C64DAF8}"/>
    <cellStyle name="20% - uthevingsfarge 2 11 6 2 7" xfId="3138" xr:uid="{7895C48D-0262-4707-93F3-F21912680712}"/>
    <cellStyle name="20% - uthevingsfarge 2 11 6 3" xfId="3139" xr:uid="{C1F90722-F3BD-4B98-8C70-CF2B7A616D26}"/>
    <cellStyle name="20% - uthevingsfarge 2 11 6 3 2" xfId="3140" xr:uid="{93395AFB-A69E-4B38-8B95-41BFC83F53D3}"/>
    <cellStyle name="20% - uthevingsfarge 2 11 6 3 2 2" xfId="3141" xr:uid="{17C79D6C-E9F8-4AC1-A294-87CC989864D9}"/>
    <cellStyle name="20% - uthevingsfarge 2 11 6 3 3" xfId="3142" xr:uid="{4D065939-8DD1-4E5E-BFED-A8B6B1729449}"/>
    <cellStyle name="20% - uthevingsfarge 2 11 6 3 3 2" xfId="3143" xr:uid="{914B0986-DF29-477F-9BC7-2BA9A4483076}"/>
    <cellStyle name="20% - uthevingsfarge 2 11 6 3 4" xfId="3144" xr:uid="{E9B50DC3-CD1D-49FC-92BB-AF2D72EC8F17}"/>
    <cellStyle name="20% - uthevingsfarge 2 11 6 4" xfId="3145" xr:uid="{831A03C4-3B90-4B33-B532-B7C3412FBE49}"/>
    <cellStyle name="20% - uthevingsfarge 2 11 6 4 2" xfId="3146" xr:uid="{9DC1E01F-1BCC-4904-8005-0A854029C62F}"/>
    <cellStyle name="20% - uthevingsfarge 2 11 6 5" xfId="3147" xr:uid="{05EA9FD7-FC31-492C-BAC6-E80B7FA92782}"/>
    <cellStyle name="20% - uthevingsfarge 2 11 6 5 2" xfId="3148" xr:uid="{1C47E011-CB29-46DC-B590-BD53A02918EA}"/>
    <cellStyle name="20% - uthevingsfarge 2 11 6 6" xfId="3149" xr:uid="{1AE4BF39-E048-4CF1-8E9C-3828C589108A}"/>
    <cellStyle name="20% - uthevingsfarge 2 11 6 6 2" xfId="3150" xr:uid="{B9A5F592-4B2D-4882-A520-EDAB82181086}"/>
    <cellStyle name="20% - uthevingsfarge 2 11 6 7" xfId="3151" xr:uid="{B933932A-4FF0-4970-AC07-64663A5DA053}"/>
    <cellStyle name="20% - uthevingsfarge 2 11 6 7 2" xfId="3152" xr:uid="{63882C39-2508-4A48-BE01-CD09EFCEB0D6}"/>
    <cellStyle name="20% - uthevingsfarge 2 11 6 8" xfId="3153" xr:uid="{B4ACF3FD-B227-4541-BB87-D037E6F379EB}"/>
    <cellStyle name="20% - uthevingsfarge 2 11 7" xfId="3154" xr:uid="{FD7D02F0-70C6-48D5-B743-D12BA7671568}"/>
    <cellStyle name="20% - uthevingsfarge 2 11 7 2" xfId="3155" xr:uid="{1AB82C60-C9C2-44A5-B7B5-C6E53EBD14A6}"/>
    <cellStyle name="20% - uthevingsfarge 2 11 7 2 2" xfId="3156" xr:uid="{37008919-D0CB-42B5-A1E5-A5EBC7A79AC7}"/>
    <cellStyle name="20% - uthevingsfarge 2 11 7 3" xfId="3157" xr:uid="{6964C50B-672F-4C07-B166-95C1048DEEFB}"/>
    <cellStyle name="20% - uthevingsfarge 2 11 7 3 2" xfId="3158" xr:uid="{D5EF0E71-7295-4F6A-8108-7F606463FA76}"/>
    <cellStyle name="20% - uthevingsfarge 2 11 7 4" xfId="3159" xr:uid="{2B2FA21A-2C89-4B3E-A785-90E134149253}"/>
    <cellStyle name="20% - uthevingsfarge 2 11 7 4 2" xfId="3160" xr:uid="{168CC4F7-3826-438E-BED3-56BC688C0BEF}"/>
    <cellStyle name="20% - uthevingsfarge 2 11 7 5" xfId="3161" xr:uid="{CC2E7E9D-3352-4D46-965A-F93808C62E41}"/>
    <cellStyle name="20% - uthevingsfarge 2 11 7 5 2" xfId="3162" xr:uid="{580B06ED-AC3A-473E-AC85-A28063839DEA}"/>
    <cellStyle name="20% - uthevingsfarge 2 11 7 6" xfId="3163" xr:uid="{2C15DF81-62B1-46ED-B8F4-35378556B1A7}"/>
    <cellStyle name="20% - uthevingsfarge 2 11 7 6 2" xfId="3164" xr:uid="{C08E601B-1862-4243-856B-AE00040F5695}"/>
    <cellStyle name="20% - uthevingsfarge 2 11 7 7" xfId="3165" xr:uid="{E3EC09D9-F597-4B54-8EE6-01ACA3F1FD13}"/>
    <cellStyle name="20% - uthevingsfarge 2 11 8" xfId="3166" xr:uid="{E17EF2D3-D0B2-4FD4-8259-4E6E9D2F17F9}"/>
    <cellStyle name="20% - uthevingsfarge 2 11 8 2" xfId="3167" xr:uid="{0AE4AAFD-5EB9-4FAD-8354-A4FC7F409972}"/>
    <cellStyle name="20% - uthevingsfarge 2 11 8 2 2" xfId="3168" xr:uid="{198E2011-0EB9-40FB-B404-1DB8618F91BB}"/>
    <cellStyle name="20% - uthevingsfarge 2 11 8 3" xfId="3169" xr:uid="{A7B212CE-24A3-4467-9108-E02FA10F112A}"/>
    <cellStyle name="20% - uthevingsfarge 2 11 8 3 2" xfId="3170" xr:uid="{F9BC709F-1CFB-483E-AEB8-C52560DFE984}"/>
    <cellStyle name="20% - uthevingsfarge 2 11 8 4" xfId="3171" xr:uid="{23463316-EE7D-4D34-B4DA-C9D7A01D00A0}"/>
    <cellStyle name="20% - uthevingsfarge 2 11 9" xfId="3172" xr:uid="{8357F000-0F9C-442D-8976-C98D158EA82D}"/>
    <cellStyle name="20% - uthevingsfarge 2 11 9 2" xfId="3173" xr:uid="{B83FEA9A-B5E5-416E-AB5B-8A75A7E77DF1}"/>
    <cellStyle name="20% - uthevingsfarge 2 12" xfId="3174" xr:uid="{E42AEA14-CA98-41CC-9EAA-41AA8C8D7A1A}"/>
    <cellStyle name="20% - uthevingsfarge 2 12 10" xfId="3175" xr:uid="{274D1146-A7F9-4CAD-8101-CD49C8E4051C}"/>
    <cellStyle name="20% - uthevingsfarge 2 12 10 2" xfId="3176" xr:uid="{C43ED105-F369-4B07-BA89-5AC711BDCDA4}"/>
    <cellStyle name="20% - uthevingsfarge 2 12 10 2 2" xfId="3177" xr:uid="{3C10D1EA-64CB-4632-95F6-4F5A9FA47CA6}"/>
    <cellStyle name="20% - uthevingsfarge 2 12 10 3" xfId="3178" xr:uid="{305859A6-FA79-4B0D-85FE-796D67D32C3D}"/>
    <cellStyle name="20% - uthevingsfarge 2 12 11" xfId="3179" xr:uid="{ED0E6560-5DD6-4881-A16F-FBE2B928A562}"/>
    <cellStyle name="20% - uthevingsfarge 2 12 11 2" xfId="3180" xr:uid="{59EC828D-1A01-4D55-B6A5-A58A97ECF7D2}"/>
    <cellStyle name="20% - uthevingsfarge 2 12 11 2 2" xfId="3181" xr:uid="{11BB556A-78A5-4148-BB1B-D6B11034A002}"/>
    <cellStyle name="20% - uthevingsfarge 2 12 11 3" xfId="3182" xr:uid="{EE57B581-B5A1-4E88-82E1-79B32E4FF941}"/>
    <cellStyle name="20% - uthevingsfarge 2 12 12" xfId="3183" xr:uid="{C5D91505-1CA4-4284-8DA0-F4C42B85B77E}"/>
    <cellStyle name="20% - uthevingsfarge 2 12 12 2" xfId="3184" xr:uid="{3485F7C0-CAA0-450C-B0E1-455E864DD556}"/>
    <cellStyle name="20% - uthevingsfarge 2 12 12 2 2" xfId="3185" xr:uid="{DAB08767-A9AB-4950-A0AD-A186B9ECF345}"/>
    <cellStyle name="20% - uthevingsfarge 2 12 12 3" xfId="3186" xr:uid="{2CA25B54-D0CB-46DD-BE6F-28E5C0A205CB}"/>
    <cellStyle name="20% - uthevingsfarge 2 12 13" xfId="3187" xr:uid="{52727444-990E-4723-9FAF-1F8C28756211}"/>
    <cellStyle name="20% - uthevingsfarge 2 12 13 2" xfId="3188" xr:uid="{B7401983-C0A9-491A-A867-198483F6A07E}"/>
    <cellStyle name="20% - uthevingsfarge 2 12 13 2 2" xfId="3189" xr:uid="{FD568E8E-B671-4B8B-BB91-7A2B14F63B7F}"/>
    <cellStyle name="20% - uthevingsfarge 2 12 13 3" xfId="3190" xr:uid="{AC050DED-9718-402A-91F6-4A7C71ACD4EA}"/>
    <cellStyle name="20% - uthevingsfarge 2 12 14" xfId="3191" xr:uid="{D21D9ACE-9640-43AE-BBB5-4982044BCB42}"/>
    <cellStyle name="20% - uthevingsfarge 2 12 14 2" xfId="3192" xr:uid="{B3EA6BA1-B1C4-4537-9AB2-806A969AC4F6}"/>
    <cellStyle name="20% - uthevingsfarge 2 12 14 2 2" xfId="3193" xr:uid="{376BC030-2AF8-4CDC-AF82-C9E54327B059}"/>
    <cellStyle name="20% - uthevingsfarge 2 12 14 3" xfId="3194" xr:uid="{0D7EA4B2-9ABF-41B0-A5C0-628AEEB81E26}"/>
    <cellStyle name="20% - uthevingsfarge 2 12 15" xfId="3195" xr:uid="{E1313C2C-93AA-425A-A337-B0BED568A9CE}"/>
    <cellStyle name="20% - uthevingsfarge 2 12 16" xfId="3196" xr:uid="{4F48E38D-45E3-4072-8BD8-7BB1E8A64E68}"/>
    <cellStyle name="20% - uthevingsfarge 2 12 2" xfId="3197" xr:uid="{6F5FE805-E5C7-43A4-8D25-89CC86ABE9D6}"/>
    <cellStyle name="20% - uthevingsfarge 2 12 2 10" xfId="3198" xr:uid="{FC1A3484-7E8D-4234-B3BE-D2C5D721617F}"/>
    <cellStyle name="20% - uthevingsfarge 2 12 2 11" xfId="3199" xr:uid="{725D41DF-0727-4301-BDD1-7E2AD2F3B974}"/>
    <cellStyle name="20% - uthevingsfarge 2 12 2 12" xfId="3200" xr:uid="{63E04D8B-69FC-4262-AE7D-5907E4478AF1}"/>
    <cellStyle name="20% - uthevingsfarge 2 12 2 13" xfId="3201" xr:uid="{A6BAC49E-EB81-4759-8C60-C283BEE0C16A}"/>
    <cellStyle name="20% - uthevingsfarge 2 12 2 13 2" xfId="3202" xr:uid="{C9C5A175-A2B7-475B-9326-7A79613F38A3}"/>
    <cellStyle name="20% - uthevingsfarge 2 12 2 14" xfId="3203" xr:uid="{BC0C325E-4A4E-4836-B91F-1D1F111EC90F}"/>
    <cellStyle name="20% - uthevingsfarge 2 12 2 14 2" xfId="3204" xr:uid="{18F734C7-C07E-461F-BB68-E773FB4295AB}"/>
    <cellStyle name="20% - uthevingsfarge 2 12 2 15" xfId="3205" xr:uid="{D1F8CD77-9E9F-4FC0-8BCB-B62E75C6C3C1}"/>
    <cellStyle name="20% - uthevingsfarge 2 12 2 2" xfId="3206" xr:uid="{7C65CE53-0CDC-41D5-A283-28C7BB8CD495}"/>
    <cellStyle name="20% - uthevingsfarge 2 12 2 3" xfId="3207" xr:uid="{3E825333-E315-4480-975B-5638F23BED61}"/>
    <cellStyle name="20% - uthevingsfarge 2 12 2 4" xfId="3208" xr:uid="{E1339E23-C163-4747-AD6A-8A6060EC589F}"/>
    <cellStyle name="20% - uthevingsfarge 2 12 2 5" xfId="3209" xr:uid="{F0ECE000-66AC-494C-B9B5-F9CFF38E5092}"/>
    <cellStyle name="20% - uthevingsfarge 2 12 2 6" xfId="3210" xr:uid="{82DCE9C9-17D3-40C9-94C1-335E3EC8BB91}"/>
    <cellStyle name="20% - uthevingsfarge 2 12 2 7" xfId="3211" xr:uid="{33A1CBCB-5272-4985-A871-E57B68EE556E}"/>
    <cellStyle name="20% - uthevingsfarge 2 12 2 8" xfId="3212" xr:uid="{B6A81D0E-B49B-4B1E-811E-B8D4DA871020}"/>
    <cellStyle name="20% - uthevingsfarge 2 12 2 9" xfId="3213" xr:uid="{B8044D51-30CE-47C9-83FE-28139527BAF2}"/>
    <cellStyle name="20% - uthevingsfarge 2 12 3" xfId="3214" xr:uid="{100D2B76-B67C-4693-8186-89120BD90B23}"/>
    <cellStyle name="20% - uthevingsfarge 2 12 4" xfId="3215" xr:uid="{DEED6D59-5FD2-4E4C-A6B7-09BB4CA1F2EE}"/>
    <cellStyle name="20% - uthevingsfarge 2 12 5" xfId="3216" xr:uid="{D43EFEAD-E313-44A6-AFB9-0FCC0580A8EC}"/>
    <cellStyle name="20% - uthevingsfarge 2 12 5 2" xfId="3217" xr:uid="{63ACA661-9A13-450A-9A49-438FC0E15791}"/>
    <cellStyle name="20% - uthevingsfarge 2 12 5 2 2" xfId="3218" xr:uid="{A14E3E13-D130-46F9-9D30-F7D06AAC91A7}"/>
    <cellStyle name="20% - uthevingsfarge 2 12 5 3" xfId="3219" xr:uid="{9C995351-399D-4DE6-8095-28C7A4B9B18F}"/>
    <cellStyle name="20% - uthevingsfarge 2 12 5 3 2" xfId="3220" xr:uid="{3BD80CE6-49E8-4AE0-87DD-7CC8A9465DD7}"/>
    <cellStyle name="20% - uthevingsfarge 2 12 5 4" xfId="3221" xr:uid="{CC7738D7-06A3-4789-A0BC-2CA1EB09D1CE}"/>
    <cellStyle name="20% - uthevingsfarge 2 12 5 4 2" xfId="3222" xr:uid="{3CA02EA9-2DA7-4552-AAF5-36F22017B8D7}"/>
    <cellStyle name="20% - uthevingsfarge 2 12 5 5" xfId="3223" xr:uid="{25168F36-C110-48CC-99F4-280291011B17}"/>
    <cellStyle name="20% - uthevingsfarge 2 12 5 5 2" xfId="3224" xr:uid="{2AEC57C6-883E-401E-856E-B3483E46487D}"/>
    <cellStyle name="20% - uthevingsfarge 2 12 5 6" xfId="3225" xr:uid="{411244A9-FBA9-4F6D-8B8D-9E274ED278F9}"/>
    <cellStyle name="20% - uthevingsfarge 2 12 5 6 2" xfId="3226" xr:uid="{F36F8AE1-63CB-447F-8112-C9CD2742B499}"/>
    <cellStyle name="20% - uthevingsfarge 2 12 5 7" xfId="3227" xr:uid="{24BDDB4D-70E7-449B-83A3-C6144BC1229D}"/>
    <cellStyle name="20% - uthevingsfarge 2 12 6" xfId="3228" xr:uid="{160A7AE2-4D9B-4662-AF45-B539D5BB622B}"/>
    <cellStyle name="20% - uthevingsfarge 2 12 6 2" xfId="3229" xr:uid="{FC1AE0D6-D693-4DBE-A2D5-284554AD80DB}"/>
    <cellStyle name="20% - uthevingsfarge 2 12 6 2 2" xfId="3230" xr:uid="{414C12F8-1934-4D45-9217-9E0C9F469732}"/>
    <cellStyle name="20% - uthevingsfarge 2 12 6 3" xfId="3231" xr:uid="{16D48B67-8F58-4E1C-B07F-E482F4142DDE}"/>
    <cellStyle name="20% - uthevingsfarge 2 12 6 3 2" xfId="3232" xr:uid="{A4B68E43-EA62-453F-9824-E5DA5E1DE263}"/>
    <cellStyle name="20% - uthevingsfarge 2 12 6 4" xfId="3233" xr:uid="{6174EF49-445A-42D0-8E87-555A3F9AF251}"/>
    <cellStyle name="20% - uthevingsfarge 2 12 6 4 2" xfId="3234" xr:uid="{B798AB5E-9CEE-4C73-A4FC-08DD33FF90A1}"/>
    <cellStyle name="20% - uthevingsfarge 2 12 6 5" xfId="3235" xr:uid="{30139CF2-A159-487C-8204-0B50B0962D9C}"/>
    <cellStyle name="20% - uthevingsfarge 2 12 6 5 2" xfId="3236" xr:uid="{42572BD8-5117-47F7-834F-A7344B732B57}"/>
    <cellStyle name="20% - uthevingsfarge 2 12 6 6" xfId="3237" xr:uid="{7083ED28-D7C0-45CB-94F2-F0AC03B45378}"/>
    <cellStyle name="20% - uthevingsfarge 2 12 7" xfId="3238" xr:uid="{64191240-AA0C-41D5-A19B-7442C97D0A5F}"/>
    <cellStyle name="20% - uthevingsfarge 2 12 7 2" xfId="3239" xr:uid="{3A3A9973-E070-43BF-BD19-DB727032EB76}"/>
    <cellStyle name="20% - uthevingsfarge 2 12 7 2 2" xfId="3240" xr:uid="{96684688-DA96-43EC-8840-6B5400DBAF38}"/>
    <cellStyle name="20% - uthevingsfarge 2 12 7 3" xfId="3241" xr:uid="{8BFED653-651D-4FB8-BE81-9E184D99A369}"/>
    <cellStyle name="20% - uthevingsfarge 2 12 7 3 2" xfId="3242" xr:uid="{960769E5-3FE3-42DD-830A-95552A274A7B}"/>
    <cellStyle name="20% - uthevingsfarge 2 12 7 4" xfId="3243" xr:uid="{1025FD26-F240-45A7-AC1A-EF721F183F4F}"/>
    <cellStyle name="20% - uthevingsfarge 2 12 8" xfId="3244" xr:uid="{22FAD236-E65B-440C-AC7C-A955B604DD77}"/>
    <cellStyle name="20% - uthevingsfarge 2 12 8 2" xfId="3245" xr:uid="{6133AE4A-1207-454B-BFA7-E22D604EDAA2}"/>
    <cellStyle name="20% - uthevingsfarge 2 12 8 2 2" xfId="3246" xr:uid="{34026625-C846-4383-8170-EEF0C8D583B4}"/>
    <cellStyle name="20% - uthevingsfarge 2 12 8 3" xfId="3247" xr:uid="{EE767DF0-339F-42CA-B18C-2239FE0B26BF}"/>
    <cellStyle name="20% - uthevingsfarge 2 12 8 3 2" xfId="3248" xr:uid="{847AB5F6-0768-44F6-983B-9C90F75CCF30}"/>
    <cellStyle name="20% - uthevingsfarge 2 12 8 4" xfId="3249" xr:uid="{8DF66417-4E8D-4127-8DD6-539DDD9F46A1}"/>
    <cellStyle name="20% - uthevingsfarge 2 12 9" xfId="3250" xr:uid="{7CF2B1DB-DE08-44DC-BB3E-40B3C17FFA3B}"/>
    <cellStyle name="20% - uthevingsfarge 2 12 9 2" xfId="3251" xr:uid="{AE19DED7-B16C-4B97-AD31-BBC95C4E2EF7}"/>
    <cellStyle name="20% - uthevingsfarge 2 12 9 2 2" xfId="3252" xr:uid="{6666F58F-8893-4B3D-B5DC-A06EF552599F}"/>
    <cellStyle name="20% - uthevingsfarge 2 12 9 3" xfId="3253" xr:uid="{FDA2058B-FC6F-488B-9031-2C5CEA9EE25D}"/>
    <cellStyle name="20% - uthevingsfarge 2 13" xfId="3254" xr:uid="{EDD7BF81-804D-4F96-8210-2D639000382C}"/>
    <cellStyle name="20% - uthevingsfarge 2 13 10" xfId="3255" xr:uid="{4D9CB34D-1801-4053-8B35-E3F224AFEF31}"/>
    <cellStyle name="20% - uthevingsfarge 2 13 11" xfId="3256" xr:uid="{459DBE88-D0C7-4977-B8F6-50F9F6E89B04}"/>
    <cellStyle name="20% - uthevingsfarge 2 13 12" xfId="3257" xr:uid="{26A2F53B-D76F-4EB4-83F7-85ABB441E703}"/>
    <cellStyle name="20% - uthevingsfarge 2 13 13" xfId="3258" xr:uid="{A383F6E0-203F-4586-AF96-17DD33A48F78}"/>
    <cellStyle name="20% - uthevingsfarge 2 13 2" xfId="3259" xr:uid="{ADE05B8E-B4A6-4B46-919E-ACD85604B2B1}"/>
    <cellStyle name="20% - uthevingsfarge 2 13 2 2" xfId="3260" xr:uid="{0DEE5996-16EC-43D7-B909-075DBD9C03B4}"/>
    <cellStyle name="20% - uthevingsfarge 2 13 3" xfId="3261" xr:uid="{5D56B331-B3C2-4A27-9FF4-C1852C26FC75}"/>
    <cellStyle name="20% - uthevingsfarge 2 13 4" xfId="3262" xr:uid="{03786D43-F359-428A-B1BD-B188F6961C44}"/>
    <cellStyle name="20% - uthevingsfarge 2 13 5" xfId="3263" xr:uid="{B8CD95C1-A359-4743-B395-FB8A25FF41BE}"/>
    <cellStyle name="20% - uthevingsfarge 2 13 6" xfId="3264" xr:uid="{F35F6365-6A83-49A7-ABC7-19F4F2EE7A94}"/>
    <cellStyle name="20% - uthevingsfarge 2 13 7" xfId="3265" xr:uid="{FDBD3847-F634-4227-A4F5-AAB65E353F09}"/>
    <cellStyle name="20% - uthevingsfarge 2 13 8" xfId="3266" xr:uid="{CD72473A-E3D4-4C9F-BF84-70C8BFEA4433}"/>
    <cellStyle name="20% - uthevingsfarge 2 13 9" xfId="3267" xr:uid="{C6C0C47A-1A94-4879-B354-8B005ABC1C31}"/>
    <cellStyle name="20% - uthevingsfarge 2 14" xfId="3268" xr:uid="{D5BAC98E-5094-47AD-A5AC-1CC84F71AB2C}"/>
    <cellStyle name="20% - uthevingsfarge 2 14 10" xfId="3269" xr:uid="{E28F27FA-1D03-41CE-90D6-ACC7A788054F}"/>
    <cellStyle name="20% - uthevingsfarge 2 14 11" xfId="3270" xr:uid="{93C00738-E91B-4B87-B47E-18061F4A2AF4}"/>
    <cellStyle name="20% - uthevingsfarge 2 14 12" xfId="3271" xr:uid="{7F5AAFA6-9E39-4D58-B00A-5C317DC3C467}"/>
    <cellStyle name="20% - uthevingsfarge 2 14 13" xfId="3272" xr:uid="{3A7FAB69-A14F-40FD-A6C1-6DA04BE105A9}"/>
    <cellStyle name="20% - uthevingsfarge 2 14 2" xfId="3273" xr:uid="{A1893D26-A7AB-4905-9663-D0C313A3382B}"/>
    <cellStyle name="20% - uthevingsfarge 2 14 2 2" xfId="3274" xr:uid="{63A632A1-F896-4363-BA10-FD1D8FBF5293}"/>
    <cellStyle name="20% - uthevingsfarge 2 14 3" xfId="3275" xr:uid="{6D93EBAC-1E00-48DF-9123-3FA02B602E07}"/>
    <cellStyle name="20% - uthevingsfarge 2 14 4" xfId="3276" xr:uid="{E2F53FF6-7256-4324-8354-204640FC80EE}"/>
    <cellStyle name="20% - uthevingsfarge 2 14 5" xfId="3277" xr:uid="{D2B2A341-5904-48D2-8558-BC11C39E078D}"/>
    <cellStyle name="20% - uthevingsfarge 2 14 6" xfId="3278" xr:uid="{5DD18522-DEBF-4D71-B050-747B58EE0C64}"/>
    <cellStyle name="20% - uthevingsfarge 2 14 7" xfId="3279" xr:uid="{14627094-08A6-464D-92E1-4AB2BA27F0BD}"/>
    <cellStyle name="20% - uthevingsfarge 2 14 8" xfId="3280" xr:uid="{52CFC6B3-353A-4FBE-82F0-C7F8E8071E72}"/>
    <cellStyle name="20% - uthevingsfarge 2 14 9" xfId="3281" xr:uid="{AC3ADCB2-7589-44FC-A0CA-12EB79981E13}"/>
    <cellStyle name="20% - uthevingsfarge 2 15" xfId="3282" xr:uid="{48170363-0175-4439-A094-E8F68718D070}"/>
    <cellStyle name="20% - uthevingsfarge 2 15 10" xfId="3283" xr:uid="{2C0399FD-AE24-441F-9CA5-4CB3FA89FB8F}"/>
    <cellStyle name="20% - uthevingsfarge 2 15 11" xfId="3284" xr:uid="{CED027C6-2687-4E38-BED0-7A463B8113CB}"/>
    <cellStyle name="20% - uthevingsfarge 2 15 12" xfId="3285" xr:uid="{A6505A41-7DEE-43D3-9FA3-E8E7BCC0D67E}"/>
    <cellStyle name="20% - uthevingsfarge 2 15 13" xfId="3286" xr:uid="{53A04804-F5CE-40EA-AB91-FEA454DC3798}"/>
    <cellStyle name="20% - uthevingsfarge 2 15 2" xfId="3287" xr:uid="{BC6BCB43-697F-4DF6-B7AB-D9BA559299CF}"/>
    <cellStyle name="20% - uthevingsfarge 2 15 2 2" xfId="3288" xr:uid="{58477793-1F14-46D6-A060-7A650FCCF0B4}"/>
    <cellStyle name="20% - uthevingsfarge 2 15 3" xfId="3289" xr:uid="{75F84690-1A0B-4BDD-9142-24E3B24A81B3}"/>
    <cellStyle name="20% - uthevingsfarge 2 15 4" xfId="3290" xr:uid="{B85042DE-9B25-4E09-B68B-53E43ACEE139}"/>
    <cellStyle name="20% - uthevingsfarge 2 15 5" xfId="3291" xr:uid="{8B726523-B696-432F-A935-A03579AC8E73}"/>
    <cellStyle name="20% - uthevingsfarge 2 15 6" xfId="3292" xr:uid="{DF52D064-620A-4697-9D13-0F25D75B9A70}"/>
    <cellStyle name="20% - uthevingsfarge 2 15 7" xfId="3293" xr:uid="{B1F2F080-08C0-4080-80D3-0112BBC9B08B}"/>
    <cellStyle name="20% - uthevingsfarge 2 15 8" xfId="3294" xr:uid="{03BF2DE7-3A82-4CF4-9BE4-FD3D5D973C0C}"/>
    <cellStyle name="20% - uthevingsfarge 2 15 9" xfId="3295" xr:uid="{4FF1044C-A526-44DF-B8FE-D8482860CE73}"/>
    <cellStyle name="20% - uthevingsfarge 2 16" xfId="3296" xr:uid="{040917F6-8E92-4D64-B647-2F968A521946}"/>
    <cellStyle name="20% - uthevingsfarge 2 16 10" xfId="3297" xr:uid="{1DCBFA1D-73DD-4246-99B7-3438A9A92916}"/>
    <cellStyle name="20% - uthevingsfarge 2 16 11" xfId="3298" xr:uid="{5CB627F6-15B9-41C2-B52B-91615F80B035}"/>
    <cellStyle name="20% - uthevingsfarge 2 16 12" xfId="3299" xr:uid="{882404B3-94AD-4240-BFBF-F5A3330F925A}"/>
    <cellStyle name="20% - uthevingsfarge 2 16 13" xfId="3300" xr:uid="{D1357479-389B-4CB9-B76A-992E5A980ABD}"/>
    <cellStyle name="20% - uthevingsfarge 2 16 2" xfId="3301" xr:uid="{A99C2736-C973-4C5A-9252-DC286AFDD94D}"/>
    <cellStyle name="20% - uthevingsfarge 2 16 2 2" xfId="3302" xr:uid="{F6450D60-68D9-4BB7-A6E7-A9DBEAF1E580}"/>
    <cellStyle name="20% - uthevingsfarge 2 16 3" xfId="3303" xr:uid="{531CF2B3-5F44-441E-952A-A646F670F188}"/>
    <cellStyle name="20% - uthevingsfarge 2 16 4" xfId="3304" xr:uid="{098F264C-4F0A-4C18-AD1B-6635929E4AA0}"/>
    <cellStyle name="20% - uthevingsfarge 2 16 5" xfId="3305" xr:uid="{74E4F3A1-5B9B-4737-92C7-5CBEAB0B0F2F}"/>
    <cellStyle name="20% - uthevingsfarge 2 16 6" xfId="3306" xr:uid="{3174538A-6A78-466C-B70C-CD43A0FDC9A4}"/>
    <cellStyle name="20% - uthevingsfarge 2 16 7" xfId="3307" xr:uid="{8DA7A331-346E-497B-9404-906BA6E7A11C}"/>
    <cellStyle name="20% - uthevingsfarge 2 16 8" xfId="3308" xr:uid="{F79D3963-1FF6-441C-A1FE-FEDED05B85D6}"/>
    <cellStyle name="20% - uthevingsfarge 2 16 9" xfId="3309" xr:uid="{5E9D335D-8CBB-45FE-B655-3174CAEB5053}"/>
    <cellStyle name="20% - uthevingsfarge 2 17" xfId="3310" xr:uid="{259ACCB9-D8A3-4735-A603-13169073D47F}"/>
    <cellStyle name="20% - uthevingsfarge 2 17 10" xfId="3311" xr:uid="{6A652DCE-04AD-44D5-BF29-AAA702EEA83E}"/>
    <cellStyle name="20% - uthevingsfarge 2 17 11" xfId="3312" xr:uid="{859A0B65-EBDB-4B92-BFDC-A0C5CEB97598}"/>
    <cellStyle name="20% - uthevingsfarge 2 17 12" xfId="3313" xr:uid="{2FC75054-AF4F-4265-9E86-46ECDD969FAB}"/>
    <cellStyle name="20% - uthevingsfarge 2 17 13" xfId="3314" xr:uid="{D7B8BFA5-270F-473D-9E2C-DCA8BEED516A}"/>
    <cellStyle name="20% - uthevingsfarge 2 17 2" xfId="3315" xr:uid="{F75F54BB-E832-4C59-A887-D8C98948FFCE}"/>
    <cellStyle name="20% - uthevingsfarge 2 17 2 2" xfId="3316" xr:uid="{A4D77009-88CF-49FC-BE13-F18C839DDD55}"/>
    <cellStyle name="20% - uthevingsfarge 2 17 3" xfId="3317" xr:uid="{044FFA96-BC3E-4188-95EF-D6DFA0433D9E}"/>
    <cellStyle name="20% - uthevingsfarge 2 17 4" xfId="3318" xr:uid="{54DE827C-0281-4C4E-982F-D009A57A3AAC}"/>
    <cellStyle name="20% - uthevingsfarge 2 17 5" xfId="3319" xr:uid="{F7FB48FC-8E67-4CC0-8C84-4BB48F3FC722}"/>
    <cellStyle name="20% - uthevingsfarge 2 17 6" xfId="3320" xr:uid="{D829E045-BC32-4582-9EE0-D2EB8F9589CF}"/>
    <cellStyle name="20% - uthevingsfarge 2 17 7" xfId="3321" xr:uid="{B16723CF-1D33-45AC-9BE6-433E13C20497}"/>
    <cellStyle name="20% - uthevingsfarge 2 17 8" xfId="3322" xr:uid="{BC9A8517-2AF8-4219-9AA4-79489A28AC27}"/>
    <cellStyle name="20% - uthevingsfarge 2 17 9" xfId="3323" xr:uid="{7D85ED04-1EBC-429E-B6CB-96CCF8FB05A4}"/>
    <cellStyle name="20% - uthevingsfarge 2 18" xfId="3324" xr:uid="{575F8512-E7FF-41BD-A853-65A3352682CC}"/>
    <cellStyle name="20% - uthevingsfarge 2 18 10" xfId="3325" xr:uid="{12CA11E1-3746-4D57-A45A-C5C6F2A8F901}"/>
    <cellStyle name="20% - uthevingsfarge 2 18 11" xfId="3326" xr:uid="{2E225EB7-EAA5-4E69-A5B7-FF45FEEB1615}"/>
    <cellStyle name="20% - uthevingsfarge 2 18 12" xfId="3327" xr:uid="{E2506B7B-8C07-4E31-B657-9D70F59CF601}"/>
    <cellStyle name="20% - uthevingsfarge 2 18 13" xfId="3328" xr:uid="{D05E0641-D592-4994-8537-BD5B2C492F55}"/>
    <cellStyle name="20% - uthevingsfarge 2 18 2" xfId="3329" xr:uid="{460C8BA0-CF0F-42E2-A24A-DB4951D20DBF}"/>
    <cellStyle name="20% - uthevingsfarge 2 18 2 2" xfId="3330" xr:uid="{38520B7D-7DE5-41BF-98CB-4CED15E70BDB}"/>
    <cellStyle name="20% - uthevingsfarge 2 18 3" xfId="3331" xr:uid="{DBB97BE1-CDBF-4022-B224-A9765EA24283}"/>
    <cellStyle name="20% - uthevingsfarge 2 18 4" xfId="3332" xr:uid="{52BBCB56-D982-4BDA-9979-0AE449E2FFD8}"/>
    <cellStyle name="20% - uthevingsfarge 2 18 5" xfId="3333" xr:uid="{D2B185F1-5D53-4513-AEA0-9AADCBB99D30}"/>
    <cellStyle name="20% - uthevingsfarge 2 18 6" xfId="3334" xr:uid="{D40A73A0-14F1-4ECF-B699-DC9ADCDE0D65}"/>
    <cellStyle name="20% - uthevingsfarge 2 18 7" xfId="3335" xr:uid="{4738BB10-74A8-4A5C-A1FD-02112AF99B50}"/>
    <cellStyle name="20% - uthevingsfarge 2 18 8" xfId="3336" xr:uid="{5126C8F3-99E7-49E6-8804-8FF27C55CCE1}"/>
    <cellStyle name="20% - uthevingsfarge 2 18 9" xfId="3337" xr:uid="{94598C3D-6758-402F-9044-C603EBE88E34}"/>
    <cellStyle name="20% - uthevingsfarge 2 19" xfId="3338" xr:uid="{F023A853-9A0B-43B4-820B-308D5060640A}"/>
    <cellStyle name="20% - uthevingsfarge 2 19 10" xfId="3339" xr:uid="{1C13A069-62C4-4139-9261-08FCD8709FEA}"/>
    <cellStyle name="20% - uthevingsfarge 2 19 11" xfId="3340" xr:uid="{BCD578F0-911F-4BF8-9056-A4A31360790D}"/>
    <cellStyle name="20% - uthevingsfarge 2 19 12" xfId="3341" xr:uid="{B957FC94-8CC1-4765-95C8-204F2AD62F78}"/>
    <cellStyle name="20% - uthevingsfarge 2 19 13" xfId="3342" xr:uid="{797C8BD5-92AB-4EE1-9EDC-40BDCDF4B92C}"/>
    <cellStyle name="20% - uthevingsfarge 2 19 2" xfId="3343" xr:uid="{530D4403-931F-4C60-8550-7C2A9620F183}"/>
    <cellStyle name="20% - uthevingsfarge 2 19 2 2" xfId="3344" xr:uid="{47D0D435-158D-418B-890D-15C39E35D0B2}"/>
    <cellStyle name="20% - uthevingsfarge 2 19 3" xfId="3345" xr:uid="{043798BE-9DC0-452A-ACA6-75B16AEE6E98}"/>
    <cellStyle name="20% - uthevingsfarge 2 19 4" xfId="3346" xr:uid="{C1A187C1-CD72-4153-83E4-587A81D8445F}"/>
    <cellStyle name="20% - uthevingsfarge 2 19 5" xfId="3347" xr:uid="{7F721EA5-EA9B-401E-848F-3F65721129BD}"/>
    <cellStyle name="20% - uthevingsfarge 2 19 6" xfId="3348" xr:uid="{14722EFC-39C7-4B20-883A-4B733497B833}"/>
    <cellStyle name="20% - uthevingsfarge 2 19 7" xfId="3349" xr:uid="{6305DF42-44CF-4419-8EA7-612473FD319C}"/>
    <cellStyle name="20% - uthevingsfarge 2 19 8" xfId="3350" xr:uid="{FBDDEFE1-369E-42C0-A449-B35BD65E903D}"/>
    <cellStyle name="20% - uthevingsfarge 2 19 9" xfId="3351" xr:uid="{37E7A641-180D-428A-B5E6-77DEC71B851D}"/>
    <cellStyle name="20% - uthevingsfarge 2 2" xfId="3352" xr:uid="{3C9FE75B-C64F-44F7-93F9-12AB8F512413}"/>
    <cellStyle name="20% - uthevingsfarge 2 2 10" xfId="3353" xr:uid="{F9BD84D3-3F50-45FB-AE1F-F2B09CF166B1}"/>
    <cellStyle name="20% - uthevingsfarge 2 2 10 2" xfId="3354" xr:uid="{F8BC3551-7806-4F8F-98AA-D7770BE6D5BE}"/>
    <cellStyle name="20% - uthevingsfarge 2 2 10 2 2" xfId="3355" xr:uid="{48686D94-3524-43CE-8CC2-392E5C63E984}"/>
    <cellStyle name="20% - uthevingsfarge 2 2 10 2 2 2" xfId="3356" xr:uid="{E4D9C21C-85DB-463F-AFC6-6E850FD6EBD6}"/>
    <cellStyle name="20% - uthevingsfarge 2 2 10 2 3" xfId="3357" xr:uid="{6204D2DB-4B9A-454D-9106-4D3E2AB9934E}"/>
    <cellStyle name="20% - uthevingsfarge 2 2 10 2 3 2" xfId="3358" xr:uid="{B1981F0E-EE7F-466F-AA58-987D6AEC0020}"/>
    <cellStyle name="20% - uthevingsfarge 2 2 10 2 4" xfId="3359" xr:uid="{9B8DA30F-A4B9-48AE-91EC-8B3BCD4F2FCA}"/>
    <cellStyle name="20% - uthevingsfarge 2 2 10 2 4 2" xfId="3360" xr:uid="{20327ADE-9602-4080-A7B8-62AD38D44B38}"/>
    <cellStyle name="20% - uthevingsfarge 2 2 10 2 5" xfId="3361" xr:uid="{5822012C-BF00-47C3-99AC-7701EC1E4C0C}"/>
    <cellStyle name="20% - uthevingsfarge 2 2 10 2 5 2" xfId="3362" xr:uid="{9EA60257-23A7-481F-9564-FC244621D37E}"/>
    <cellStyle name="20% - uthevingsfarge 2 2 10 2 6" xfId="3363" xr:uid="{9BFAA0F7-BAE7-418C-8D17-659C887E340A}"/>
    <cellStyle name="20% - uthevingsfarge 2 2 10 2 6 2" xfId="3364" xr:uid="{5EA539C4-9756-4431-B450-2EED2DD273F4}"/>
    <cellStyle name="20% - uthevingsfarge 2 2 10 2 7" xfId="3365" xr:uid="{FCF8E5AD-7C08-4155-9988-8DD88744F5C5}"/>
    <cellStyle name="20% - uthevingsfarge 2 2 10 3" xfId="3366" xr:uid="{C2FDE323-172B-4C3B-B35F-9253EE7C4777}"/>
    <cellStyle name="20% - uthevingsfarge 2 2 10 3 2" xfId="3367" xr:uid="{D4A16425-01BB-4DE9-AE2E-5ABA09D4E3B5}"/>
    <cellStyle name="20% - uthevingsfarge 2 2 10 3 2 2" xfId="3368" xr:uid="{5C200093-651B-4469-A836-7CBB83EED45D}"/>
    <cellStyle name="20% - uthevingsfarge 2 2 10 3 3" xfId="3369" xr:uid="{6476D841-C7AD-45F0-A38B-87569AB32E2B}"/>
    <cellStyle name="20% - uthevingsfarge 2 2 10 3 3 2" xfId="3370" xr:uid="{F4C73A0F-731F-4D19-AEE0-69141B8F1C8D}"/>
    <cellStyle name="20% - uthevingsfarge 2 2 10 3 4" xfId="3371" xr:uid="{78A48CBF-65C8-4C89-BE4B-26844E0EF557}"/>
    <cellStyle name="20% - uthevingsfarge 2 2 10 4" xfId="3372" xr:uid="{75519939-9B23-496C-AF54-056B3677B99E}"/>
    <cellStyle name="20% - uthevingsfarge 2 2 10 4 2" xfId="3373" xr:uid="{EC0EC98C-8D2E-4016-9208-A6FD3F36D85E}"/>
    <cellStyle name="20% - uthevingsfarge 2 2 10 5" xfId="3374" xr:uid="{27DE7F96-124C-444C-B992-3AD1B359CC90}"/>
    <cellStyle name="20% - uthevingsfarge 2 2 10 5 2" xfId="3375" xr:uid="{57339BC8-FFF1-485B-9E85-9114968EE7CF}"/>
    <cellStyle name="20% - uthevingsfarge 2 2 10 6" xfId="3376" xr:uid="{AEE07D3D-9ECB-4BE0-865D-A581C25C66C2}"/>
    <cellStyle name="20% - uthevingsfarge 2 2 10 6 2" xfId="3377" xr:uid="{F3A7363C-1631-4D74-BBB6-FB0DFC743A69}"/>
    <cellStyle name="20% - uthevingsfarge 2 2 10 7" xfId="3378" xr:uid="{08B490C1-25AA-4D00-B1F8-325EEE57C033}"/>
    <cellStyle name="20% - uthevingsfarge 2 2 10 7 2" xfId="3379" xr:uid="{865AD0E2-056B-4C38-9950-6F46C24A5357}"/>
    <cellStyle name="20% - uthevingsfarge 2 2 10 8" xfId="3380" xr:uid="{51CB0453-73BE-4CAB-99C3-A8CF79A0A105}"/>
    <cellStyle name="20% - uthevingsfarge 2 2 11" xfId="3381" xr:uid="{28D4DAB4-7C01-404A-A0BD-FFD6DAA5364C}"/>
    <cellStyle name="20% - uthevingsfarge 2 2 11 2" xfId="3382" xr:uid="{7902E39E-02B9-4CE4-8EC3-803CFD0F806D}"/>
    <cellStyle name="20% - uthevingsfarge 2 2 11 2 2" xfId="3383" xr:uid="{A253A311-20B3-4721-B335-6813A9637263}"/>
    <cellStyle name="20% - uthevingsfarge 2 2 11 2 2 2" xfId="3384" xr:uid="{3B66DD56-9D2A-49EB-B782-253C29951F03}"/>
    <cellStyle name="20% - uthevingsfarge 2 2 11 2 3" xfId="3385" xr:uid="{E8ED2BE9-42AD-4B12-9291-3DFFAF31FAC1}"/>
    <cellStyle name="20% - uthevingsfarge 2 2 11 2 3 2" xfId="3386" xr:uid="{F659B8A2-ACFE-44D7-9962-C91A0342BA20}"/>
    <cellStyle name="20% - uthevingsfarge 2 2 11 2 4" xfId="3387" xr:uid="{00ACAD39-3787-4F9C-85BC-A0D720C41743}"/>
    <cellStyle name="20% - uthevingsfarge 2 2 11 2 4 2" xfId="3388" xr:uid="{46181214-4957-42EF-A631-5B298D3346F8}"/>
    <cellStyle name="20% - uthevingsfarge 2 2 11 2 5" xfId="3389" xr:uid="{8A8D6386-55F1-4506-8F03-35D47E457906}"/>
    <cellStyle name="20% - uthevingsfarge 2 2 11 2 5 2" xfId="3390" xr:uid="{59111A2E-3D9B-405E-9F1E-CDE259F455C5}"/>
    <cellStyle name="20% - uthevingsfarge 2 2 11 2 6" xfId="3391" xr:uid="{75F21974-AB1F-48D6-A033-925056D8922D}"/>
    <cellStyle name="20% - uthevingsfarge 2 2 11 2 6 2" xfId="3392" xr:uid="{D44F3AFE-111D-42BD-B352-74CBC1B0BAE0}"/>
    <cellStyle name="20% - uthevingsfarge 2 2 11 2 7" xfId="3393" xr:uid="{216FB1C9-C420-4E04-925D-145883EB3C75}"/>
    <cellStyle name="20% - uthevingsfarge 2 2 11 3" xfId="3394" xr:uid="{C7CBD0B6-F819-472E-BF88-D4B470DE241D}"/>
    <cellStyle name="20% - uthevingsfarge 2 2 11 3 2" xfId="3395" xr:uid="{7F1DC0A4-D9F7-49A5-AF3D-24D23D37C5EC}"/>
    <cellStyle name="20% - uthevingsfarge 2 2 11 3 2 2" xfId="3396" xr:uid="{984B29CC-01C2-4F56-A5D7-1468DA2ABB20}"/>
    <cellStyle name="20% - uthevingsfarge 2 2 11 3 3" xfId="3397" xr:uid="{513B5971-B097-459C-B0C5-7EF0425DAD5E}"/>
    <cellStyle name="20% - uthevingsfarge 2 2 11 3 3 2" xfId="3398" xr:uid="{10ABCFF3-4FB9-4F1B-96DC-4E99336CCB8B}"/>
    <cellStyle name="20% - uthevingsfarge 2 2 11 3 4" xfId="3399" xr:uid="{2EF4C810-047A-4C75-A08E-E8DCEC1705E7}"/>
    <cellStyle name="20% - uthevingsfarge 2 2 11 4" xfId="3400" xr:uid="{39CEE873-1E2F-4D58-8416-B658CD496F13}"/>
    <cellStyle name="20% - uthevingsfarge 2 2 11 4 2" xfId="3401" xr:uid="{DB0593E1-2AC0-4F80-A15D-3E300F613AA8}"/>
    <cellStyle name="20% - uthevingsfarge 2 2 11 5" xfId="3402" xr:uid="{57A2F351-CD7D-4AC9-BF5E-6609A945019C}"/>
    <cellStyle name="20% - uthevingsfarge 2 2 11 5 2" xfId="3403" xr:uid="{ED33A962-9F96-4098-8723-56B92D2864C5}"/>
    <cellStyle name="20% - uthevingsfarge 2 2 11 6" xfId="3404" xr:uid="{5AD1ABBD-04F6-4BAB-AC16-55162C7C8B8C}"/>
    <cellStyle name="20% - uthevingsfarge 2 2 11 6 2" xfId="3405" xr:uid="{F84E3E1F-E7E9-4C56-84CD-C6B18C3505D2}"/>
    <cellStyle name="20% - uthevingsfarge 2 2 11 7" xfId="3406" xr:uid="{022CE04B-4E4F-4054-8578-1B28D56D4586}"/>
    <cellStyle name="20% - uthevingsfarge 2 2 11 7 2" xfId="3407" xr:uid="{F52338DC-23B8-4A5D-89E5-9ADD8721CB34}"/>
    <cellStyle name="20% - uthevingsfarge 2 2 11 8" xfId="3408" xr:uid="{A61EEB34-75F2-46DD-BB67-E48028FE457A}"/>
    <cellStyle name="20% - uthevingsfarge 2 2 12" xfId="3409" xr:uid="{C51C3D65-847A-4A47-88A2-A2443B3FED19}"/>
    <cellStyle name="20% - uthevingsfarge 2 2 12 2" xfId="3410" xr:uid="{AEB43580-15AB-4DED-B134-C61DCE93035D}"/>
    <cellStyle name="20% - uthevingsfarge 2 2 12 2 2" xfId="3411" xr:uid="{6EC37AEC-3399-4FA7-AA80-89A646C9D648}"/>
    <cellStyle name="20% - uthevingsfarge 2 2 12 2 2 2" xfId="3412" xr:uid="{5E86594B-C53F-46B4-AAE7-8EF5D32E1F19}"/>
    <cellStyle name="20% - uthevingsfarge 2 2 12 2 3" xfId="3413" xr:uid="{E34A4376-B49C-49E6-80C9-56C28AEA4A37}"/>
    <cellStyle name="20% - uthevingsfarge 2 2 12 2 3 2" xfId="3414" xr:uid="{AFC13286-1538-4837-B4EC-22FF152B690E}"/>
    <cellStyle name="20% - uthevingsfarge 2 2 12 2 4" xfId="3415" xr:uid="{C319D980-A892-499C-989F-492B37821FD4}"/>
    <cellStyle name="20% - uthevingsfarge 2 2 12 2 4 2" xfId="3416" xr:uid="{2FB9CD91-F192-48C5-9C33-E98D5C421838}"/>
    <cellStyle name="20% - uthevingsfarge 2 2 12 2 5" xfId="3417" xr:uid="{B37B4663-E7DD-4536-96E8-EE4C6ED86C41}"/>
    <cellStyle name="20% - uthevingsfarge 2 2 12 2 5 2" xfId="3418" xr:uid="{0F096062-9ADA-44A9-944B-08981932400F}"/>
    <cellStyle name="20% - uthevingsfarge 2 2 12 2 6" xfId="3419" xr:uid="{91E4B889-E08C-46A7-AFD0-76B15B972205}"/>
    <cellStyle name="20% - uthevingsfarge 2 2 12 2 6 2" xfId="3420" xr:uid="{8E39BA9E-00F3-4039-8ED5-8FB7F576ED2C}"/>
    <cellStyle name="20% - uthevingsfarge 2 2 12 2 7" xfId="3421" xr:uid="{C555E3BD-EFC7-4C3C-8DC7-6FAE12C8455C}"/>
    <cellStyle name="20% - uthevingsfarge 2 2 12 3" xfId="3422" xr:uid="{7FECE286-4895-4E96-93A8-6407346279A3}"/>
    <cellStyle name="20% - uthevingsfarge 2 2 12 3 2" xfId="3423" xr:uid="{C5C659E6-C09C-4A57-B939-3A591A8A5E2E}"/>
    <cellStyle name="20% - uthevingsfarge 2 2 12 3 2 2" xfId="3424" xr:uid="{31DB2ED5-A61D-4BA8-9E51-4376C1963515}"/>
    <cellStyle name="20% - uthevingsfarge 2 2 12 3 3" xfId="3425" xr:uid="{EE48B734-E4A8-4D31-B938-D624C27155E4}"/>
    <cellStyle name="20% - uthevingsfarge 2 2 12 3 3 2" xfId="3426" xr:uid="{27342B82-9E20-496B-9002-5683CD8B97D1}"/>
    <cellStyle name="20% - uthevingsfarge 2 2 12 3 4" xfId="3427" xr:uid="{F1EA9EEA-0F24-4896-BFC2-EDCC50F22198}"/>
    <cellStyle name="20% - uthevingsfarge 2 2 12 4" xfId="3428" xr:uid="{E8DFE756-8E9F-4ABC-A67E-8F1296ACAA63}"/>
    <cellStyle name="20% - uthevingsfarge 2 2 12 4 2" xfId="3429" xr:uid="{66A46EE4-2B43-4F4F-890C-F3F7410E887F}"/>
    <cellStyle name="20% - uthevingsfarge 2 2 12 5" xfId="3430" xr:uid="{BC75414F-9013-4229-B6F4-A4473CEB39CD}"/>
    <cellStyle name="20% - uthevingsfarge 2 2 12 5 2" xfId="3431" xr:uid="{49CF069D-B638-42D2-978F-6A7A552542AE}"/>
    <cellStyle name="20% - uthevingsfarge 2 2 12 6" xfId="3432" xr:uid="{7E3F823A-585E-4597-92B9-297A1FB99B33}"/>
    <cellStyle name="20% - uthevingsfarge 2 2 12 6 2" xfId="3433" xr:uid="{6AF6D629-0867-41B5-BEF0-6480892D614B}"/>
    <cellStyle name="20% - uthevingsfarge 2 2 12 7" xfId="3434" xr:uid="{CA7A6AB3-D336-4005-91EE-401B0421CD78}"/>
    <cellStyle name="20% - uthevingsfarge 2 2 12 7 2" xfId="3435" xr:uid="{5525AC24-9BA5-4C8D-8DE7-CD124EAB9090}"/>
    <cellStyle name="20% - uthevingsfarge 2 2 12 8" xfId="3436" xr:uid="{10970FC4-9B2F-4879-93C9-14DFC36FD8A2}"/>
    <cellStyle name="20% - uthevingsfarge 2 2 13" xfId="3437" xr:uid="{E0428810-A418-4EB6-B001-3B224EEAFEF9}"/>
    <cellStyle name="20% - uthevingsfarge 2 2 13 2" xfId="3438" xr:uid="{3C0C6A18-4153-4E17-AE76-9914D96F21E2}"/>
    <cellStyle name="20% - uthevingsfarge 2 2 13 2 2" xfId="3439" xr:uid="{C662E1F1-926A-4B1B-8683-7053769964F6}"/>
    <cellStyle name="20% - uthevingsfarge 2 2 13 2 2 2" xfId="3440" xr:uid="{535E482D-81DA-4F69-B743-E0CF8C0E39BC}"/>
    <cellStyle name="20% - uthevingsfarge 2 2 13 2 3" xfId="3441" xr:uid="{CF822314-0BEC-43CD-B609-1FD7DE4FB4D0}"/>
    <cellStyle name="20% - uthevingsfarge 2 2 13 2 3 2" xfId="3442" xr:uid="{FF28E2CF-12C8-4B8B-8D46-ED9B3CD0EC48}"/>
    <cellStyle name="20% - uthevingsfarge 2 2 13 2 4" xfId="3443" xr:uid="{D4D8281C-7B3B-4BB4-ABAE-24D68C5116A4}"/>
    <cellStyle name="20% - uthevingsfarge 2 2 13 2 4 2" xfId="3444" xr:uid="{AFEA97B0-268D-4D9F-B133-35CAC73FDB13}"/>
    <cellStyle name="20% - uthevingsfarge 2 2 13 2 5" xfId="3445" xr:uid="{48B72631-E33B-427F-B611-5426E455976D}"/>
    <cellStyle name="20% - uthevingsfarge 2 2 13 2 5 2" xfId="3446" xr:uid="{E516F389-D9A8-481B-9D8E-520AC16797BB}"/>
    <cellStyle name="20% - uthevingsfarge 2 2 13 2 6" xfId="3447" xr:uid="{0D29D78B-3DED-4B67-8FC3-36059EF182EC}"/>
    <cellStyle name="20% - uthevingsfarge 2 2 13 2 6 2" xfId="3448" xr:uid="{E6924736-D7CC-41BD-BB1F-7CE26BEA9650}"/>
    <cellStyle name="20% - uthevingsfarge 2 2 13 2 7" xfId="3449" xr:uid="{167FC884-0C7E-4E7C-A6A9-666B8E4420E2}"/>
    <cellStyle name="20% - uthevingsfarge 2 2 13 3" xfId="3450" xr:uid="{86E92DFC-A201-473A-8035-3EE88DE0619F}"/>
    <cellStyle name="20% - uthevingsfarge 2 2 13 3 2" xfId="3451" xr:uid="{4A1142B3-BA42-41A4-B119-2C74B7821586}"/>
    <cellStyle name="20% - uthevingsfarge 2 2 13 3 2 2" xfId="3452" xr:uid="{DF9EC3EC-9C22-46B1-933F-B31DB68A75AA}"/>
    <cellStyle name="20% - uthevingsfarge 2 2 13 3 3" xfId="3453" xr:uid="{89AFB0C2-CA03-4E6B-9D76-BD2317E1CA3C}"/>
    <cellStyle name="20% - uthevingsfarge 2 2 13 3 3 2" xfId="3454" xr:uid="{A022C4C3-91F2-4955-B0EB-70C4CF1B30E6}"/>
    <cellStyle name="20% - uthevingsfarge 2 2 13 3 4" xfId="3455" xr:uid="{F9BECF20-826D-41F3-A13A-4F7F5D36AF18}"/>
    <cellStyle name="20% - uthevingsfarge 2 2 13 4" xfId="3456" xr:uid="{D47551EE-2AB4-4D85-8B61-E815E13A3D02}"/>
    <cellStyle name="20% - uthevingsfarge 2 2 13 4 2" xfId="3457" xr:uid="{9888E744-02E2-43B1-A305-7ADD594FE99B}"/>
    <cellStyle name="20% - uthevingsfarge 2 2 13 5" xfId="3458" xr:uid="{4A337606-0D0B-4878-982D-ECB95ED98564}"/>
    <cellStyle name="20% - uthevingsfarge 2 2 13 5 2" xfId="3459" xr:uid="{61FEC52C-97CC-45BD-86D1-A51086AF48A3}"/>
    <cellStyle name="20% - uthevingsfarge 2 2 13 6" xfId="3460" xr:uid="{1867C168-8EFA-4EED-8F41-5DB225B42298}"/>
    <cellStyle name="20% - uthevingsfarge 2 2 13 6 2" xfId="3461" xr:uid="{212A7429-7C02-4BBA-88F3-D0AFB574F861}"/>
    <cellStyle name="20% - uthevingsfarge 2 2 13 7" xfId="3462" xr:uid="{F6702C5C-1A39-4684-8B06-69F810AA618A}"/>
    <cellStyle name="20% - uthevingsfarge 2 2 13 7 2" xfId="3463" xr:uid="{E1CBDEC8-B397-4A0D-8695-5293506491D4}"/>
    <cellStyle name="20% - uthevingsfarge 2 2 13 8" xfId="3464" xr:uid="{56FFF40A-BBBB-45A0-869E-51FD06CD7297}"/>
    <cellStyle name="20% - uthevingsfarge 2 2 14" xfId="3465" xr:uid="{47FAC1AB-A1DA-4B6C-AD5F-493F0923A64A}"/>
    <cellStyle name="20% - uthevingsfarge 2 2 14 2" xfId="3466" xr:uid="{79E17643-6D8F-4074-81A6-533AB933DEAA}"/>
    <cellStyle name="20% - uthevingsfarge 2 2 14 2 2" xfId="3467" xr:uid="{15112C46-5C88-41CD-8672-D71E8E1CDE8E}"/>
    <cellStyle name="20% - uthevingsfarge 2 2 14 2 2 2" xfId="3468" xr:uid="{9CE773F4-874B-40A9-A138-2D5F1F0F3013}"/>
    <cellStyle name="20% - uthevingsfarge 2 2 14 2 3" xfId="3469" xr:uid="{2D9ADBD8-85E5-4C71-BC31-43D397219BE0}"/>
    <cellStyle name="20% - uthevingsfarge 2 2 14 2 3 2" xfId="3470" xr:uid="{7741A594-F2AD-4807-8380-B4780319A0F0}"/>
    <cellStyle name="20% - uthevingsfarge 2 2 14 2 4" xfId="3471" xr:uid="{BB398FD6-CD16-4F74-86EC-B7F77E318DAE}"/>
    <cellStyle name="20% - uthevingsfarge 2 2 14 2 4 2" xfId="3472" xr:uid="{3A0E9D70-A353-4773-8849-943000A1B95D}"/>
    <cellStyle name="20% - uthevingsfarge 2 2 14 2 5" xfId="3473" xr:uid="{F258FEC4-9F1F-4535-B4F1-85CEBE846E65}"/>
    <cellStyle name="20% - uthevingsfarge 2 2 14 2 5 2" xfId="3474" xr:uid="{E65A3418-A097-483F-8A6C-637B43D90656}"/>
    <cellStyle name="20% - uthevingsfarge 2 2 14 2 6" xfId="3475" xr:uid="{5ED1EB44-C50E-46C1-8CD9-BE2B344688FC}"/>
    <cellStyle name="20% - uthevingsfarge 2 2 14 2 6 2" xfId="3476" xr:uid="{2B2F774F-FD78-49C0-843E-33CA9ED26FDF}"/>
    <cellStyle name="20% - uthevingsfarge 2 2 14 2 7" xfId="3477" xr:uid="{FE9631DA-DA45-4FE8-A83C-1E5BCB74672E}"/>
    <cellStyle name="20% - uthevingsfarge 2 2 14 3" xfId="3478" xr:uid="{2B3ABB3A-D54F-42E1-ABA1-A0FC9B404054}"/>
    <cellStyle name="20% - uthevingsfarge 2 2 14 3 2" xfId="3479" xr:uid="{36A669BA-8B81-489C-A025-45AA87540B27}"/>
    <cellStyle name="20% - uthevingsfarge 2 2 14 3 2 2" xfId="3480" xr:uid="{175A9584-FF06-4723-9DEC-04E024BF727A}"/>
    <cellStyle name="20% - uthevingsfarge 2 2 14 3 3" xfId="3481" xr:uid="{C0A1EE7C-2F40-42BC-BEF4-138204EC0EE0}"/>
    <cellStyle name="20% - uthevingsfarge 2 2 14 3 3 2" xfId="3482" xr:uid="{BC4A197E-EE94-45F8-833B-29A878866887}"/>
    <cellStyle name="20% - uthevingsfarge 2 2 14 3 4" xfId="3483" xr:uid="{C5932EF7-5B1B-4D52-8F9B-52F52A255E88}"/>
    <cellStyle name="20% - uthevingsfarge 2 2 14 4" xfId="3484" xr:uid="{6687A492-1609-4E94-B392-1637E3A5CF2E}"/>
    <cellStyle name="20% - uthevingsfarge 2 2 14 4 2" xfId="3485" xr:uid="{0ABD38AA-F345-4CDA-A71D-13681932D103}"/>
    <cellStyle name="20% - uthevingsfarge 2 2 14 5" xfId="3486" xr:uid="{EDD681D0-8B9A-4413-A755-29EBD5174ED0}"/>
    <cellStyle name="20% - uthevingsfarge 2 2 14 5 2" xfId="3487" xr:uid="{463C4D8B-EFCB-42E5-9BB6-5CB065E53B82}"/>
    <cellStyle name="20% - uthevingsfarge 2 2 14 6" xfId="3488" xr:uid="{293BA19D-798D-4BF7-80FD-19463B350F73}"/>
    <cellStyle name="20% - uthevingsfarge 2 2 14 6 2" xfId="3489" xr:uid="{AE802A3F-8318-4169-92AF-881EC6165A17}"/>
    <cellStyle name="20% - uthevingsfarge 2 2 14 7" xfId="3490" xr:uid="{AFC24A9F-AF28-4A19-AB85-36CCA6B9FC12}"/>
    <cellStyle name="20% - uthevingsfarge 2 2 14 7 2" xfId="3491" xr:uid="{2BF2B1D8-AF91-45D0-8CAE-4ACD5D7D3B24}"/>
    <cellStyle name="20% - uthevingsfarge 2 2 14 8" xfId="3492" xr:uid="{93DDE88A-9071-4397-A1D3-B81C2A42DC8A}"/>
    <cellStyle name="20% - uthevingsfarge 2 2 15" xfId="3493" xr:uid="{C9568A84-2232-431A-803D-E08D4FC8977A}"/>
    <cellStyle name="20% - uthevingsfarge 2 2 15 2" xfId="3494" xr:uid="{04A6DE9C-0756-4921-9C18-6AC9CD34BD85}"/>
    <cellStyle name="20% - uthevingsfarge 2 2 15 2 2" xfId="3495" xr:uid="{7648D427-839B-459B-AF8F-A6A60A437A4A}"/>
    <cellStyle name="20% - uthevingsfarge 2 2 15 2 2 2" xfId="3496" xr:uid="{065331E3-29DC-4522-A59C-ECCD86089A58}"/>
    <cellStyle name="20% - uthevingsfarge 2 2 15 2 3" xfId="3497" xr:uid="{BA4322E2-EAA6-4638-966C-EA816A5FC717}"/>
    <cellStyle name="20% - uthevingsfarge 2 2 15 2 3 2" xfId="3498" xr:uid="{54816DBC-D839-4A3F-98E7-2757F7EBF192}"/>
    <cellStyle name="20% - uthevingsfarge 2 2 15 2 4" xfId="3499" xr:uid="{3CF5C377-0A2E-4248-8723-49799AAEBB0C}"/>
    <cellStyle name="20% - uthevingsfarge 2 2 15 2 4 2" xfId="3500" xr:uid="{6C91D399-9FE6-488C-BCCC-D18D08F11167}"/>
    <cellStyle name="20% - uthevingsfarge 2 2 15 2 5" xfId="3501" xr:uid="{C2786C29-3EEE-436D-9375-2D10C6E71122}"/>
    <cellStyle name="20% - uthevingsfarge 2 2 15 2 5 2" xfId="3502" xr:uid="{2D4C438E-8353-47AE-8BC6-36F82C60A915}"/>
    <cellStyle name="20% - uthevingsfarge 2 2 15 2 6" xfId="3503" xr:uid="{3F547998-A645-44FF-BD9B-F4BB93AECDED}"/>
    <cellStyle name="20% - uthevingsfarge 2 2 15 2 6 2" xfId="3504" xr:uid="{EEB8F8A9-E7E6-47AD-A2B8-126ED910AD4A}"/>
    <cellStyle name="20% - uthevingsfarge 2 2 15 2 7" xfId="3505" xr:uid="{CDC01320-9781-44CF-8A16-DC878A3C9BB2}"/>
    <cellStyle name="20% - uthevingsfarge 2 2 15 3" xfId="3506" xr:uid="{31CFE7B9-6B66-46C9-AA56-AC8983F31AD0}"/>
    <cellStyle name="20% - uthevingsfarge 2 2 15 3 2" xfId="3507" xr:uid="{8C2D556B-8248-41C0-9A6B-A3B6E229A8C8}"/>
    <cellStyle name="20% - uthevingsfarge 2 2 15 3 2 2" xfId="3508" xr:uid="{0C33D6B7-DB9A-4213-8022-5CBBE96A3E95}"/>
    <cellStyle name="20% - uthevingsfarge 2 2 15 3 3" xfId="3509" xr:uid="{DB163B09-19A4-4D75-835D-D1B155FEA67A}"/>
    <cellStyle name="20% - uthevingsfarge 2 2 15 3 3 2" xfId="3510" xr:uid="{8F5B1C4C-95E9-4851-B778-E345F92927F6}"/>
    <cellStyle name="20% - uthevingsfarge 2 2 15 3 4" xfId="3511" xr:uid="{4BE0408C-19E3-447A-9EF1-F04009BBD91A}"/>
    <cellStyle name="20% - uthevingsfarge 2 2 15 4" xfId="3512" xr:uid="{95C3689F-6EB9-4BE5-87B7-99C6E04FE39D}"/>
    <cellStyle name="20% - uthevingsfarge 2 2 15 4 2" xfId="3513" xr:uid="{59DB62DE-ED9E-49FF-B328-1F42F60E34FC}"/>
    <cellStyle name="20% - uthevingsfarge 2 2 15 5" xfId="3514" xr:uid="{462A3CFF-8F51-4A80-80BB-31EDB45E4F7B}"/>
    <cellStyle name="20% - uthevingsfarge 2 2 15 5 2" xfId="3515" xr:uid="{BF58D65D-22AC-42E4-8720-4D7B83238099}"/>
    <cellStyle name="20% - uthevingsfarge 2 2 15 6" xfId="3516" xr:uid="{ADCC11C7-0789-4789-BC0C-92916B591887}"/>
    <cellStyle name="20% - uthevingsfarge 2 2 15 6 2" xfId="3517" xr:uid="{CAE35756-ABFA-4E1D-9B58-B899FB030024}"/>
    <cellStyle name="20% - uthevingsfarge 2 2 15 7" xfId="3518" xr:uid="{53427EF9-F568-41FB-A053-89BC7D81337F}"/>
    <cellStyle name="20% - uthevingsfarge 2 2 15 7 2" xfId="3519" xr:uid="{E40408AF-555B-4B49-9FB0-239AB82675D7}"/>
    <cellStyle name="20% - uthevingsfarge 2 2 15 8" xfId="3520" xr:uid="{F95F5F9E-468D-47BD-9712-C4734A2E3381}"/>
    <cellStyle name="20% - uthevingsfarge 2 2 16" xfId="3521" xr:uid="{97C52973-3FE1-4B6F-A787-F0CA8D1915D5}"/>
    <cellStyle name="20% - uthevingsfarge 2 2 16 2" xfId="3522" xr:uid="{8369EDAC-5982-4EC9-80E7-A1BCFCEDCD80}"/>
    <cellStyle name="20% - uthevingsfarge 2 2 16 2 2" xfId="3523" xr:uid="{FBFC393F-0740-489D-A6AC-1CB87F244C8E}"/>
    <cellStyle name="20% - uthevingsfarge 2 2 16 2 2 2" xfId="3524" xr:uid="{F4EEAB88-C107-4982-BE72-E0B3BF43FDD1}"/>
    <cellStyle name="20% - uthevingsfarge 2 2 16 2 3" xfId="3525" xr:uid="{54849B68-1D8F-4CF7-BB8A-9FDC9C0A100F}"/>
    <cellStyle name="20% - uthevingsfarge 2 2 16 2 3 2" xfId="3526" xr:uid="{669F2E53-00B6-44DB-86B2-478BB12A0F40}"/>
    <cellStyle name="20% - uthevingsfarge 2 2 16 2 4" xfId="3527" xr:uid="{2CC75D1A-5EED-4BE7-B6E5-D441AC17D496}"/>
    <cellStyle name="20% - uthevingsfarge 2 2 16 2 4 2" xfId="3528" xr:uid="{9057B27E-0061-45B5-91BE-67FBCD084AA5}"/>
    <cellStyle name="20% - uthevingsfarge 2 2 16 2 5" xfId="3529" xr:uid="{AF025109-F637-4504-BA80-34E1ABC715B3}"/>
    <cellStyle name="20% - uthevingsfarge 2 2 16 2 5 2" xfId="3530" xr:uid="{6F0C681E-0916-4A6A-9AB1-664E91A29789}"/>
    <cellStyle name="20% - uthevingsfarge 2 2 16 2 6" xfId="3531" xr:uid="{94CD8960-254E-46DA-9F7E-12645DA1D3B4}"/>
    <cellStyle name="20% - uthevingsfarge 2 2 16 2 6 2" xfId="3532" xr:uid="{D59FEA3D-A4D0-4D79-ADC8-09F9D3E0FD22}"/>
    <cellStyle name="20% - uthevingsfarge 2 2 16 2 7" xfId="3533" xr:uid="{1EF52354-CF61-4563-88EF-110C93906141}"/>
    <cellStyle name="20% - uthevingsfarge 2 2 16 3" xfId="3534" xr:uid="{565C0BD6-C026-4AE5-BA5A-172F50A68BF7}"/>
    <cellStyle name="20% - uthevingsfarge 2 2 16 3 2" xfId="3535" xr:uid="{4D920E31-CA86-427E-8886-28DDDDAC3B90}"/>
    <cellStyle name="20% - uthevingsfarge 2 2 16 3 2 2" xfId="3536" xr:uid="{3506ED1B-8A8F-491A-A18F-D48ED6A21066}"/>
    <cellStyle name="20% - uthevingsfarge 2 2 16 3 3" xfId="3537" xr:uid="{F74196FF-5620-49E6-80D4-E8FD5EE9C5D8}"/>
    <cellStyle name="20% - uthevingsfarge 2 2 16 3 3 2" xfId="3538" xr:uid="{D11626DA-AF41-4F4B-9804-93B481950D4D}"/>
    <cellStyle name="20% - uthevingsfarge 2 2 16 3 4" xfId="3539" xr:uid="{89CF89B2-F1B1-4800-81D7-7AB0B42CBC71}"/>
    <cellStyle name="20% - uthevingsfarge 2 2 16 4" xfId="3540" xr:uid="{C4C305FB-D532-4580-B641-3042F28A2B84}"/>
    <cellStyle name="20% - uthevingsfarge 2 2 16 4 2" xfId="3541" xr:uid="{8E09DEC5-EEC7-4376-86C8-5ED059085150}"/>
    <cellStyle name="20% - uthevingsfarge 2 2 16 5" xfId="3542" xr:uid="{2C1F2AEB-2E6B-4430-9F9E-DD7F0E7A18A9}"/>
    <cellStyle name="20% - uthevingsfarge 2 2 16 5 2" xfId="3543" xr:uid="{A5373A49-0340-4F05-B179-2D390E9E6D8F}"/>
    <cellStyle name="20% - uthevingsfarge 2 2 16 6" xfId="3544" xr:uid="{F7CF73F1-BEB0-4C0E-86CC-D87C99E6ABA7}"/>
    <cellStyle name="20% - uthevingsfarge 2 2 16 6 2" xfId="3545" xr:uid="{4BB18BD5-D7DD-4ABA-8E58-8D9E87B0D2AA}"/>
    <cellStyle name="20% - uthevingsfarge 2 2 16 7" xfId="3546" xr:uid="{73711F18-689C-4826-8C35-28E3B9633199}"/>
    <cellStyle name="20% - uthevingsfarge 2 2 16 7 2" xfId="3547" xr:uid="{69B6D537-025E-4F26-97EC-D27267C85174}"/>
    <cellStyle name="20% - uthevingsfarge 2 2 16 8" xfId="3548" xr:uid="{95922796-85E2-495E-A736-F22EE3C53B08}"/>
    <cellStyle name="20% - uthevingsfarge 2 2 17" xfId="3549" xr:uid="{C51B1932-9864-4132-A690-EAA45E20D5A6}"/>
    <cellStyle name="20% - uthevingsfarge 2 2 17 2" xfId="3550" xr:uid="{434CBB4D-1492-46F1-9FFF-8301526CC586}"/>
    <cellStyle name="20% - uthevingsfarge 2 2 17 2 2" xfId="3551" xr:uid="{67B4E64B-6651-4273-B79C-03EE4E32AEC8}"/>
    <cellStyle name="20% - uthevingsfarge 2 2 17 2 2 2" xfId="3552" xr:uid="{E871AFAF-22D7-4870-9411-4F1277B6E52C}"/>
    <cellStyle name="20% - uthevingsfarge 2 2 17 2 3" xfId="3553" xr:uid="{B8C7E2B4-5313-4B95-B5A0-454294FCE219}"/>
    <cellStyle name="20% - uthevingsfarge 2 2 17 2 3 2" xfId="3554" xr:uid="{D5B161F8-D83A-41F6-B0CB-6565276E4960}"/>
    <cellStyle name="20% - uthevingsfarge 2 2 17 2 4" xfId="3555" xr:uid="{9C855CE8-1963-4173-8B75-F8CE4ABB2E77}"/>
    <cellStyle name="20% - uthevingsfarge 2 2 17 2 4 2" xfId="3556" xr:uid="{34EF1D6E-4EF2-431B-A6E5-57A8EAA2F3EC}"/>
    <cellStyle name="20% - uthevingsfarge 2 2 17 2 5" xfId="3557" xr:uid="{18B2D274-5886-43E3-A498-823DEEE41196}"/>
    <cellStyle name="20% - uthevingsfarge 2 2 17 2 5 2" xfId="3558" xr:uid="{881261D2-0A92-49DC-BA44-2C7775720BA7}"/>
    <cellStyle name="20% - uthevingsfarge 2 2 17 2 6" xfId="3559" xr:uid="{32F30261-D817-43B9-B3A0-B8B450731059}"/>
    <cellStyle name="20% - uthevingsfarge 2 2 17 2 6 2" xfId="3560" xr:uid="{376BB826-EBCF-4796-BEBB-0060650BA105}"/>
    <cellStyle name="20% - uthevingsfarge 2 2 17 2 7" xfId="3561" xr:uid="{E923B30D-FB06-49BC-84ED-AA7E8325EEAA}"/>
    <cellStyle name="20% - uthevingsfarge 2 2 17 3" xfId="3562" xr:uid="{E8DEBA03-8CF4-4932-AC7B-1E6D4B558A08}"/>
    <cellStyle name="20% - uthevingsfarge 2 2 17 3 2" xfId="3563" xr:uid="{A3827CFD-117E-47FE-BF48-1B14CDAFA23A}"/>
    <cellStyle name="20% - uthevingsfarge 2 2 17 3 2 2" xfId="3564" xr:uid="{D98FB40A-BAE6-4903-95E3-057918E6E3F8}"/>
    <cellStyle name="20% - uthevingsfarge 2 2 17 3 3" xfId="3565" xr:uid="{5FCB8508-AEC1-4CA4-9B80-BFAFBC187889}"/>
    <cellStyle name="20% - uthevingsfarge 2 2 17 3 3 2" xfId="3566" xr:uid="{4B0EC147-E769-4D45-982C-872FB5EA727D}"/>
    <cellStyle name="20% - uthevingsfarge 2 2 17 3 4" xfId="3567" xr:uid="{BDE87BA0-D489-4383-A382-FA5C54E4BE4E}"/>
    <cellStyle name="20% - uthevingsfarge 2 2 17 4" xfId="3568" xr:uid="{84684954-E347-4C6D-BD74-A639FD15574D}"/>
    <cellStyle name="20% - uthevingsfarge 2 2 17 4 2" xfId="3569" xr:uid="{9C51D299-2F58-4D10-A34E-294D829AF347}"/>
    <cellStyle name="20% - uthevingsfarge 2 2 17 5" xfId="3570" xr:uid="{EE32B318-E8D9-4B40-A8E4-E69F3371C7AD}"/>
    <cellStyle name="20% - uthevingsfarge 2 2 17 5 2" xfId="3571" xr:uid="{297AA0F7-9FFA-46F1-8513-86060F2ABFB0}"/>
    <cellStyle name="20% - uthevingsfarge 2 2 17 6" xfId="3572" xr:uid="{2BC940DA-F3B9-4729-9E97-FC1CA341C052}"/>
    <cellStyle name="20% - uthevingsfarge 2 2 17 6 2" xfId="3573" xr:uid="{5ABBDB1E-4C5E-4009-A3A1-D83A0959A6CE}"/>
    <cellStyle name="20% - uthevingsfarge 2 2 17 7" xfId="3574" xr:uid="{E2A4BD6C-DFEC-427B-BA79-4E80577B16F9}"/>
    <cellStyle name="20% - uthevingsfarge 2 2 17 7 2" xfId="3575" xr:uid="{3EF40925-4BE9-4EA0-A1CE-0133062022D4}"/>
    <cellStyle name="20% - uthevingsfarge 2 2 17 8" xfId="3576" xr:uid="{BF9470E8-92D9-4207-8D37-E2BCDEDF60B6}"/>
    <cellStyle name="20% - uthevingsfarge 2 2 18" xfId="3577" xr:uid="{5818C700-86C3-459A-8909-5FFBB4BCFC2B}"/>
    <cellStyle name="20% - uthevingsfarge 2 2 18 2" xfId="3578" xr:uid="{73BCAEEC-2092-4C4B-8D13-404319FC94B3}"/>
    <cellStyle name="20% - uthevingsfarge 2 2 18 2 2" xfId="3579" xr:uid="{4AFD33F5-164F-48D7-9969-C22733E51327}"/>
    <cellStyle name="20% - uthevingsfarge 2 2 18 2 2 2" xfId="3580" xr:uid="{673BC874-EBD4-40DD-A84E-AD5D1E871109}"/>
    <cellStyle name="20% - uthevingsfarge 2 2 18 2 3" xfId="3581" xr:uid="{529603E9-30AF-4C03-A592-A8AB25784206}"/>
    <cellStyle name="20% - uthevingsfarge 2 2 18 2 3 2" xfId="3582" xr:uid="{1BEE29AD-BBF2-41F1-990D-09D96B05784B}"/>
    <cellStyle name="20% - uthevingsfarge 2 2 18 2 4" xfId="3583" xr:uid="{71B3AE57-666A-4E77-BFBD-44EA00E4B366}"/>
    <cellStyle name="20% - uthevingsfarge 2 2 18 2 4 2" xfId="3584" xr:uid="{FA9CA79A-8754-49E9-B26A-1A0623160E1D}"/>
    <cellStyle name="20% - uthevingsfarge 2 2 18 2 5" xfId="3585" xr:uid="{8C8A4200-2107-4346-BD5B-5E8DAF373792}"/>
    <cellStyle name="20% - uthevingsfarge 2 2 18 2 5 2" xfId="3586" xr:uid="{E1AFA4C8-A38D-4D0D-BDBC-EE85ABA2198F}"/>
    <cellStyle name="20% - uthevingsfarge 2 2 18 2 6" xfId="3587" xr:uid="{E5BF07A0-463D-42E2-9D5D-24F878F45AB4}"/>
    <cellStyle name="20% - uthevingsfarge 2 2 18 2 6 2" xfId="3588" xr:uid="{850A7F71-CD73-47C5-B97B-5CCDB583A160}"/>
    <cellStyle name="20% - uthevingsfarge 2 2 18 2 7" xfId="3589" xr:uid="{A7799D6D-98BB-4B4B-AE3C-5EB80436D4C9}"/>
    <cellStyle name="20% - uthevingsfarge 2 2 18 3" xfId="3590" xr:uid="{ECAFCD4E-0C21-4CA4-9D08-400EF5C99592}"/>
    <cellStyle name="20% - uthevingsfarge 2 2 18 3 2" xfId="3591" xr:uid="{1ED9F50B-7097-4907-B616-080D3EFC4590}"/>
    <cellStyle name="20% - uthevingsfarge 2 2 18 3 2 2" xfId="3592" xr:uid="{BEBF3CD7-5168-4E7F-ABC8-43A4193E7A47}"/>
    <cellStyle name="20% - uthevingsfarge 2 2 18 3 3" xfId="3593" xr:uid="{1EE8434F-7F0D-4726-8AA0-927F3B0DBADB}"/>
    <cellStyle name="20% - uthevingsfarge 2 2 18 3 3 2" xfId="3594" xr:uid="{28F7F08E-2A26-422E-9AA5-EE0AB21ECD91}"/>
    <cellStyle name="20% - uthevingsfarge 2 2 18 3 4" xfId="3595" xr:uid="{A7F5A72F-C878-41D8-86E9-17BBCF2A2C1F}"/>
    <cellStyle name="20% - uthevingsfarge 2 2 18 4" xfId="3596" xr:uid="{F58B85E9-4F77-4152-8DD3-738601AE0820}"/>
    <cellStyle name="20% - uthevingsfarge 2 2 18 4 2" xfId="3597" xr:uid="{FC86FC73-ABC9-48A8-B29A-E6374722F5BC}"/>
    <cellStyle name="20% - uthevingsfarge 2 2 18 5" xfId="3598" xr:uid="{0C625EDA-8D66-4D3D-B87C-5FFCBA48A562}"/>
    <cellStyle name="20% - uthevingsfarge 2 2 18 5 2" xfId="3599" xr:uid="{E6423164-D914-4CA5-8009-CB19D71ED374}"/>
    <cellStyle name="20% - uthevingsfarge 2 2 18 6" xfId="3600" xr:uid="{C9760D07-7E70-41FC-A980-08B28314AE7F}"/>
    <cellStyle name="20% - uthevingsfarge 2 2 18 6 2" xfId="3601" xr:uid="{785BCEC0-8DEB-455A-926A-AC4295A8DAF8}"/>
    <cellStyle name="20% - uthevingsfarge 2 2 18 7" xfId="3602" xr:uid="{B97253BE-F90A-4840-BA67-571CCD2B06FE}"/>
    <cellStyle name="20% - uthevingsfarge 2 2 18 7 2" xfId="3603" xr:uid="{47560C30-1A78-4A2D-B96B-5DF4D9C62809}"/>
    <cellStyle name="20% - uthevingsfarge 2 2 18 8" xfId="3604" xr:uid="{37EBF29F-EA71-48E7-8458-9AD5F01CC935}"/>
    <cellStyle name="20% - uthevingsfarge 2 2 19" xfId="3605" xr:uid="{320B9B03-5C0D-468F-BBC5-4A59C1107CB7}"/>
    <cellStyle name="20% - uthevingsfarge 2 2 19 10" xfId="3606" xr:uid="{687F88DF-0BA5-4046-84C6-02F7D2DC8409}"/>
    <cellStyle name="20% - uthevingsfarge 2 2 19 11" xfId="3607" xr:uid="{EE47E9C5-7382-46B1-9E6D-6B5B3812ABCC}"/>
    <cellStyle name="20% - uthevingsfarge 2 2 19 12" xfId="3608" xr:uid="{89AB566D-5D2B-4ECB-8F1F-B6A92370321B}"/>
    <cellStyle name="20% - uthevingsfarge 2 2 19 13" xfId="3609" xr:uid="{3E77EC86-1959-4120-87B7-374D58AE0C09}"/>
    <cellStyle name="20% - uthevingsfarge 2 2 19 13 2" xfId="3610" xr:uid="{9B62724E-A93E-4D1F-ADD4-4FF280CE3959}"/>
    <cellStyle name="20% - uthevingsfarge 2 2 19 14" xfId="3611" xr:uid="{E21A6DD5-6B43-4A6E-B2CA-78EB8C14E8B2}"/>
    <cellStyle name="20% - uthevingsfarge 2 2 19 14 2" xfId="3612" xr:uid="{38580FEC-6212-4116-8275-CC987CC6EF3A}"/>
    <cellStyle name="20% - uthevingsfarge 2 2 19 2" xfId="3613" xr:uid="{5E21DFB0-2CAB-4684-9855-7C653968F2C6}"/>
    <cellStyle name="20% - uthevingsfarge 2 2 19 3" xfId="3614" xr:uid="{C4CA9C15-C1F2-4705-A2DA-F5685CDD2EBA}"/>
    <cellStyle name="20% - uthevingsfarge 2 2 19 4" xfId="3615" xr:uid="{ED9A6EF3-E93C-4DC8-B853-875F1FDD2785}"/>
    <cellStyle name="20% - uthevingsfarge 2 2 19 5" xfId="3616" xr:uid="{7DF2FED3-3ABE-4BAC-BFB4-90AD8E8522AA}"/>
    <cellStyle name="20% - uthevingsfarge 2 2 19 6" xfId="3617" xr:uid="{B03C102A-49DA-4844-81D4-19F92147E96C}"/>
    <cellStyle name="20% - uthevingsfarge 2 2 19 7" xfId="3618" xr:uid="{66E2044D-A11E-46F4-A476-57730F575467}"/>
    <cellStyle name="20% - uthevingsfarge 2 2 19 8" xfId="3619" xr:uid="{4B5694B4-49A7-41DB-BB91-2E902CB3DA7A}"/>
    <cellStyle name="20% - uthevingsfarge 2 2 19 9" xfId="3620" xr:uid="{F2BB2C2C-7EC8-466A-91B5-D006562C6FA1}"/>
    <cellStyle name="20% - uthevingsfarge 2 2 2" xfId="3621" xr:uid="{887A7005-5AE6-4BDA-9F5B-C1E6F1EA09FF}"/>
    <cellStyle name="20% - uthevingsfarge 2 2 2 10" xfId="3622" xr:uid="{F331CD01-3B7C-4BF2-9668-6C960C9BA1AD}"/>
    <cellStyle name="20% - uthevingsfarge 2 2 2 11" xfId="3623" xr:uid="{50E17F6D-A79F-48AC-9B9A-AB7AB9B70B9B}"/>
    <cellStyle name="20% - uthevingsfarge 2 2 2 12" xfId="3624" xr:uid="{237AD89F-D5A9-42E5-931E-37DD5DA8530A}"/>
    <cellStyle name="20% - uthevingsfarge 2 2 2 13" xfId="3625" xr:uid="{9653EFC9-62CB-4B91-A903-F7B1492F19E7}"/>
    <cellStyle name="20% - uthevingsfarge 2 2 2 14" xfId="3626" xr:uid="{9EC72030-7211-4262-9751-FEC60A0585E1}"/>
    <cellStyle name="20% - uthevingsfarge 2 2 2 15" xfId="3627" xr:uid="{7E9B3078-9B9A-454F-A946-DB3C826C3B25}"/>
    <cellStyle name="20% - uthevingsfarge 2 2 2 16" xfId="3628" xr:uid="{AD046E56-B45C-4343-B619-82501623704D}"/>
    <cellStyle name="20% - uthevingsfarge 2 2 2 17" xfId="3629" xr:uid="{C18991AC-3D98-48F7-937F-73A369E3FC54}"/>
    <cellStyle name="20% - uthevingsfarge 2 2 2 17 10" xfId="3630" xr:uid="{288C06B9-25BC-4125-8D17-EA86058367B5}"/>
    <cellStyle name="20% - uthevingsfarge 2 2 2 17 10 2" xfId="3631" xr:uid="{FF1BE2B4-0124-4575-B10F-4A35A9CC7F54}"/>
    <cellStyle name="20% - uthevingsfarge 2 2 2 17 10 2 2" xfId="3632" xr:uid="{4796C547-282C-4A40-BB45-B1C0BFD82ED9}"/>
    <cellStyle name="20% - uthevingsfarge 2 2 2 17 10 3" xfId="3633" xr:uid="{54C1F0E0-F1E6-4EAD-84A2-A67F32CDE1C6}"/>
    <cellStyle name="20% - uthevingsfarge 2 2 2 17 11" xfId="3634" xr:uid="{7AC3E8DF-2DFA-4BF8-9621-535B75AB21DC}"/>
    <cellStyle name="20% - uthevingsfarge 2 2 2 17 11 2" xfId="3635" xr:uid="{1E19C422-5F30-4994-8269-EB43A8020987}"/>
    <cellStyle name="20% - uthevingsfarge 2 2 2 17 11 2 2" xfId="3636" xr:uid="{80531914-E618-4AE1-9684-16D0F136709E}"/>
    <cellStyle name="20% - uthevingsfarge 2 2 2 17 11 3" xfId="3637" xr:uid="{C5EFD29F-373F-42A1-ABD2-7C99C9F5A835}"/>
    <cellStyle name="20% - uthevingsfarge 2 2 2 17 12" xfId="3638" xr:uid="{B6FB6CC2-ED99-43BA-90E9-8F879FD14C94}"/>
    <cellStyle name="20% - uthevingsfarge 2 2 2 17 12 2" xfId="3639" xr:uid="{B44D256F-CBE0-4BF7-9333-F8DB3E83F414}"/>
    <cellStyle name="20% - uthevingsfarge 2 2 2 17 12 2 2" xfId="3640" xr:uid="{38D7D7FD-98FF-4B63-B23E-9A0F4D186B20}"/>
    <cellStyle name="20% - uthevingsfarge 2 2 2 17 12 3" xfId="3641" xr:uid="{E246E699-8C05-40AE-BC28-178A1FB354D5}"/>
    <cellStyle name="20% - uthevingsfarge 2 2 2 17 13" xfId="3642" xr:uid="{0D17F724-4EDA-47AA-9B0B-D6868977B97B}"/>
    <cellStyle name="20% - uthevingsfarge 2 2 2 17 14" xfId="3643" xr:uid="{C031C4D3-BEA0-41AF-B42A-88CE041C31CE}"/>
    <cellStyle name="20% - uthevingsfarge 2 2 2 17 2" xfId="3644" xr:uid="{639E1E3F-5F97-48BF-BABE-1E0F41B71996}"/>
    <cellStyle name="20% - uthevingsfarge 2 2 2 17 2 2" xfId="3645" xr:uid="{698CC396-887B-4845-AD61-498991D8BEB5}"/>
    <cellStyle name="20% - uthevingsfarge 2 2 2 17 2 2 2" xfId="3646" xr:uid="{4D4FB9FF-5CAF-4513-B37F-96B5F82A4BAD}"/>
    <cellStyle name="20% - uthevingsfarge 2 2 2 17 2 3" xfId="3647" xr:uid="{DA8A4FF8-8CF6-4BCC-8564-E0CA83E2E210}"/>
    <cellStyle name="20% - uthevingsfarge 2 2 2 17 2 3 2" xfId="3648" xr:uid="{1FF7F950-C228-41A4-81AB-422E50D15D03}"/>
    <cellStyle name="20% - uthevingsfarge 2 2 2 17 2 4" xfId="3649" xr:uid="{4739B61F-B746-4A29-B545-34D007DC2990}"/>
    <cellStyle name="20% - uthevingsfarge 2 2 2 17 2 4 2" xfId="3650" xr:uid="{25E1F1BF-22DE-4A4F-BA2B-E24626296EDB}"/>
    <cellStyle name="20% - uthevingsfarge 2 2 2 17 2 5" xfId="3651" xr:uid="{B43DF52E-EB98-4827-9EEE-55C6FE0B6564}"/>
    <cellStyle name="20% - uthevingsfarge 2 2 2 17 2 5 2" xfId="3652" xr:uid="{9C080A3B-58EA-42BC-BD15-0F2A7D97D1D5}"/>
    <cellStyle name="20% - uthevingsfarge 2 2 2 17 2 6" xfId="3653" xr:uid="{2025A84D-2AA7-4485-93E7-D9BCB86D42CB}"/>
    <cellStyle name="20% - uthevingsfarge 2 2 2 17 2 6 2" xfId="3654" xr:uid="{ED3FD357-0252-4AE6-93BE-0F7C9862116B}"/>
    <cellStyle name="20% - uthevingsfarge 2 2 2 17 2 7" xfId="3655" xr:uid="{59D1C3B7-5F0D-4B8F-8F50-6E8C30607906}"/>
    <cellStyle name="20% - uthevingsfarge 2 2 2 17 3" xfId="3656" xr:uid="{8503E481-DE83-4600-B2DF-906186C92308}"/>
    <cellStyle name="20% - uthevingsfarge 2 2 2 17 3 2" xfId="3657" xr:uid="{9F6279AE-A825-47AF-A890-C0EBDB25F88B}"/>
    <cellStyle name="20% - uthevingsfarge 2 2 2 17 3 2 2" xfId="3658" xr:uid="{37F184C6-4CE3-4CF6-B025-024EEA4D425C}"/>
    <cellStyle name="20% - uthevingsfarge 2 2 2 17 3 3" xfId="3659" xr:uid="{01602646-11F7-4A27-A03A-4A217C2583E2}"/>
    <cellStyle name="20% - uthevingsfarge 2 2 2 17 3 3 2" xfId="3660" xr:uid="{2B09BD54-EDC1-4054-9805-55B54FF1FEDE}"/>
    <cellStyle name="20% - uthevingsfarge 2 2 2 17 3 4" xfId="3661" xr:uid="{C78CD5D3-65CF-48FB-BB27-F4CDF7213A4B}"/>
    <cellStyle name="20% - uthevingsfarge 2 2 2 17 3 4 2" xfId="3662" xr:uid="{C1CB7E55-CBD4-46F7-8E51-C4331EB9937A}"/>
    <cellStyle name="20% - uthevingsfarge 2 2 2 17 3 5" xfId="3663" xr:uid="{9753CEB0-7383-4095-BC21-1EEE5B3C8353}"/>
    <cellStyle name="20% - uthevingsfarge 2 2 2 17 3 5 2" xfId="3664" xr:uid="{E0A45CC6-0039-4584-8F45-67DE0A5A2BDF}"/>
    <cellStyle name="20% - uthevingsfarge 2 2 2 17 3 6" xfId="3665" xr:uid="{30DD1496-C7EF-4E90-9A7D-E3FC8BC264A0}"/>
    <cellStyle name="20% - uthevingsfarge 2 2 2 17 4" xfId="3666" xr:uid="{3DA4B134-8266-4DF6-AB18-DEC521B6F7DA}"/>
    <cellStyle name="20% - uthevingsfarge 2 2 2 17 4 2" xfId="3667" xr:uid="{288B754F-B2FD-401C-98F6-630C15581280}"/>
    <cellStyle name="20% - uthevingsfarge 2 2 2 17 4 2 2" xfId="3668" xr:uid="{A61B980F-8F73-4F7C-91D8-0D6D82C45DF6}"/>
    <cellStyle name="20% - uthevingsfarge 2 2 2 17 4 3" xfId="3669" xr:uid="{A44ED71B-7495-4C8C-BFE9-F34AB46F9545}"/>
    <cellStyle name="20% - uthevingsfarge 2 2 2 17 4 3 2" xfId="3670" xr:uid="{FF5735E6-BDDF-4A94-A3A5-A028CD1C7FBE}"/>
    <cellStyle name="20% - uthevingsfarge 2 2 2 17 4 4" xfId="3671" xr:uid="{43F772B8-4587-41B8-96DD-5C1C16EB8B55}"/>
    <cellStyle name="20% - uthevingsfarge 2 2 2 17 5" xfId="3672" xr:uid="{3D704CE6-01AF-4297-A0E2-76F190A15B74}"/>
    <cellStyle name="20% - uthevingsfarge 2 2 2 17 5 2" xfId="3673" xr:uid="{1DBC7B51-8F26-453C-BCA2-0D09201CD35B}"/>
    <cellStyle name="20% - uthevingsfarge 2 2 2 17 5 2 2" xfId="3674" xr:uid="{5064EA0B-B47F-4815-A189-ED95E30E1615}"/>
    <cellStyle name="20% - uthevingsfarge 2 2 2 17 5 3" xfId="3675" xr:uid="{423F3032-0163-41B0-9A8E-8F1D6540E316}"/>
    <cellStyle name="20% - uthevingsfarge 2 2 2 17 5 3 2" xfId="3676" xr:uid="{6B7773BE-198F-4246-990F-6AF5149A0792}"/>
    <cellStyle name="20% - uthevingsfarge 2 2 2 17 5 4" xfId="3677" xr:uid="{3529D735-BFC9-44B7-904C-842F53CDABA6}"/>
    <cellStyle name="20% - uthevingsfarge 2 2 2 17 6" xfId="3678" xr:uid="{FB86D481-6E98-4F70-A90B-5A9502EAD57E}"/>
    <cellStyle name="20% - uthevingsfarge 2 2 2 17 6 2" xfId="3679" xr:uid="{CABD5279-2A7D-457B-B226-AA02E50C96C9}"/>
    <cellStyle name="20% - uthevingsfarge 2 2 2 17 6 2 2" xfId="3680" xr:uid="{028A6799-10AA-4AA5-958B-39B89FCEE760}"/>
    <cellStyle name="20% - uthevingsfarge 2 2 2 17 6 3" xfId="3681" xr:uid="{0FDD0A38-C1AD-4C44-B21C-7B7115B0B4B6}"/>
    <cellStyle name="20% - uthevingsfarge 2 2 2 17 7" xfId="3682" xr:uid="{7BB93D1A-BF32-4137-802E-CD5AAEFCAE46}"/>
    <cellStyle name="20% - uthevingsfarge 2 2 2 17 7 2" xfId="3683" xr:uid="{358BEFF5-813F-44CE-89DF-8DC5A04B296A}"/>
    <cellStyle name="20% - uthevingsfarge 2 2 2 17 7 2 2" xfId="3684" xr:uid="{52ADEF1C-0D6A-449F-A8C7-B9251B530A7A}"/>
    <cellStyle name="20% - uthevingsfarge 2 2 2 17 7 3" xfId="3685" xr:uid="{1A8A0B17-AAE8-4420-8E6A-D6550547D95B}"/>
    <cellStyle name="20% - uthevingsfarge 2 2 2 17 8" xfId="3686" xr:uid="{03F7C98A-B850-4643-A779-065FEB1800DD}"/>
    <cellStyle name="20% - uthevingsfarge 2 2 2 17 8 2" xfId="3687" xr:uid="{C14411AC-DCBA-4E2F-9D93-B2515432C44B}"/>
    <cellStyle name="20% - uthevingsfarge 2 2 2 17 8 2 2" xfId="3688" xr:uid="{633FD3CB-6479-41DC-A483-5B5409C51CC7}"/>
    <cellStyle name="20% - uthevingsfarge 2 2 2 17 8 3" xfId="3689" xr:uid="{A4B8EA31-E48D-49B5-AB38-2C1AE3639FC3}"/>
    <cellStyle name="20% - uthevingsfarge 2 2 2 17 9" xfId="3690" xr:uid="{B2EDB96A-1A35-48CF-99C9-299D37FB14DC}"/>
    <cellStyle name="20% - uthevingsfarge 2 2 2 17 9 2" xfId="3691" xr:uid="{C810283A-2076-449B-BA32-B186BF952EC7}"/>
    <cellStyle name="20% - uthevingsfarge 2 2 2 17 9 2 2" xfId="3692" xr:uid="{C29415A5-5903-4185-AE6E-BB084BB71E51}"/>
    <cellStyle name="20% - uthevingsfarge 2 2 2 17 9 3" xfId="3693" xr:uid="{E2F2DD3B-EE07-4FA0-BFDB-CB1404439809}"/>
    <cellStyle name="20% - uthevingsfarge 2 2 2 18" xfId="3694" xr:uid="{7C165D5C-5C7D-41D0-A784-45251BD30BB3}"/>
    <cellStyle name="20% - uthevingsfarge 2 2 2 18 2" xfId="3695" xr:uid="{47DB966B-2DC7-41C7-A07B-A608ECD69AF1}"/>
    <cellStyle name="20% - uthevingsfarge 2 2 2 18 2 2" xfId="3696" xr:uid="{F7734CD8-49EF-4CB2-B0C5-DABDAF84A7E4}"/>
    <cellStyle name="20% - uthevingsfarge 2 2 2 18 2 2 2" xfId="3697" xr:uid="{7E4CB3B3-6D27-414D-918F-058193DE7926}"/>
    <cellStyle name="20% - uthevingsfarge 2 2 2 18 2 3" xfId="3698" xr:uid="{0D1A15EB-0481-419F-89DF-DF326889CC6E}"/>
    <cellStyle name="20% - uthevingsfarge 2 2 2 18 2 3 2" xfId="3699" xr:uid="{936F556E-1E7D-4094-81C8-C05192E9056E}"/>
    <cellStyle name="20% - uthevingsfarge 2 2 2 18 2 4" xfId="3700" xr:uid="{D411F1DA-21A3-491B-A9E8-452487A6C9CB}"/>
    <cellStyle name="20% - uthevingsfarge 2 2 2 18 2 4 2" xfId="3701" xr:uid="{D00139A7-DC87-4DCE-AF51-74833B97E26B}"/>
    <cellStyle name="20% - uthevingsfarge 2 2 2 18 2 5" xfId="3702" xr:uid="{D79302F4-54F7-45F6-8107-0FB36A49AA9C}"/>
    <cellStyle name="20% - uthevingsfarge 2 2 2 18 2 5 2" xfId="3703" xr:uid="{EDCA9883-ADE2-47FD-B580-6B85714C3BFC}"/>
    <cellStyle name="20% - uthevingsfarge 2 2 2 18 2 6" xfId="3704" xr:uid="{311DCC24-051E-4B39-B286-14E2FE6608CC}"/>
    <cellStyle name="20% - uthevingsfarge 2 2 2 18 2 6 2" xfId="3705" xr:uid="{3E896926-6ADD-4884-B75F-5768849938CB}"/>
    <cellStyle name="20% - uthevingsfarge 2 2 2 18 2 7" xfId="3706" xr:uid="{844C91CA-0268-497C-AE2C-9D7696BBE4EF}"/>
    <cellStyle name="20% - uthevingsfarge 2 2 2 18 3" xfId="3707" xr:uid="{257C5B50-E6F1-4BC7-8D97-EE194D0761D0}"/>
    <cellStyle name="20% - uthevingsfarge 2 2 2 18 3 2" xfId="3708" xr:uid="{85EEC2E9-4662-4A48-A83B-F8DDFFC7AEF1}"/>
    <cellStyle name="20% - uthevingsfarge 2 2 2 18 3 2 2" xfId="3709" xr:uid="{8975C5DB-F1ED-4E5C-9158-53921960ECA4}"/>
    <cellStyle name="20% - uthevingsfarge 2 2 2 18 3 3" xfId="3710" xr:uid="{EC8C9C94-A9FF-4662-BD72-36D6FF833A3E}"/>
    <cellStyle name="20% - uthevingsfarge 2 2 2 18 3 3 2" xfId="3711" xr:uid="{8888C65F-9014-45A9-807C-3B2DD74AC962}"/>
    <cellStyle name="20% - uthevingsfarge 2 2 2 18 3 4" xfId="3712" xr:uid="{DDEEA77A-3368-472E-8BA4-31EADEF53B15}"/>
    <cellStyle name="20% - uthevingsfarge 2 2 2 18 4" xfId="3713" xr:uid="{CC613A10-EE3E-4F41-95F5-D82FDBC48A43}"/>
    <cellStyle name="20% - uthevingsfarge 2 2 2 18 4 2" xfId="3714" xr:uid="{9BC069CE-382D-44AC-B957-DA805F39C601}"/>
    <cellStyle name="20% - uthevingsfarge 2 2 2 18 5" xfId="3715" xr:uid="{8EDE7B41-F7B7-4890-804F-543966C8A1AE}"/>
    <cellStyle name="20% - uthevingsfarge 2 2 2 18 5 2" xfId="3716" xr:uid="{EFCCBB4F-1C54-40A5-8197-FA2FD2222151}"/>
    <cellStyle name="20% - uthevingsfarge 2 2 2 18 6" xfId="3717" xr:uid="{EF511DAC-C4FB-4A6A-8F2B-559422269F22}"/>
    <cellStyle name="20% - uthevingsfarge 2 2 2 18 6 2" xfId="3718" xr:uid="{0658271F-4586-42FA-A96E-161D2916C142}"/>
    <cellStyle name="20% - uthevingsfarge 2 2 2 18 7" xfId="3719" xr:uid="{7AD5066D-2ED5-4656-8D63-9E15C47E6D12}"/>
    <cellStyle name="20% - uthevingsfarge 2 2 2 18 7 2" xfId="3720" xr:uid="{EE1FE780-E341-4D26-B2E3-204400E7C48B}"/>
    <cellStyle name="20% - uthevingsfarge 2 2 2 18 8" xfId="3721" xr:uid="{6D84A2A2-CB11-42F6-85AD-D210A13F76D3}"/>
    <cellStyle name="20% - uthevingsfarge 2 2 2 19" xfId="3722" xr:uid="{03DEDD28-77B7-43AC-B3FC-795B57DBFEAF}"/>
    <cellStyle name="20% - uthevingsfarge 2 2 2 2" xfId="3723" xr:uid="{3F7915FE-8779-472A-9178-CC521944096D}"/>
    <cellStyle name="20% - uthevingsfarge 2 2 2 2 10" xfId="3724" xr:uid="{45DE4305-02A9-4E9C-9688-6933D6218698}"/>
    <cellStyle name="20% - uthevingsfarge 2 2 2 2 10 2" xfId="3725" xr:uid="{6D8F2D2B-74C6-4C12-AB49-EAD111626424}"/>
    <cellStyle name="20% - uthevingsfarge 2 2 2 2 10 2 2" xfId="3726" xr:uid="{6E9A088E-0F66-450E-A4E9-4A1B640D2DD4}"/>
    <cellStyle name="20% - uthevingsfarge 2 2 2 2 10 3" xfId="3727" xr:uid="{1F8508C6-0807-4319-9009-3A49E95667CA}"/>
    <cellStyle name="20% - uthevingsfarge 2 2 2 2 11" xfId="3728" xr:uid="{2252F00E-2A40-4206-B8CA-A0BD5C95C89C}"/>
    <cellStyle name="20% - uthevingsfarge 2 2 2 2 11 2" xfId="3729" xr:uid="{9ABF6A19-C776-41D1-A274-FA0E0B6CA366}"/>
    <cellStyle name="20% - uthevingsfarge 2 2 2 2 11 2 2" xfId="3730" xr:uid="{94A52525-9615-413C-870B-5F0B617C6162}"/>
    <cellStyle name="20% - uthevingsfarge 2 2 2 2 11 3" xfId="3731" xr:uid="{00C3188A-8789-42DC-9651-165D217EBE55}"/>
    <cellStyle name="20% - uthevingsfarge 2 2 2 2 12" xfId="3732" xr:uid="{C070B2CB-6CBC-40C3-8BB3-7D7D2936F271}"/>
    <cellStyle name="20% - uthevingsfarge 2 2 2 2 12 2" xfId="3733" xr:uid="{201C0276-221A-43BA-AED7-EBAC9C539174}"/>
    <cellStyle name="20% - uthevingsfarge 2 2 2 2 12 2 2" xfId="3734" xr:uid="{DD0C26E0-284C-49E0-8C48-7AAAD2A76532}"/>
    <cellStyle name="20% - uthevingsfarge 2 2 2 2 12 3" xfId="3735" xr:uid="{9E4FE5ED-547F-4AA7-91C3-5D8E167D268A}"/>
    <cellStyle name="20% - uthevingsfarge 2 2 2 2 13" xfId="3736" xr:uid="{2D6E0688-A664-4B1D-994B-2B5E66643ABC}"/>
    <cellStyle name="20% - uthevingsfarge 2 2 2 2 13 2" xfId="3737" xr:uid="{BBCB18C1-0E1B-4AA4-A041-9DD0D9915CAA}"/>
    <cellStyle name="20% - uthevingsfarge 2 2 2 2 13 2 2" xfId="3738" xr:uid="{468D5FC8-4666-44E8-B1A0-1D43A1669D1F}"/>
    <cellStyle name="20% - uthevingsfarge 2 2 2 2 13 3" xfId="3739" xr:uid="{8ACA7181-0633-48DB-AC5F-A98CF2459053}"/>
    <cellStyle name="20% - uthevingsfarge 2 2 2 2 14" xfId="3740" xr:uid="{DAA54725-38B6-4E43-8E06-2F41573DCAFC}"/>
    <cellStyle name="20% - uthevingsfarge 2 2 2 2 14 2" xfId="3741" xr:uid="{88423364-D6F8-41D3-978F-0ACCAB74F0EE}"/>
    <cellStyle name="20% - uthevingsfarge 2 2 2 2 14 2 2" xfId="3742" xr:uid="{2C02E2C6-4396-4A39-88AA-E901BE30ED1C}"/>
    <cellStyle name="20% - uthevingsfarge 2 2 2 2 14 3" xfId="3743" xr:uid="{D2F3773E-9C73-4063-85EA-927A548E1B30}"/>
    <cellStyle name="20% - uthevingsfarge 2 2 2 2 15" xfId="3744" xr:uid="{01990E9F-4E10-4776-8860-6C9B59C701D7}"/>
    <cellStyle name="20% - uthevingsfarge 2 2 2 2 2" xfId="3745" xr:uid="{AD2C673F-6B2B-446A-B14C-C9EA2FEF5AB7}"/>
    <cellStyle name="20% - uthevingsfarge 2 2 2 2 2 10" xfId="3746" xr:uid="{505E555E-E00E-4C1B-9B19-50CFF756F9DB}"/>
    <cellStyle name="20% - uthevingsfarge 2 2 2 2 2 11" xfId="3747" xr:uid="{74606872-5B4F-4E80-A1B9-22804249C73F}"/>
    <cellStyle name="20% - uthevingsfarge 2 2 2 2 2 12" xfId="3748" xr:uid="{0A010E10-3628-4E26-8533-007A66BB4DF3}"/>
    <cellStyle name="20% - uthevingsfarge 2 2 2 2 2 13" xfId="3749" xr:uid="{664DA1A9-8452-4BF3-A9C0-0F0DAAF08FDD}"/>
    <cellStyle name="20% - uthevingsfarge 2 2 2 2 2 13 2" xfId="3750" xr:uid="{361FA085-BCE6-4343-8FB0-68ECD1960AC3}"/>
    <cellStyle name="20% - uthevingsfarge 2 2 2 2 2 14" xfId="3751" xr:uid="{3B764AD4-4DA6-453B-803F-C015ABAA3A5C}"/>
    <cellStyle name="20% - uthevingsfarge 2 2 2 2 2 14 2" xfId="3752" xr:uid="{AE9EECF5-B06F-45A5-B460-74155CD85CAB}"/>
    <cellStyle name="20% - uthevingsfarge 2 2 2 2 2 15" xfId="3753" xr:uid="{477AD264-39E1-4695-844F-A024882F16E9}"/>
    <cellStyle name="20% - uthevingsfarge 2 2 2 2 2 2" xfId="3754" xr:uid="{8A61A7F4-C945-42EE-8D63-6ED89929FC2A}"/>
    <cellStyle name="20% - uthevingsfarge 2 2 2 2 2 3" xfId="3755" xr:uid="{68A42359-D536-4AE9-8D2C-9323FED712CA}"/>
    <cellStyle name="20% - uthevingsfarge 2 2 2 2 2 4" xfId="3756" xr:uid="{C3601E3F-DD2A-4F10-AA46-28CA369B597A}"/>
    <cellStyle name="20% - uthevingsfarge 2 2 2 2 2 5" xfId="3757" xr:uid="{B397A25B-C812-40F7-8C4D-F2D6FF166B9D}"/>
    <cellStyle name="20% - uthevingsfarge 2 2 2 2 2 6" xfId="3758" xr:uid="{79309739-5B56-4F83-BD0B-6FAB7AABFA02}"/>
    <cellStyle name="20% - uthevingsfarge 2 2 2 2 2 7" xfId="3759" xr:uid="{98A18628-7482-4794-AE65-6A4FDA9AA962}"/>
    <cellStyle name="20% - uthevingsfarge 2 2 2 2 2 8" xfId="3760" xr:uid="{02970D5C-8E3F-41A4-BCCF-5FFB89A6450B}"/>
    <cellStyle name="20% - uthevingsfarge 2 2 2 2 2 9" xfId="3761" xr:uid="{D2C6D922-6EED-4DBF-BE50-0574ED27DEC2}"/>
    <cellStyle name="20% - uthevingsfarge 2 2 2 2 3" xfId="3762" xr:uid="{C924CE99-89C7-4CAE-96EA-A24E92CD0FB5}"/>
    <cellStyle name="20% - uthevingsfarge 2 2 2 2 4" xfId="3763" xr:uid="{3C35F962-8C90-44B0-8631-944366920469}"/>
    <cellStyle name="20% - uthevingsfarge 2 2 2 2 5" xfId="3764" xr:uid="{46058EF6-87E8-4415-8441-9F50F4966367}"/>
    <cellStyle name="20% - uthevingsfarge 2 2 2 2 5 2" xfId="3765" xr:uid="{AE3E50E7-9F84-473C-984A-8ADD76078C08}"/>
    <cellStyle name="20% - uthevingsfarge 2 2 2 2 5 2 2" xfId="3766" xr:uid="{5881B667-B57C-4381-84DC-52371EF20B5A}"/>
    <cellStyle name="20% - uthevingsfarge 2 2 2 2 5 3" xfId="3767" xr:uid="{3744A49C-D495-4448-B0DF-081470A17B3D}"/>
    <cellStyle name="20% - uthevingsfarge 2 2 2 2 5 3 2" xfId="3768" xr:uid="{8C406037-14E9-44B6-A4A6-F35C144A8D04}"/>
    <cellStyle name="20% - uthevingsfarge 2 2 2 2 5 4" xfId="3769" xr:uid="{6CC3394B-067F-429E-876F-25D0F555B75B}"/>
    <cellStyle name="20% - uthevingsfarge 2 2 2 2 5 4 2" xfId="3770" xr:uid="{9F9A1B46-0BB2-4802-A191-7361BC51E979}"/>
    <cellStyle name="20% - uthevingsfarge 2 2 2 2 5 5" xfId="3771" xr:uid="{581E08CE-C2A5-4348-8B7E-178B051BE7E1}"/>
    <cellStyle name="20% - uthevingsfarge 2 2 2 2 5 5 2" xfId="3772" xr:uid="{BF9EEAFC-5A03-448D-B71B-A5D682193C95}"/>
    <cellStyle name="20% - uthevingsfarge 2 2 2 2 5 6" xfId="3773" xr:uid="{F5131243-4944-4F40-8133-AC1A33D4E193}"/>
    <cellStyle name="20% - uthevingsfarge 2 2 2 2 5 6 2" xfId="3774" xr:uid="{56397BF7-FF61-4BDE-99FB-836E183C99F7}"/>
    <cellStyle name="20% - uthevingsfarge 2 2 2 2 5 7" xfId="3775" xr:uid="{89F67A96-FDB3-449D-B5D1-A6C1B19C6B70}"/>
    <cellStyle name="20% - uthevingsfarge 2 2 2 2 6" xfId="3776" xr:uid="{9D8C9143-02BB-49A3-AC90-5B7E11C564AB}"/>
    <cellStyle name="20% - uthevingsfarge 2 2 2 2 6 2" xfId="3777" xr:uid="{0B4BE11B-E4B3-4C6C-A08A-5042BD8D5EAD}"/>
    <cellStyle name="20% - uthevingsfarge 2 2 2 2 6 2 2" xfId="3778" xr:uid="{FD8F16F9-CA65-4B5F-AB03-2F9B968FF62E}"/>
    <cellStyle name="20% - uthevingsfarge 2 2 2 2 6 3" xfId="3779" xr:uid="{FD5ACA0E-B938-4D01-BCA6-63D6B8D87F77}"/>
    <cellStyle name="20% - uthevingsfarge 2 2 2 2 6 3 2" xfId="3780" xr:uid="{A8FAFAA9-3CD8-486F-B82C-AA37B6572FDD}"/>
    <cellStyle name="20% - uthevingsfarge 2 2 2 2 6 4" xfId="3781" xr:uid="{8D02068A-9B38-46FB-84AF-DD37F08A63CB}"/>
    <cellStyle name="20% - uthevingsfarge 2 2 2 2 6 4 2" xfId="3782" xr:uid="{7CA206DC-F004-45AF-94DE-D63234EA6DC1}"/>
    <cellStyle name="20% - uthevingsfarge 2 2 2 2 6 5" xfId="3783" xr:uid="{143FC561-9225-4582-9121-6B4A9FDDDBC5}"/>
    <cellStyle name="20% - uthevingsfarge 2 2 2 2 6 5 2" xfId="3784" xr:uid="{FEB296E6-68E2-411B-B3E9-8884A5F3B6C8}"/>
    <cellStyle name="20% - uthevingsfarge 2 2 2 2 6 6" xfId="3785" xr:uid="{0F8C05FB-8712-4A97-8645-18833E60B994}"/>
    <cellStyle name="20% - uthevingsfarge 2 2 2 2 7" xfId="3786" xr:uid="{1E81E836-041C-401D-99B3-31D799D5332E}"/>
    <cellStyle name="20% - uthevingsfarge 2 2 2 2 7 2" xfId="3787" xr:uid="{705CBD54-E7F4-4CF2-BAAC-5EB239E0BDA4}"/>
    <cellStyle name="20% - uthevingsfarge 2 2 2 2 7 2 2" xfId="3788" xr:uid="{1FC63A31-9973-467F-B3C4-EB80A7FDAEF8}"/>
    <cellStyle name="20% - uthevingsfarge 2 2 2 2 7 3" xfId="3789" xr:uid="{BDAED5D3-BA7E-4CE3-A104-D521D2D6F852}"/>
    <cellStyle name="20% - uthevingsfarge 2 2 2 2 7 3 2" xfId="3790" xr:uid="{82F885B4-2886-4B7B-935E-E3CBC6744469}"/>
    <cellStyle name="20% - uthevingsfarge 2 2 2 2 7 4" xfId="3791" xr:uid="{AEA6887E-85E3-4255-BE37-C41A3BF09DA6}"/>
    <cellStyle name="20% - uthevingsfarge 2 2 2 2 8" xfId="3792" xr:uid="{0B78FCC3-2842-4312-B14F-B6BE6AC84AAC}"/>
    <cellStyle name="20% - uthevingsfarge 2 2 2 2 8 2" xfId="3793" xr:uid="{3F040912-56BF-443F-8241-B8CFA059A8B4}"/>
    <cellStyle name="20% - uthevingsfarge 2 2 2 2 8 2 2" xfId="3794" xr:uid="{262C525C-6EDE-4185-9DD6-BEDE6ED31AED}"/>
    <cellStyle name="20% - uthevingsfarge 2 2 2 2 8 3" xfId="3795" xr:uid="{5FDB24DE-AAF7-4CB9-A864-1C69E57E044E}"/>
    <cellStyle name="20% - uthevingsfarge 2 2 2 2 8 3 2" xfId="3796" xr:uid="{3F033F6E-BE45-4E60-BD5D-D18DE1621966}"/>
    <cellStyle name="20% - uthevingsfarge 2 2 2 2 8 4" xfId="3797" xr:uid="{7E115FDB-5D8A-4B31-B6E6-BA238134851E}"/>
    <cellStyle name="20% - uthevingsfarge 2 2 2 2 9" xfId="3798" xr:uid="{738632C4-8BDE-49D0-8DEB-7C8A79DE9E92}"/>
    <cellStyle name="20% - uthevingsfarge 2 2 2 2 9 2" xfId="3799" xr:uid="{E0AA7EC1-4512-4703-8BD3-9F11C575C6F9}"/>
    <cellStyle name="20% - uthevingsfarge 2 2 2 2 9 2 2" xfId="3800" xr:uid="{33D0146D-0744-418B-B3E4-800711B6BBFE}"/>
    <cellStyle name="20% - uthevingsfarge 2 2 2 2 9 3" xfId="3801" xr:uid="{3F32F084-0FB6-4940-98E3-91F0ECC22D7B}"/>
    <cellStyle name="20% - uthevingsfarge 2 2 2 20" xfId="3802" xr:uid="{87224E4C-8C33-408B-9045-9345745D338C}"/>
    <cellStyle name="20% - uthevingsfarge 2 2 2 21" xfId="3803" xr:uid="{668E9EA1-FF7F-46D7-A239-C7752205431C}"/>
    <cellStyle name="20% - uthevingsfarge 2 2 2 22" xfId="3804" xr:uid="{21C4CA18-A6EC-40F0-A95A-1436DDAEEEE6}"/>
    <cellStyle name="20% - uthevingsfarge 2 2 2 23" xfId="3805" xr:uid="{4C2154CF-12AD-415A-9253-F62388920C3D}"/>
    <cellStyle name="20% - uthevingsfarge 2 2 2 24" xfId="3806" xr:uid="{6552424A-527E-4EFF-A7D4-1CF4AE0C808E}"/>
    <cellStyle name="20% - uthevingsfarge 2 2 2 25" xfId="3807" xr:uid="{DD81F8F1-F511-4F0A-842A-6E233BF5492C}"/>
    <cellStyle name="20% - uthevingsfarge 2 2 2 26" xfId="3808" xr:uid="{2899061C-F449-433B-8455-9C6E2EDFAB5F}"/>
    <cellStyle name="20% - uthevingsfarge 2 2 2 27" xfId="3809" xr:uid="{9898DB33-EE8B-41D3-9868-797EA7D007B3}"/>
    <cellStyle name="20% - uthevingsfarge 2 2 2 28" xfId="3810" xr:uid="{BE7BB434-D793-4681-8559-8C13664F720C}"/>
    <cellStyle name="20% - uthevingsfarge 2 2 2 29" xfId="3811" xr:uid="{4C1378FD-FC54-4E06-8979-214BCAC99B49}"/>
    <cellStyle name="20% - uthevingsfarge 2 2 2 29 2" xfId="3812" xr:uid="{DDDBFB4C-74EB-4FF8-987E-86ADB5E5B8AC}"/>
    <cellStyle name="20% - uthevingsfarge 2 2 2 3" xfId="3813" xr:uid="{22612B82-A368-4561-B4D4-DF5311BACD5D}"/>
    <cellStyle name="20% - uthevingsfarge 2 2 2 30" xfId="3814" xr:uid="{12A67E79-3AB0-42F8-97DB-EE842E8C75E1}"/>
    <cellStyle name="20% - uthevingsfarge 2 2 2 30 2" xfId="3815" xr:uid="{E15B0700-3773-4FCC-814D-9C32A57088EC}"/>
    <cellStyle name="20% - uthevingsfarge 2 2 2 31" xfId="3816" xr:uid="{BC2EFE44-822D-4AAA-8845-D271151B546A}"/>
    <cellStyle name="20% - uthevingsfarge 2 2 2 4" xfId="3817" xr:uid="{74CDBEDB-3F01-439B-BDEF-D0DA2011A669}"/>
    <cellStyle name="20% - uthevingsfarge 2 2 2 5" xfId="3818" xr:uid="{49D26C8E-4702-4A43-B8FA-262404CE6F36}"/>
    <cellStyle name="20% - uthevingsfarge 2 2 2 6" xfId="3819" xr:uid="{98E4D3ED-9EDC-4C87-ABCF-95AF5C6787FF}"/>
    <cellStyle name="20% - uthevingsfarge 2 2 2 7" xfId="3820" xr:uid="{43232756-DE6B-4D0E-9FEE-CCA0C7BF74BE}"/>
    <cellStyle name="20% - uthevingsfarge 2 2 2 8" xfId="3821" xr:uid="{D6E53346-9C7D-4BB0-80B8-63577C9BCF8B}"/>
    <cellStyle name="20% - uthevingsfarge 2 2 2 9" xfId="3822" xr:uid="{54AE2B06-B1D7-4409-978D-D4857D8E1188}"/>
    <cellStyle name="20% - uthevingsfarge 2 2 20" xfId="3823" xr:uid="{C4B299AD-5F69-4E7B-9302-B24E0F59C59B}"/>
    <cellStyle name="20% - uthevingsfarge 2 2 21" xfId="3824" xr:uid="{39FF46A1-7FC0-44EE-86DC-CEE2B48647CB}"/>
    <cellStyle name="20% - uthevingsfarge 2 2 21 2" xfId="3825" xr:uid="{A3517B7C-89D1-44D5-98E7-69A7EFFF308E}"/>
    <cellStyle name="20% - uthevingsfarge 2 2 21 2 2" xfId="3826" xr:uid="{7756B363-C885-4C70-A15D-7CE2898CF487}"/>
    <cellStyle name="20% - uthevingsfarge 2 2 21 2 2 2" xfId="3827" xr:uid="{D2EAAD04-3F51-47E2-9798-701D02F0A664}"/>
    <cellStyle name="20% - uthevingsfarge 2 2 21 2 3" xfId="3828" xr:uid="{22050DED-FC32-4891-A67F-2B0B8DE2A1D6}"/>
    <cellStyle name="20% - uthevingsfarge 2 2 21 2 3 2" xfId="3829" xr:uid="{C4153BA1-35AD-404D-86CF-3707BF6C659C}"/>
    <cellStyle name="20% - uthevingsfarge 2 2 21 2 4" xfId="3830" xr:uid="{F9FAB892-3013-48E9-9805-D2744877B4A5}"/>
    <cellStyle name="20% - uthevingsfarge 2 2 21 2 4 2" xfId="3831" xr:uid="{EA9A5A89-4980-4F77-8007-A550DFBC2AD1}"/>
    <cellStyle name="20% - uthevingsfarge 2 2 21 2 5" xfId="3832" xr:uid="{6056168D-D434-4D9B-8237-444F7CC159EB}"/>
    <cellStyle name="20% - uthevingsfarge 2 2 21 2 5 2" xfId="3833" xr:uid="{83E305A3-C9C9-4E16-A00D-D058A07B8C62}"/>
    <cellStyle name="20% - uthevingsfarge 2 2 21 2 6" xfId="3834" xr:uid="{15940E30-BE80-48E3-B42F-C4DFCAED7F20}"/>
    <cellStyle name="20% - uthevingsfarge 2 2 21 2 6 2" xfId="3835" xr:uid="{501F5515-D43F-4343-8189-5A0659463BB8}"/>
    <cellStyle name="20% - uthevingsfarge 2 2 21 2 7" xfId="3836" xr:uid="{F0B4CFF6-1139-4164-BC1A-9224F3E713D7}"/>
    <cellStyle name="20% - uthevingsfarge 2 2 21 3" xfId="3837" xr:uid="{E827A366-58E7-4A92-80E4-D2914643D8E3}"/>
    <cellStyle name="20% - uthevingsfarge 2 2 21 3 2" xfId="3838" xr:uid="{A20C6934-8DB7-4F6D-B03B-8C65C663F34D}"/>
    <cellStyle name="20% - uthevingsfarge 2 2 21 3 2 2" xfId="3839" xr:uid="{A90391FB-1F70-4852-B4AE-78F7F5E99C2C}"/>
    <cellStyle name="20% - uthevingsfarge 2 2 21 3 3" xfId="3840" xr:uid="{C11FF99F-E0CC-40D4-8D15-73E4F8BB064B}"/>
    <cellStyle name="20% - uthevingsfarge 2 2 21 3 3 2" xfId="3841" xr:uid="{3339C4D8-7F1B-406E-8D90-AB25DB9C41F6}"/>
    <cellStyle name="20% - uthevingsfarge 2 2 21 3 4" xfId="3842" xr:uid="{E6219FCD-F2A3-49F6-B101-01C06BE0F272}"/>
    <cellStyle name="20% - uthevingsfarge 2 2 21 4" xfId="3843" xr:uid="{CF548289-D6A7-4443-BE1B-6444166994BB}"/>
    <cellStyle name="20% - uthevingsfarge 2 2 21 4 2" xfId="3844" xr:uid="{20F7FA94-AC3B-4E33-85A2-197EC5A95961}"/>
    <cellStyle name="20% - uthevingsfarge 2 2 21 5" xfId="3845" xr:uid="{691337BD-1576-4EBC-9F93-3E6B0A0D728F}"/>
    <cellStyle name="20% - uthevingsfarge 2 2 21 5 2" xfId="3846" xr:uid="{734F92F1-8CD4-4CC6-B08A-10157B4B7BC0}"/>
    <cellStyle name="20% - uthevingsfarge 2 2 21 6" xfId="3847" xr:uid="{72E1D296-6E8E-4AB7-9735-8173D4A22BEC}"/>
    <cellStyle name="20% - uthevingsfarge 2 2 21 6 2" xfId="3848" xr:uid="{9BFF5865-F849-4F45-A054-8CFA41EAE332}"/>
    <cellStyle name="20% - uthevingsfarge 2 2 21 7" xfId="3849" xr:uid="{0728406D-E797-49CB-BC36-40FF7C8116C1}"/>
    <cellStyle name="20% - uthevingsfarge 2 2 21 7 2" xfId="3850" xr:uid="{6BBF0485-908B-4F50-BA9A-CD9AA66FD1CE}"/>
    <cellStyle name="20% - uthevingsfarge 2 2 21 8" xfId="3851" xr:uid="{FF31E44F-E3BE-49CD-B42A-906AA85A008D}"/>
    <cellStyle name="20% - uthevingsfarge 2 2 22" xfId="3852" xr:uid="{26E08383-2D41-4BC0-B2B6-FDC7D358226C}"/>
    <cellStyle name="20% - uthevingsfarge 2 2 22 2" xfId="3853" xr:uid="{7DE5196E-A5C8-4F42-9165-EFADEBD4A9B7}"/>
    <cellStyle name="20% - uthevingsfarge 2 2 22 2 2" xfId="3854" xr:uid="{8E6B7BF8-0160-4417-9012-60AD58A59646}"/>
    <cellStyle name="20% - uthevingsfarge 2 2 22 2 2 2" xfId="3855" xr:uid="{1211A852-7958-471C-972C-C364322DD7E4}"/>
    <cellStyle name="20% - uthevingsfarge 2 2 22 2 3" xfId="3856" xr:uid="{8901FE8B-E233-4AA9-9BD2-F613DB58FB4C}"/>
    <cellStyle name="20% - uthevingsfarge 2 2 22 2 3 2" xfId="3857" xr:uid="{33F0F0A5-3B66-4BA3-9D96-2AF7F6A07904}"/>
    <cellStyle name="20% - uthevingsfarge 2 2 22 2 4" xfId="3858" xr:uid="{A53DFB6C-3560-404F-A37D-FB52E48599F4}"/>
    <cellStyle name="20% - uthevingsfarge 2 2 22 2 4 2" xfId="3859" xr:uid="{63E6911D-7874-4691-ABA4-D1C9C094AAA4}"/>
    <cellStyle name="20% - uthevingsfarge 2 2 22 2 5" xfId="3860" xr:uid="{44F7B9A1-CDAD-41AC-B206-A070968F037C}"/>
    <cellStyle name="20% - uthevingsfarge 2 2 22 2 5 2" xfId="3861" xr:uid="{A91028AD-F4B4-454B-88C3-F4932C996C3E}"/>
    <cellStyle name="20% - uthevingsfarge 2 2 22 2 6" xfId="3862" xr:uid="{EDE059D6-F790-4BEF-B5A6-56153BAE5AC8}"/>
    <cellStyle name="20% - uthevingsfarge 2 2 22 2 6 2" xfId="3863" xr:uid="{FDF52DCB-2A89-44DA-8620-7F7855922D05}"/>
    <cellStyle name="20% - uthevingsfarge 2 2 22 2 7" xfId="3864" xr:uid="{2A9B8D3B-DFDF-4268-A889-F7CA5D1A127D}"/>
    <cellStyle name="20% - uthevingsfarge 2 2 22 3" xfId="3865" xr:uid="{CFBAAE04-9A43-4999-B201-62D9347B39A3}"/>
    <cellStyle name="20% - uthevingsfarge 2 2 22 3 2" xfId="3866" xr:uid="{52471686-55C4-4D15-9040-6070325E3AB0}"/>
    <cellStyle name="20% - uthevingsfarge 2 2 22 3 2 2" xfId="3867" xr:uid="{D34852D5-3E19-4C4C-A6CB-944635EF60AD}"/>
    <cellStyle name="20% - uthevingsfarge 2 2 22 3 3" xfId="3868" xr:uid="{AC3B1B62-05F8-4599-9415-754C4720389C}"/>
    <cellStyle name="20% - uthevingsfarge 2 2 22 3 3 2" xfId="3869" xr:uid="{2AB3004F-802A-49E6-871F-0F86EE7C8CED}"/>
    <cellStyle name="20% - uthevingsfarge 2 2 22 3 4" xfId="3870" xr:uid="{E773F430-579F-496D-AC2E-A7E84E5E1F55}"/>
    <cellStyle name="20% - uthevingsfarge 2 2 22 4" xfId="3871" xr:uid="{89A75755-71D1-4915-884C-D98AEB99EC41}"/>
    <cellStyle name="20% - uthevingsfarge 2 2 22 4 2" xfId="3872" xr:uid="{E5354F7B-77C9-47A8-AE9B-ADD64BBBE2CB}"/>
    <cellStyle name="20% - uthevingsfarge 2 2 22 5" xfId="3873" xr:uid="{9E27CD10-35F6-4907-AD41-2A97F084709F}"/>
    <cellStyle name="20% - uthevingsfarge 2 2 22 5 2" xfId="3874" xr:uid="{BA1E77D2-56D9-4371-B92E-9E9DA468A040}"/>
    <cellStyle name="20% - uthevingsfarge 2 2 22 6" xfId="3875" xr:uid="{A18C961A-42B9-4935-BC65-6CCFF215482E}"/>
    <cellStyle name="20% - uthevingsfarge 2 2 22 6 2" xfId="3876" xr:uid="{9EC9E354-FB72-4DD5-8AAB-15CCAAB890BA}"/>
    <cellStyle name="20% - uthevingsfarge 2 2 22 7" xfId="3877" xr:uid="{F7F8A009-3F81-4DF7-B874-458C0E1E7889}"/>
    <cellStyle name="20% - uthevingsfarge 2 2 22 7 2" xfId="3878" xr:uid="{8ABB8421-21D7-4D8A-BB19-BB70EF470AE3}"/>
    <cellStyle name="20% - uthevingsfarge 2 2 22 8" xfId="3879" xr:uid="{F360AA79-0B77-4717-B2B7-D76727F17863}"/>
    <cellStyle name="20% - uthevingsfarge 2 2 23" xfId="3880" xr:uid="{F896337B-5068-4E48-B036-A423B6945E0A}"/>
    <cellStyle name="20% - uthevingsfarge 2 2 23 2" xfId="3881" xr:uid="{E78E9F48-06AA-4720-86E8-F3A8F38696C5}"/>
    <cellStyle name="20% - uthevingsfarge 2 2 23 2 2" xfId="3882" xr:uid="{D33963B0-5C7E-40AA-B7F4-3B453F8A5D59}"/>
    <cellStyle name="20% - uthevingsfarge 2 2 23 3" xfId="3883" xr:uid="{28874281-4DF9-4228-BD15-898419C17A6E}"/>
    <cellStyle name="20% - uthevingsfarge 2 2 23 3 2" xfId="3884" xr:uid="{5F3B99DD-8978-41D1-8B51-0C315B54B7BA}"/>
    <cellStyle name="20% - uthevingsfarge 2 2 23 4" xfId="3885" xr:uid="{8271E59C-D6D1-4EB5-A7E0-435B9092B495}"/>
    <cellStyle name="20% - uthevingsfarge 2 2 23 4 2" xfId="3886" xr:uid="{74335F1F-029B-40E6-9412-EC725BEAEFB2}"/>
    <cellStyle name="20% - uthevingsfarge 2 2 23 5" xfId="3887" xr:uid="{8A440D2F-2596-42F4-B012-287D4CDAA798}"/>
    <cellStyle name="20% - uthevingsfarge 2 2 23 5 2" xfId="3888" xr:uid="{460C1358-BDCA-4DFD-BEAF-580F33762031}"/>
    <cellStyle name="20% - uthevingsfarge 2 2 23 6" xfId="3889" xr:uid="{C677B745-4CEB-4EA8-8E88-BD46C845A0AF}"/>
    <cellStyle name="20% - uthevingsfarge 2 2 23 6 2" xfId="3890" xr:uid="{A6884774-3607-4807-A65C-2EBC5E5D7A00}"/>
    <cellStyle name="20% - uthevingsfarge 2 2 23 7" xfId="3891" xr:uid="{4AB07D69-F02D-4CB0-8E38-0EAF97645E94}"/>
    <cellStyle name="20% - uthevingsfarge 2 2 24" xfId="3892" xr:uid="{A2E0856F-C4CC-4C38-A211-9489C1EFA7BE}"/>
    <cellStyle name="20% - uthevingsfarge 2 2 24 2" xfId="3893" xr:uid="{40F3355C-61EA-4291-8F15-63A58FC23EA4}"/>
    <cellStyle name="20% - uthevingsfarge 2 2 24 2 2" xfId="3894" xr:uid="{1C7DF5F6-D9C1-41FF-AC50-A00B9906A567}"/>
    <cellStyle name="20% - uthevingsfarge 2 2 24 3" xfId="3895" xr:uid="{CA150814-F686-47A4-9313-9E0ACC03D09A}"/>
    <cellStyle name="20% - uthevingsfarge 2 2 24 3 2" xfId="3896" xr:uid="{6BD7662F-B229-4BD3-80C0-590D1049F52B}"/>
    <cellStyle name="20% - uthevingsfarge 2 2 24 4" xfId="3897" xr:uid="{12F94103-8456-4210-BAC6-97EF7D5A885D}"/>
    <cellStyle name="20% - uthevingsfarge 2 2 24 4 2" xfId="3898" xr:uid="{C5871254-3917-4B8D-9091-918AD8CD263F}"/>
    <cellStyle name="20% - uthevingsfarge 2 2 24 5" xfId="3899" xr:uid="{B49A2992-0424-4CF1-A513-2AE275ED8351}"/>
    <cellStyle name="20% - uthevingsfarge 2 2 24 5 2" xfId="3900" xr:uid="{B227E2EF-E50C-4E03-B1D5-1A6413E461CC}"/>
    <cellStyle name="20% - uthevingsfarge 2 2 24 6" xfId="3901" xr:uid="{22129546-D50B-44C9-8BF0-4D6612F71D6B}"/>
    <cellStyle name="20% - uthevingsfarge 2 2 25" xfId="3902" xr:uid="{982F5074-1680-4EE8-8CBE-0E9A1CF41581}"/>
    <cellStyle name="20% - uthevingsfarge 2 2 25 2" xfId="3903" xr:uid="{84DBD1CF-1396-41D9-94F1-24DCE7F5F3FC}"/>
    <cellStyle name="20% - uthevingsfarge 2 2 25 2 2" xfId="3904" xr:uid="{3C28E0B9-B78F-4FA4-96EC-8CD10487B93A}"/>
    <cellStyle name="20% - uthevingsfarge 2 2 25 3" xfId="3905" xr:uid="{D21DD767-BADF-4B49-B1F4-0B9969C5B0DF}"/>
    <cellStyle name="20% - uthevingsfarge 2 2 25 3 2" xfId="3906" xr:uid="{7B118ACC-8A93-47A8-9D23-DB26D8A80138}"/>
    <cellStyle name="20% - uthevingsfarge 2 2 25 4" xfId="3907" xr:uid="{594F43E5-09D3-4A35-AE13-2BB42B5B562C}"/>
    <cellStyle name="20% - uthevingsfarge 2 2 26" xfId="3908" xr:uid="{80E1A160-E034-47FB-B328-72DBFC6A6239}"/>
    <cellStyle name="20% - uthevingsfarge 2 2 26 2" xfId="3909" xr:uid="{1A58A83F-1BA7-4A16-9E34-C488374A4E10}"/>
    <cellStyle name="20% - uthevingsfarge 2 2 26 2 2" xfId="3910" xr:uid="{581BE9F7-A2AC-4B32-BAC0-830862D7850B}"/>
    <cellStyle name="20% - uthevingsfarge 2 2 26 3" xfId="3911" xr:uid="{EDE6198A-82A6-4A44-89A3-932858A4F4E9}"/>
    <cellStyle name="20% - uthevingsfarge 2 2 26 3 2" xfId="3912" xr:uid="{DFEB64C7-F835-4BBC-81D3-F93DEE7A0549}"/>
    <cellStyle name="20% - uthevingsfarge 2 2 26 4" xfId="3913" xr:uid="{46B1F986-1541-409E-BB04-5A2A201522A1}"/>
    <cellStyle name="20% - uthevingsfarge 2 2 27" xfId="3914" xr:uid="{C114FB60-5AFF-4D3C-BC78-E23F375317C3}"/>
    <cellStyle name="20% - uthevingsfarge 2 2 27 2" xfId="3915" xr:uid="{1810DE5F-9D23-45DC-BBA6-711ED992132B}"/>
    <cellStyle name="20% - uthevingsfarge 2 2 27 2 2" xfId="3916" xr:uid="{B1E1D769-3E14-4E91-B584-9127D0881E16}"/>
    <cellStyle name="20% - uthevingsfarge 2 2 27 3" xfId="3917" xr:uid="{3158BC36-2848-4F3C-9A85-F54D45C20743}"/>
    <cellStyle name="20% - uthevingsfarge 2 2 28" xfId="3918" xr:uid="{9FFD0035-6448-4168-9100-A7C5930B5810}"/>
    <cellStyle name="20% - uthevingsfarge 2 2 28 2" xfId="3919" xr:uid="{7595CF9F-D71D-41F6-B8FA-35E16BC36008}"/>
    <cellStyle name="20% - uthevingsfarge 2 2 28 2 2" xfId="3920" xr:uid="{9B2E22AF-AB57-4D7C-BC7D-6F4600B94D35}"/>
    <cellStyle name="20% - uthevingsfarge 2 2 28 3" xfId="3921" xr:uid="{52339B46-E6D3-4063-B9BD-1FE625880E1F}"/>
    <cellStyle name="20% - uthevingsfarge 2 2 29" xfId="3922" xr:uid="{6FCE5557-2AB3-466B-A454-E1C6CF96712A}"/>
    <cellStyle name="20% - uthevingsfarge 2 2 29 2" xfId="3923" xr:uid="{ED406A2A-A40F-4C32-B548-931B097DF2C1}"/>
    <cellStyle name="20% - uthevingsfarge 2 2 29 2 2" xfId="3924" xr:uid="{BE205727-E4B7-49E5-8CCD-66FE465BB7B4}"/>
    <cellStyle name="20% - uthevingsfarge 2 2 29 3" xfId="3925" xr:uid="{6CB1C6BE-7D1D-4CE0-85F8-8F40D2632B11}"/>
    <cellStyle name="20% - uthevingsfarge 2 2 3" xfId="3926" xr:uid="{7D2A787C-B077-4331-8C4F-1FCBB4B4DB42}"/>
    <cellStyle name="20% - uthevingsfarge 2 2 3 2" xfId="3927" xr:uid="{0F2AF662-B2A3-4E8A-A3AA-B97F34858602}"/>
    <cellStyle name="20% - uthevingsfarge 2 2 3 3" xfId="3928" xr:uid="{9EC17141-A2E7-4C83-8F57-98F8E739843C}"/>
    <cellStyle name="20% - uthevingsfarge 2 2 3 4" xfId="3929" xr:uid="{9A241212-9770-459D-8B5B-D57CB8B3476A}"/>
    <cellStyle name="20% - uthevingsfarge 2 2 3 5" xfId="3930" xr:uid="{698DB7ED-8699-40DE-B85D-3D2B975E73C4}"/>
    <cellStyle name="20% - uthevingsfarge 2 2 3 6" xfId="3931" xr:uid="{92B8BA53-83EF-433B-ADFA-FF46B0E65950}"/>
    <cellStyle name="20% - uthevingsfarge 2 2 30" xfId="3932" xr:uid="{C4D1E638-BA4B-489A-9664-75684763B7D2}"/>
    <cellStyle name="20% - uthevingsfarge 2 2 30 2" xfId="3933" xr:uid="{37DE3F1E-C7B0-4BC6-ACB9-FFDF42FE9497}"/>
    <cellStyle name="20% - uthevingsfarge 2 2 30 2 2" xfId="3934" xr:uid="{5B46B15B-1A3E-448D-BFA0-90A0AB00A019}"/>
    <cellStyle name="20% - uthevingsfarge 2 2 30 3" xfId="3935" xr:uid="{AD1A4C47-3F07-4C7D-89C5-63F6B99B5695}"/>
    <cellStyle name="20% - uthevingsfarge 2 2 31" xfId="3936" xr:uid="{532947BC-E971-4B9D-B3B6-02FBA5EC16D5}"/>
    <cellStyle name="20% - uthevingsfarge 2 2 32" xfId="3937" xr:uid="{55BE9277-2E3D-40D9-9786-70D347F1D8A1}"/>
    <cellStyle name="20% - uthevingsfarge 2 2 4" xfId="3938" xr:uid="{D4DD7034-D6E0-4FB4-B506-DB8525C200F0}"/>
    <cellStyle name="20% - uthevingsfarge 2 2 4 2" xfId="3939" xr:uid="{3D322B12-DF64-4692-980F-37E296D8326A}"/>
    <cellStyle name="20% - uthevingsfarge 2 2 4 3" xfId="3940" xr:uid="{187293CF-248B-4E78-B7AE-15FC2FBDBEB3}"/>
    <cellStyle name="20% - uthevingsfarge 2 2 4 4" xfId="3941" xr:uid="{832EE650-7EC5-4975-BF38-8661E09E24B8}"/>
    <cellStyle name="20% - uthevingsfarge 2 2 4 5" xfId="3942" xr:uid="{588BF6B2-FBDB-46FA-9ADA-8E8CEC836112}"/>
    <cellStyle name="20% - uthevingsfarge 2 2 4 6" xfId="3943" xr:uid="{95F17899-22E3-45ED-BCF7-DD92C90CCF04}"/>
    <cellStyle name="20% - uthevingsfarge 2 2 5" xfId="3944" xr:uid="{3C261675-17CD-430A-8BE6-EE99A093F565}"/>
    <cellStyle name="20% - uthevingsfarge 2 2 5 10" xfId="3945" xr:uid="{4EB92774-D11C-4B8D-B264-1BCB373344F7}"/>
    <cellStyle name="20% - uthevingsfarge 2 2 5 11" xfId="3946" xr:uid="{89A2A801-118E-4CD3-9E18-BB96D78C84BB}"/>
    <cellStyle name="20% - uthevingsfarge 2 2 5 12" xfId="3947" xr:uid="{6D408033-424B-4E72-8D9E-170C784C561B}"/>
    <cellStyle name="20% - uthevingsfarge 2 2 5 13" xfId="3948" xr:uid="{4DD300D4-BE46-4DBA-897E-2582E1513343}"/>
    <cellStyle name="20% - uthevingsfarge 2 2 5 14" xfId="3949" xr:uid="{EE0EA879-DCF8-4F29-B948-9A2EBBA975D8}"/>
    <cellStyle name="20% - uthevingsfarge 2 2 5 15" xfId="3950" xr:uid="{89C6C17B-116A-4FAA-99B6-C45D820E5656}"/>
    <cellStyle name="20% - uthevingsfarge 2 2 5 15 2" xfId="3951" xr:uid="{22BCFB5A-9F95-4A42-809F-D639F737D4EA}"/>
    <cellStyle name="20% - uthevingsfarge 2 2 5 16" xfId="3952" xr:uid="{59B6373F-FC79-4356-87B7-F723C1432FBA}"/>
    <cellStyle name="20% - uthevingsfarge 2 2 5 16 2" xfId="3953" xr:uid="{F08BBC97-5385-4F0B-8819-309B2EF0CC7D}"/>
    <cellStyle name="20% - uthevingsfarge 2 2 5 17" xfId="3954" xr:uid="{E151BEF6-D37C-4E19-8585-8783288FBCA7}"/>
    <cellStyle name="20% - uthevingsfarge 2 2 5 17 2" xfId="3955" xr:uid="{001DE5B0-C1E2-423A-B44D-3B77E4879C35}"/>
    <cellStyle name="20% - uthevingsfarge 2 2 5 2" xfId="3956" xr:uid="{CA299D27-1079-4387-9446-F4493A4A9018}"/>
    <cellStyle name="20% - uthevingsfarge 2 2 5 2 10" xfId="3957" xr:uid="{525296D0-2C18-47D2-874A-1A22A64C8C0B}"/>
    <cellStyle name="20% - uthevingsfarge 2 2 5 2 10 2" xfId="3958" xr:uid="{B8E7439A-AA5E-4C56-92B9-41BFA09BAEE3}"/>
    <cellStyle name="20% - uthevingsfarge 2 2 5 2 10 2 2" xfId="3959" xr:uid="{0DE31A84-66CE-4368-A5F9-E839CA0D0CDE}"/>
    <cellStyle name="20% - uthevingsfarge 2 2 5 2 10 3" xfId="3960" xr:uid="{893CF20A-5FDD-46ED-B953-AE48BD1CD881}"/>
    <cellStyle name="20% - uthevingsfarge 2 2 5 2 11" xfId="3961" xr:uid="{B7B24621-95D4-4EA4-BF89-C1D0890AC112}"/>
    <cellStyle name="20% - uthevingsfarge 2 2 5 2 11 2" xfId="3962" xr:uid="{3BFC5875-4DA7-42C6-B231-993F03983F6A}"/>
    <cellStyle name="20% - uthevingsfarge 2 2 5 2 11 2 2" xfId="3963" xr:uid="{70EF875B-913F-4FFB-8691-5D3939DCEC27}"/>
    <cellStyle name="20% - uthevingsfarge 2 2 5 2 11 3" xfId="3964" xr:uid="{EDD10F73-E247-4DA0-924B-113EFC8138AA}"/>
    <cellStyle name="20% - uthevingsfarge 2 2 5 2 12" xfId="3965" xr:uid="{C01AF35A-17E4-41AE-B8EC-FED4DCD71C2A}"/>
    <cellStyle name="20% - uthevingsfarge 2 2 5 2 12 2" xfId="3966" xr:uid="{CC7E5863-E426-445D-8B1C-B1435439E3A5}"/>
    <cellStyle name="20% - uthevingsfarge 2 2 5 2 12 2 2" xfId="3967" xr:uid="{C9739D8D-EC56-4610-A5A1-A277964563EC}"/>
    <cellStyle name="20% - uthevingsfarge 2 2 5 2 12 3" xfId="3968" xr:uid="{DFD858C2-3CB3-4053-820E-C1A23FD3699A}"/>
    <cellStyle name="20% - uthevingsfarge 2 2 5 2 13" xfId="3969" xr:uid="{803C0C0E-F851-431D-AF4D-51502DED636D}"/>
    <cellStyle name="20% - uthevingsfarge 2 2 5 2 14" xfId="3970" xr:uid="{94C30C2D-77C0-4F16-8EC3-34475F269E51}"/>
    <cellStyle name="20% - uthevingsfarge 2 2 5 2 2" xfId="3971" xr:uid="{EDAC5B62-BB82-49E5-822C-56D8D7284EC5}"/>
    <cellStyle name="20% - uthevingsfarge 2 2 5 2 2 2" xfId="3972" xr:uid="{D750E7A6-B302-4A8F-B0AD-7832B6414F4A}"/>
    <cellStyle name="20% - uthevingsfarge 2 2 5 2 2 2 2" xfId="3973" xr:uid="{09E6B244-3AC2-47C4-BC47-36F02029D85A}"/>
    <cellStyle name="20% - uthevingsfarge 2 2 5 2 2 3" xfId="3974" xr:uid="{75BD2DA4-06D5-4C40-A56A-99250605C5D5}"/>
    <cellStyle name="20% - uthevingsfarge 2 2 5 2 2 3 2" xfId="3975" xr:uid="{0C9C79D4-1A17-4908-A2E5-5A3722E29FB2}"/>
    <cellStyle name="20% - uthevingsfarge 2 2 5 2 2 4" xfId="3976" xr:uid="{64B08CC9-3F46-40E3-A3FF-9788BFDF411A}"/>
    <cellStyle name="20% - uthevingsfarge 2 2 5 2 2 4 2" xfId="3977" xr:uid="{5F00D3A9-E4C3-46A4-AE9D-B4F9E480C001}"/>
    <cellStyle name="20% - uthevingsfarge 2 2 5 2 2 5" xfId="3978" xr:uid="{1854760B-AAB8-4BBE-8289-8EF14A46BEF5}"/>
    <cellStyle name="20% - uthevingsfarge 2 2 5 2 2 5 2" xfId="3979" xr:uid="{1FF62897-7B32-41B5-BEA9-08B32D85D4BB}"/>
    <cellStyle name="20% - uthevingsfarge 2 2 5 2 2 6" xfId="3980" xr:uid="{041E7068-8A28-4EBC-A15F-F3BDF6A6CC92}"/>
    <cellStyle name="20% - uthevingsfarge 2 2 5 2 2 6 2" xfId="3981" xr:uid="{51B1E02D-C998-49B5-90D5-42038710367C}"/>
    <cellStyle name="20% - uthevingsfarge 2 2 5 2 2 7" xfId="3982" xr:uid="{789994E5-86A4-45A1-8E88-0DC4096ED5EF}"/>
    <cellStyle name="20% - uthevingsfarge 2 2 5 2 3" xfId="3983" xr:uid="{EAE06345-7C45-4AA5-A273-32E556E7E943}"/>
    <cellStyle name="20% - uthevingsfarge 2 2 5 2 3 2" xfId="3984" xr:uid="{213403C9-3431-4C56-8C2B-2C0643649D7A}"/>
    <cellStyle name="20% - uthevingsfarge 2 2 5 2 3 2 2" xfId="3985" xr:uid="{5846F56C-EC31-4D73-9938-F0AF00A4B7F1}"/>
    <cellStyle name="20% - uthevingsfarge 2 2 5 2 3 3" xfId="3986" xr:uid="{EF4792EA-3C10-44E3-B93F-D40C9C73E397}"/>
    <cellStyle name="20% - uthevingsfarge 2 2 5 2 3 3 2" xfId="3987" xr:uid="{5B4EDC95-197F-44E0-8472-E58757603C3A}"/>
    <cellStyle name="20% - uthevingsfarge 2 2 5 2 3 4" xfId="3988" xr:uid="{74C0255B-BBD3-4546-AD0B-932E56F43A38}"/>
    <cellStyle name="20% - uthevingsfarge 2 2 5 2 3 4 2" xfId="3989" xr:uid="{1AE24AA5-6559-42CD-ADE1-E12CC6706BCA}"/>
    <cellStyle name="20% - uthevingsfarge 2 2 5 2 3 5" xfId="3990" xr:uid="{3B2220D9-7858-4436-9B59-F3E5C2974EF2}"/>
    <cellStyle name="20% - uthevingsfarge 2 2 5 2 3 5 2" xfId="3991" xr:uid="{12A2A28D-331F-450E-9DB8-613CF551E17F}"/>
    <cellStyle name="20% - uthevingsfarge 2 2 5 2 3 6" xfId="3992" xr:uid="{FDCAE0CB-2F29-460A-8CF2-D348433BE868}"/>
    <cellStyle name="20% - uthevingsfarge 2 2 5 2 4" xfId="3993" xr:uid="{8017D94A-5EC5-4BF9-A64B-1E34ED3BAD8B}"/>
    <cellStyle name="20% - uthevingsfarge 2 2 5 2 4 2" xfId="3994" xr:uid="{38DAE7A5-A0B5-40C2-8A7B-B853A86288A0}"/>
    <cellStyle name="20% - uthevingsfarge 2 2 5 2 4 2 2" xfId="3995" xr:uid="{DC3BF921-55B1-4298-BBA2-CD2D8A5805FE}"/>
    <cellStyle name="20% - uthevingsfarge 2 2 5 2 4 3" xfId="3996" xr:uid="{3B826CE9-3245-43BA-9D20-3744BFD83CC0}"/>
    <cellStyle name="20% - uthevingsfarge 2 2 5 2 4 3 2" xfId="3997" xr:uid="{603C4355-C5DE-4210-B6A6-1D2322532513}"/>
    <cellStyle name="20% - uthevingsfarge 2 2 5 2 4 4" xfId="3998" xr:uid="{3F7904B4-3E3D-4D87-9DC8-BE39B0422A7E}"/>
    <cellStyle name="20% - uthevingsfarge 2 2 5 2 5" xfId="3999" xr:uid="{8540F22A-8A66-4BCD-A4B0-A659F4282862}"/>
    <cellStyle name="20% - uthevingsfarge 2 2 5 2 5 2" xfId="4000" xr:uid="{EE8423D0-F428-4FE5-BB6A-6B2FFCDC0AF6}"/>
    <cellStyle name="20% - uthevingsfarge 2 2 5 2 5 2 2" xfId="4001" xr:uid="{2555B5F1-6989-44B3-BAAF-E03B933F8EBB}"/>
    <cellStyle name="20% - uthevingsfarge 2 2 5 2 5 3" xfId="4002" xr:uid="{9600FB21-D5AD-477B-9922-B1D5D9237801}"/>
    <cellStyle name="20% - uthevingsfarge 2 2 5 2 5 3 2" xfId="4003" xr:uid="{D47D210E-26C1-4BF7-8B34-32FEAF47E596}"/>
    <cellStyle name="20% - uthevingsfarge 2 2 5 2 5 4" xfId="4004" xr:uid="{9BB87464-F760-41B5-A77A-01978EA5BA56}"/>
    <cellStyle name="20% - uthevingsfarge 2 2 5 2 6" xfId="4005" xr:uid="{AA701AC8-3DA9-4B04-A1E7-220F0C51737D}"/>
    <cellStyle name="20% - uthevingsfarge 2 2 5 2 6 2" xfId="4006" xr:uid="{9B0D5059-8881-4537-A818-F1B018290E31}"/>
    <cellStyle name="20% - uthevingsfarge 2 2 5 2 6 2 2" xfId="4007" xr:uid="{4AB821CA-7BCA-4982-8204-B4A8FFCD8CA3}"/>
    <cellStyle name="20% - uthevingsfarge 2 2 5 2 6 3" xfId="4008" xr:uid="{8674F84C-4F09-41D6-A947-61E167E40B6C}"/>
    <cellStyle name="20% - uthevingsfarge 2 2 5 2 7" xfId="4009" xr:uid="{21F4BD54-B45A-4558-80CB-018E54991D03}"/>
    <cellStyle name="20% - uthevingsfarge 2 2 5 2 7 2" xfId="4010" xr:uid="{94712F20-A22E-423C-BEA3-77698888A16C}"/>
    <cellStyle name="20% - uthevingsfarge 2 2 5 2 7 2 2" xfId="4011" xr:uid="{F9773F30-67A0-48B3-805B-12B536D931F0}"/>
    <cellStyle name="20% - uthevingsfarge 2 2 5 2 7 3" xfId="4012" xr:uid="{B79CCAFB-56E4-4764-A02D-470490FD4FD9}"/>
    <cellStyle name="20% - uthevingsfarge 2 2 5 2 8" xfId="4013" xr:uid="{BFE83A38-A6C0-4401-8678-CD42BC45E5DA}"/>
    <cellStyle name="20% - uthevingsfarge 2 2 5 2 8 2" xfId="4014" xr:uid="{A0FCD2EB-6B44-4026-A472-70075BF9753E}"/>
    <cellStyle name="20% - uthevingsfarge 2 2 5 2 8 2 2" xfId="4015" xr:uid="{AD3F4402-64F3-47A5-92C3-EB91BFAA64E5}"/>
    <cellStyle name="20% - uthevingsfarge 2 2 5 2 8 3" xfId="4016" xr:uid="{D7D079D8-2F76-4DE0-B2D0-3D0CD63EB4BE}"/>
    <cellStyle name="20% - uthevingsfarge 2 2 5 2 9" xfId="4017" xr:uid="{53AA963E-F3FF-4A8B-A2CB-36E94624E621}"/>
    <cellStyle name="20% - uthevingsfarge 2 2 5 2 9 2" xfId="4018" xr:uid="{A0DD40CE-029F-4BE4-8DAC-ACBC10A7F3A3}"/>
    <cellStyle name="20% - uthevingsfarge 2 2 5 2 9 2 2" xfId="4019" xr:uid="{3BBF2E88-2CC7-43CD-919D-82AFE32E1D03}"/>
    <cellStyle name="20% - uthevingsfarge 2 2 5 2 9 3" xfId="4020" xr:uid="{841795B3-135A-44C5-96D1-C1FCFA317A4F}"/>
    <cellStyle name="20% - uthevingsfarge 2 2 5 3" xfId="4021" xr:uid="{38C1C7FB-C9DB-446C-A163-78BAFC014CF9}"/>
    <cellStyle name="20% - uthevingsfarge 2 2 5 3 2" xfId="4022" xr:uid="{6B3BD9E1-7848-46D3-86FE-C8AD07480C0A}"/>
    <cellStyle name="20% - uthevingsfarge 2 2 5 3 2 2" xfId="4023" xr:uid="{4FDC980E-5839-4B1A-BCA7-9DF4A7E59D2C}"/>
    <cellStyle name="20% - uthevingsfarge 2 2 5 3 2 2 2" xfId="4024" xr:uid="{6BEEA7AB-4860-4EB5-B304-06C5118A5553}"/>
    <cellStyle name="20% - uthevingsfarge 2 2 5 3 2 3" xfId="4025" xr:uid="{F077F44B-FA3B-40D2-8238-0CE775062DE1}"/>
    <cellStyle name="20% - uthevingsfarge 2 2 5 3 2 3 2" xfId="4026" xr:uid="{EA9A0E41-BFAC-4E61-9AA6-93E5AB6CF233}"/>
    <cellStyle name="20% - uthevingsfarge 2 2 5 3 2 4" xfId="4027" xr:uid="{0ACB096D-14CA-4840-9DB3-53E58DC9B75A}"/>
    <cellStyle name="20% - uthevingsfarge 2 2 5 3 2 4 2" xfId="4028" xr:uid="{EEA5921F-08A9-4D03-A94F-0443E43B8A11}"/>
    <cellStyle name="20% - uthevingsfarge 2 2 5 3 2 5" xfId="4029" xr:uid="{2D090F96-1162-4462-A098-AFA495AC41A0}"/>
    <cellStyle name="20% - uthevingsfarge 2 2 5 3 2 5 2" xfId="4030" xr:uid="{0D3C2BC9-5DF8-4970-8445-B33FF989545A}"/>
    <cellStyle name="20% - uthevingsfarge 2 2 5 3 2 6" xfId="4031" xr:uid="{A8340E92-A3C4-4F23-8752-C59675CC4D5E}"/>
    <cellStyle name="20% - uthevingsfarge 2 2 5 3 2 6 2" xfId="4032" xr:uid="{DBC0F2D2-144D-4F25-A760-00656306B8D7}"/>
    <cellStyle name="20% - uthevingsfarge 2 2 5 3 2 7" xfId="4033" xr:uid="{68D579B8-6BE5-42D7-9C98-C3F5EC8917E8}"/>
    <cellStyle name="20% - uthevingsfarge 2 2 5 3 3" xfId="4034" xr:uid="{348ED97D-74C7-4950-96E7-12EB51F2FE61}"/>
    <cellStyle name="20% - uthevingsfarge 2 2 5 3 3 2" xfId="4035" xr:uid="{A77074E0-C511-44EB-8058-6D82C674559A}"/>
    <cellStyle name="20% - uthevingsfarge 2 2 5 3 3 2 2" xfId="4036" xr:uid="{9032162D-A4D9-49D9-A5BD-6537E33A5418}"/>
    <cellStyle name="20% - uthevingsfarge 2 2 5 3 3 3" xfId="4037" xr:uid="{8A46679C-5B3B-449B-904D-0C4E39AD515A}"/>
    <cellStyle name="20% - uthevingsfarge 2 2 5 3 3 3 2" xfId="4038" xr:uid="{24CCCA6C-132C-48A6-9F27-7EFEF31D2E24}"/>
    <cellStyle name="20% - uthevingsfarge 2 2 5 3 3 4" xfId="4039" xr:uid="{7134B45E-F6D3-4325-B357-65A129AB24E5}"/>
    <cellStyle name="20% - uthevingsfarge 2 2 5 3 4" xfId="4040" xr:uid="{AA649E9D-ECBE-49BB-B510-A8F5DB3D94CA}"/>
    <cellStyle name="20% - uthevingsfarge 2 2 5 3 4 2" xfId="4041" xr:uid="{590F3550-A942-4E61-A672-6C93ED4C4EA3}"/>
    <cellStyle name="20% - uthevingsfarge 2 2 5 3 5" xfId="4042" xr:uid="{C9BF6A3E-30B0-48AA-B602-9A6687E0A0D6}"/>
    <cellStyle name="20% - uthevingsfarge 2 2 5 3 5 2" xfId="4043" xr:uid="{AADB9B9B-4B94-43AF-9717-4CE1CFB3D3A1}"/>
    <cellStyle name="20% - uthevingsfarge 2 2 5 3 6" xfId="4044" xr:uid="{4C6505FE-1F2E-43E0-AD81-5FA9070BAD06}"/>
    <cellStyle name="20% - uthevingsfarge 2 2 5 3 6 2" xfId="4045" xr:uid="{BC09A93D-CD35-4D6F-ADD0-6EAB814FD160}"/>
    <cellStyle name="20% - uthevingsfarge 2 2 5 3 7" xfId="4046" xr:uid="{A5333CE9-12B2-4678-ADA6-AD7473436ABC}"/>
    <cellStyle name="20% - uthevingsfarge 2 2 5 3 7 2" xfId="4047" xr:uid="{EE59C6D8-41C5-4585-8F58-312205249663}"/>
    <cellStyle name="20% - uthevingsfarge 2 2 5 3 8" xfId="4048" xr:uid="{90342B5B-5741-4918-ABD5-AF38162E476D}"/>
    <cellStyle name="20% - uthevingsfarge 2 2 5 4" xfId="4049" xr:uid="{5D084D8C-314E-46F7-8AD6-D42CFEFF03C7}"/>
    <cellStyle name="20% - uthevingsfarge 2 2 5 4 2" xfId="4050" xr:uid="{888A2D69-DB36-4CA5-AED7-4301E2A72E82}"/>
    <cellStyle name="20% - uthevingsfarge 2 2 5 4 2 2" xfId="4051" xr:uid="{4939D335-4668-4716-BF8F-48A15DABCA44}"/>
    <cellStyle name="20% - uthevingsfarge 2 2 5 4 2 2 2" xfId="4052" xr:uid="{6F0A39C1-FF32-4C57-AF69-8D367A2AE604}"/>
    <cellStyle name="20% - uthevingsfarge 2 2 5 4 2 3" xfId="4053" xr:uid="{3DFF8546-6CC5-4B03-BE94-6DCF8F29BA41}"/>
    <cellStyle name="20% - uthevingsfarge 2 2 5 4 2 3 2" xfId="4054" xr:uid="{0D8F0B9C-C53B-4715-A95D-F7FB8A862F21}"/>
    <cellStyle name="20% - uthevingsfarge 2 2 5 4 2 4" xfId="4055" xr:uid="{E1BE2D00-531E-43CA-9FF1-D7ACC7CA12F4}"/>
    <cellStyle name="20% - uthevingsfarge 2 2 5 4 2 4 2" xfId="4056" xr:uid="{D46787A3-0735-4866-8623-A22D4838B557}"/>
    <cellStyle name="20% - uthevingsfarge 2 2 5 4 2 5" xfId="4057" xr:uid="{F4F702FF-985C-4EC8-8ACD-CDACD3A35CD5}"/>
    <cellStyle name="20% - uthevingsfarge 2 2 5 4 2 5 2" xfId="4058" xr:uid="{BF09B4F1-B197-4274-A545-BAA129C17F9F}"/>
    <cellStyle name="20% - uthevingsfarge 2 2 5 4 2 6" xfId="4059" xr:uid="{FFAE8DB0-2CCA-4A51-B313-29921C375538}"/>
    <cellStyle name="20% - uthevingsfarge 2 2 5 4 2 6 2" xfId="4060" xr:uid="{47895870-D18F-42BD-9771-98D375779FEF}"/>
    <cellStyle name="20% - uthevingsfarge 2 2 5 4 2 7" xfId="4061" xr:uid="{5F8312A2-168B-4D97-A5B8-C68845BFD617}"/>
    <cellStyle name="20% - uthevingsfarge 2 2 5 4 3" xfId="4062" xr:uid="{8360382B-D344-4D07-9B23-590515E22924}"/>
    <cellStyle name="20% - uthevingsfarge 2 2 5 4 3 2" xfId="4063" xr:uid="{3A83EB7C-03A9-48B0-90CC-3635215C9923}"/>
    <cellStyle name="20% - uthevingsfarge 2 2 5 4 3 2 2" xfId="4064" xr:uid="{92F11D7D-E7F8-47AE-B9DC-73BB342C32B6}"/>
    <cellStyle name="20% - uthevingsfarge 2 2 5 4 3 3" xfId="4065" xr:uid="{FBD1E7E7-3B5E-447E-9BDA-87AF4B792672}"/>
    <cellStyle name="20% - uthevingsfarge 2 2 5 4 3 3 2" xfId="4066" xr:uid="{9484BD95-814B-458D-AD5C-6F627F6EE051}"/>
    <cellStyle name="20% - uthevingsfarge 2 2 5 4 3 4" xfId="4067" xr:uid="{A02E4063-AE20-416B-BF06-2B835E2B60AF}"/>
    <cellStyle name="20% - uthevingsfarge 2 2 5 4 4" xfId="4068" xr:uid="{AE4AC862-F946-4399-9D6D-949EB592FC2F}"/>
    <cellStyle name="20% - uthevingsfarge 2 2 5 4 4 2" xfId="4069" xr:uid="{817AE64C-E705-4F8F-8A49-675FDEEB52A0}"/>
    <cellStyle name="20% - uthevingsfarge 2 2 5 4 5" xfId="4070" xr:uid="{ED366721-0444-4EEC-9381-F8113438AE27}"/>
    <cellStyle name="20% - uthevingsfarge 2 2 5 4 5 2" xfId="4071" xr:uid="{446672C5-E6D5-4742-9A29-C3B14175DBCC}"/>
    <cellStyle name="20% - uthevingsfarge 2 2 5 4 6" xfId="4072" xr:uid="{5732FEF3-F43C-49DE-A1ED-A2C0DEC97652}"/>
    <cellStyle name="20% - uthevingsfarge 2 2 5 4 6 2" xfId="4073" xr:uid="{7C7D2851-3053-4CDE-9640-2E2195327750}"/>
    <cellStyle name="20% - uthevingsfarge 2 2 5 4 7" xfId="4074" xr:uid="{9BAC8BCF-137C-4409-9D13-FD54762B391A}"/>
    <cellStyle name="20% - uthevingsfarge 2 2 5 4 7 2" xfId="4075" xr:uid="{CC0E853C-392F-40EC-97EC-BC12783648AA}"/>
    <cellStyle name="20% - uthevingsfarge 2 2 5 4 8" xfId="4076" xr:uid="{C55D7DC7-031E-4BB3-8AB3-DE7C2AE15035}"/>
    <cellStyle name="20% - uthevingsfarge 2 2 5 5" xfId="4077" xr:uid="{BAFD9EF2-5C24-423C-8244-706D34694226}"/>
    <cellStyle name="20% - uthevingsfarge 2 2 5 6" xfId="4078" xr:uid="{3B5D1D26-6D21-4B54-9386-7BF389469BEA}"/>
    <cellStyle name="20% - uthevingsfarge 2 2 5 7" xfId="4079" xr:uid="{EF5D1BFF-274B-41E1-B448-5CB8259CEA4F}"/>
    <cellStyle name="20% - uthevingsfarge 2 2 5 8" xfId="4080" xr:uid="{3FB4107B-1B5C-4CA7-A1A5-B35BC231B814}"/>
    <cellStyle name="20% - uthevingsfarge 2 2 5 9" xfId="4081" xr:uid="{E58B86E7-6E65-4AB4-8D53-1A69562958AE}"/>
    <cellStyle name="20% - uthevingsfarge 2 2 6" xfId="4082" xr:uid="{EADCD49B-39AD-4315-8562-5AFA4C938AD6}"/>
    <cellStyle name="20% - uthevingsfarge 2 2 6 2" xfId="4083" xr:uid="{93A4A288-99F8-475F-86CB-4DB3A8D45B97}"/>
    <cellStyle name="20% - uthevingsfarge 2 2 6 2 2" xfId="4084" xr:uid="{3BD8712F-BFAC-41AC-9ABA-D9F9B5381234}"/>
    <cellStyle name="20% - uthevingsfarge 2 2 6 2 2 2" xfId="4085" xr:uid="{F951B7FD-314A-40B5-A78E-29D9121FCD9A}"/>
    <cellStyle name="20% - uthevingsfarge 2 2 6 2 3" xfId="4086" xr:uid="{19F24B45-A4E7-426E-A4D7-08140112CCAD}"/>
    <cellStyle name="20% - uthevingsfarge 2 2 6 2 3 2" xfId="4087" xr:uid="{DC8222D4-A29C-4A0E-A912-6A188F253CB5}"/>
    <cellStyle name="20% - uthevingsfarge 2 2 6 2 4" xfId="4088" xr:uid="{9D4EF57E-C4BB-4C02-883E-CE5EA6F3902A}"/>
    <cellStyle name="20% - uthevingsfarge 2 2 6 2 4 2" xfId="4089" xr:uid="{6AEB01A8-E4F0-4999-ABB2-CD149315B9AB}"/>
    <cellStyle name="20% - uthevingsfarge 2 2 6 2 5" xfId="4090" xr:uid="{C2BB65D0-3CD7-411F-8B8D-AAEC219439AE}"/>
    <cellStyle name="20% - uthevingsfarge 2 2 6 2 5 2" xfId="4091" xr:uid="{0401331E-7B3A-428D-838A-4E804DAB3AD7}"/>
    <cellStyle name="20% - uthevingsfarge 2 2 6 2 6" xfId="4092" xr:uid="{90100F96-AA4A-407D-B2F3-5ADD7046C188}"/>
    <cellStyle name="20% - uthevingsfarge 2 2 6 2 6 2" xfId="4093" xr:uid="{F8DBA4ED-ECA3-4FEB-B9AE-9E188AD77950}"/>
    <cellStyle name="20% - uthevingsfarge 2 2 6 2 7" xfId="4094" xr:uid="{7F1195C4-4034-4701-93B5-F38708E0EE8A}"/>
    <cellStyle name="20% - uthevingsfarge 2 2 6 3" xfId="4095" xr:uid="{FD828F53-312C-4B21-A9C7-E95152E57D7F}"/>
    <cellStyle name="20% - uthevingsfarge 2 2 6 3 2" xfId="4096" xr:uid="{B24EC5A9-B2BF-43AC-B47D-39BF9A47665E}"/>
    <cellStyle name="20% - uthevingsfarge 2 2 6 3 2 2" xfId="4097" xr:uid="{33288B7B-ECCC-42C8-ACCC-AD798615613C}"/>
    <cellStyle name="20% - uthevingsfarge 2 2 6 3 3" xfId="4098" xr:uid="{7849FF3B-686E-4C3D-A105-DC73AFC42006}"/>
    <cellStyle name="20% - uthevingsfarge 2 2 6 3 3 2" xfId="4099" xr:uid="{0CD74DDE-25C0-4FEC-BDC5-644ADCCF8C8D}"/>
    <cellStyle name="20% - uthevingsfarge 2 2 6 3 4" xfId="4100" xr:uid="{0DEDD067-8914-406F-A786-C7FA6FA403BC}"/>
    <cellStyle name="20% - uthevingsfarge 2 2 6 4" xfId="4101" xr:uid="{2A02D5D0-2325-4BD0-80EF-E5A9050C1CD1}"/>
    <cellStyle name="20% - uthevingsfarge 2 2 6 4 2" xfId="4102" xr:uid="{0216FFCA-AA62-4763-BF88-0992EAC52871}"/>
    <cellStyle name="20% - uthevingsfarge 2 2 6 5" xfId="4103" xr:uid="{8F355BE1-31D1-4ACF-B800-2B18D2B59688}"/>
    <cellStyle name="20% - uthevingsfarge 2 2 6 5 2" xfId="4104" xr:uid="{E30D88A2-92DC-40FB-B51A-1A85BACFF37D}"/>
    <cellStyle name="20% - uthevingsfarge 2 2 6 6" xfId="4105" xr:uid="{E07C5AF5-C28D-4421-8129-564282C9A426}"/>
    <cellStyle name="20% - uthevingsfarge 2 2 6 6 2" xfId="4106" xr:uid="{DB3C7827-9104-4600-AD4E-5E67309EC332}"/>
    <cellStyle name="20% - uthevingsfarge 2 2 6 7" xfId="4107" xr:uid="{9E1FD48A-90E7-49A1-A842-5F360CDBADE2}"/>
    <cellStyle name="20% - uthevingsfarge 2 2 6 7 2" xfId="4108" xr:uid="{D422674D-6E75-424F-835B-0C4FAAF327E9}"/>
    <cellStyle name="20% - uthevingsfarge 2 2 6 8" xfId="4109" xr:uid="{21FD9FA0-E7AD-4B23-A809-64CDC1EBC390}"/>
    <cellStyle name="20% - uthevingsfarge 2 2 7" xfId="4110" xr:uid="{46DE1AA2-715D-4465-BEE0-4D29B1CCDD3C}"/>
    <cellStyle name="20% - uthevingsfarge 2 2 7 2" xfId="4111" xr:uid="{799BFFD7-AE8F-4800-8865-0278F2FB7B1B}"/>
    <cellStyle name="20% - uthevingsfarge 2 2 7 2 2" xfId="4112" xr:uid="{E4C36199-7349-4DC7-B1DD-9D7E4162891C}"/>
    <cellStyle name="20% - uthevingsfarge 2 2 7 2 2 2" xfId="4113" xr:uid="{49ACFAF6-50B4-4C85-8BF1-F6FB81B67F16}"/>
    <cellStyle name="20% - uthevingsfarge 2 2 7 2 3" xfId="4114" xr:uid="{EEB5DDB9-7522-47A5-AD40-54B7B090D772}"/>
    <cellStyle name="20% - uthevingsfarge 2 2 7 2 3 2" xfId="4115" xr:uid="{B9669391-390C-409B-987E-4BA15C5B438F}"/>
    <cellStyle name="20% - uthevingsfarge 2 2 7 2 4" xfId="4116" xr:uid="{E2503670-2777-4D63-8F44-C281C38E6E53}"/>
    <cellStyle name="20% - uthevingsfarge 2 2 7 2 4 2" xfId="4117" xr:uid="{610CEE5A-7023-4F24-952F-632B2245C0ED}"/>
    <cellStyle name="20% - uthevingsfarge 2 2 7 2 5" xfId="4118" xr:uid="{DAE3FF46-CC8C-447D-A405-23C2B186D019}"/>
    <cellStyle name="20% - uthevingsfarge 2 2 7 2 5 2" xfId="4119" xr:uid="{1BB29E9F-EEDC-404E-B0EF-F04C6899D2AC}"/>
    <cellStyle name="20% - uthevingsfarge 2 2 7 2 6" xfId="4120" xr:uid="{374F9ABB-5696-4700-825C-8F361BFDADFA}"/>
    <cellStyle name="20% - uthevingsfarge 2 2 7 2 6 2" xfId="4121" xr:uid="{256A20DB-97DF-40EA-B1C3-643F9C89F78F}"/>
    <cellStyle name="20% - uthevingsfarge 2 2 7 2 7" xfId="4122" xr:uid="{4EC8286B-12B4-4DBA-871A-F133A78A93A1}"/>
    <cellStyle name="20% - uthevingsfarge 2 2 7 3" xfId="4123" xr:uid="{477A88AA-F755-4318-812F-835D6664068A}"/>
    <cellStyle name="20% - uthevingsfarge 2 2 7 3 2" xfId="4124" xr:uid="{A9ED1266-B68D-486F-ACD1-EFB12F5AC414}"/>
    <cellStyle name="20% - uthevingsfarge 2 2 7 3 2 2" xfId="4125" xr:uid="{CCF5D47A-3287-494F-8DF1-27BB968ECA2B}"/>
    <cellStyle name="20% - uthevingsfarge 2 2 7 3 3" xfId="4126" xr:uid="{18C996B7-0F42-4981-A19D-B5634E87D6BF}"/>
    <cellStyle name="20% - uthevingsfarge 2 2 7 3 3 2" xfId="4127" xr:uid="{BFA08DE8-F3F1-4C41-95E9-36E9AA83DB0B}"/>
    <cellStyle name="20% - uthevingsfarge 2 2 7 3 4" xfId="4128" xr:uid="{C27C74BA-784E-4CAD-BFF7-AFF507814AFA}"/>
    <cellStyle name="20% - uthevingsfarge 2 2 7 4" xfId="4129" xr:uid="{4F9D408D-123D-40D8-BA58-734E4A59124B}"/>
    <cellStyle name="20% - uthevingsfarge 2 2 7 4 2" xfId="4130" xr:uid="{95A5BC1A-D0BD-44A9-A0C1-2BFF3F44DF1C}"/>
    <cellStyle name="20% - uthevingsfarge 2 2 7 5" xfId="4131" xr:uid="{7FC5DC3B-9B08-4031-ADA6-96947240A4A0}"/>
    <cellStyle name="20% - uthevingsfarge 2 2 7 5 2" xfId="4132" xr:uid="{F7012F73-3067-4DDA-8363-558904671485}"/>
    <cellStyle name="20% - uthevingsfarge 2 2 7 6" xfId="4133" xr:uid="{874447EC-6CA1-4034-A0E6-4B78C50FF47B}"/>
    <cellStyle name="20% - uthevingsfarge 2 2 7 6 2" xfId="4134" xr:uid="{8932B311-4590-40CC-B5DD-6411FF9EDDF1}"/>
    <cellStyle name="20% - uthevingsfarge 2 2 7 7" xfId="4135" xr:uid="{92B90734-5D16-40C7-8F5C-58974ADD26D6}"/>
    <cellStyle name="20% - uthevingsfarge 2 2 7 7 2" xfId="4136" xr:uid="{2461BFDB-D3C3-4594-B0A0-AAF808D2EFF8}"/>
    <cellStyle name="20% - uthevingsfarge 2 2 7 8" xfId="4137" xr:uid="{21BEEE8E-51B4-425D-B262-DB863F9F20E3}"/>
    <cellStyle name="20% - uthevingsfarge 2 2 8" xfId="4138" xr:uid="{4F5C066F-5194-4462-B5B3-5118B526A347}"/>
    <cellStyle name="20% - uthevingsfarge 2 2 8 2" xfId="4139" xr:uid="{C61B5EE2-A4C7-4E2C-9E51-C899DFEA3F32}"/>
    <cellStyle name="20% - uthevingsfarge 2 2 8 2 2" xfId="4140" xr:uid="{FB605567-FEA6-414E-85B1-E42BD827A153}"/>
    <cellStyle name="20% - uthevingsfarge 2 2 8 2 2 2" xfId="4141" xr:uid="{FC2162AF-C4A2-402F-9EA7-1E593063959C}"/>
    <cellStyle name="20% - uthevingsfarge 2 2 8 2 3" xfId="4142" xr:uid="{2B403EFB-724B-4251-B0AC-47A02F33F6E9}"/>
    <cellStyle name="20% - uthevingsfarge 2 2 8 2 3 2" xfId="4143" xr:uid="{CA1A117F-3343-4EDB-8A92-4A695DFCAA93}"/>
    <cellStyle name="20% - uthevingsfarge 2 2 8 2 4" xfId="4144" xr:uid="{1B305FC7-A53F-42C1-93E8-F17CE43C6142}"/>
    <cellStyle name="20% - uthevingsfarge 2 2 8 2 4 2" xfId="4145" xr:uid="{ADE558C5-E302-413D-B0C2-03F83300C535}"/>
    <cellStyle name="20% - uthevingsfarge 2 2 8 2 5" xfId="4146" xr:uid="{9F398F4D-CD46-4171-839D-E82EABEB2395}"/>
    <cellStyle name="20% - uthevingsfarge 2 2 8 2 5 2" xfId="4147" xr:uid="{F425E048-D41F-42A7-ACB3-2130116DBD6D}"/>
    <cellStyle name="20% - uthevingsfarge 2 2 8 2 6" xfId="4148" xr:uid="{AFCF2812-004C-43EB-9373-2B06838D4602}"/>
    <cellStyle name="20% - uthevingsfarge 2 2 8 2 6 2" xfId="4149" xr:uid="{AA057711-8ABC-41AE-A092-B2DF9DB7517C}"/>
    <cellStyle name="20% - uthevingsfarge 2 2 8 2 7" xfId="4150" xr:uid="{98D5157F-4657-43C6-A027-7FF9A7E76F64}"/>
    <cellStyle name="20% - uthevingsfarge 2 2 8 3" xfId="4151" xr:uid="{BD7889B9-817F-4B18-8B56-EAF39A5618B0}"/>
    <cellStyle name="20% - uthevingsfarge 2 2 8 3 2" xfId="4152" xr:uid="{42FD8001-AB00-4C6C-9E1B-EF1103C8FFDC}"/>
    <cellStyle name="20% - uthevingsfarge 2 2 8 3 2 2" xfId="4153" xr:uid="{B5491C0B-9D42-4E9F-B57C-6DC58878E91A}"/>
    <cellStyle name="20% - uthevingsfarge 2 2 8 3 3" xfId="4154" xr:uid="{22A6EEF5-322E-4546-8596-8063D9BFF85F}"/>
    <cellStyle name="20% - uthevingsfarge 2 2 8 3 3 2" xfId="4155" xr:uid="{F608797F-70A1-483F-AACA-6DA56C8D41D0}"/>
    <cellStyle name="20% - uthevingsfarge 2 2 8 3 4" xfId="4156" xr:uid="{F2B420AE-A998-41BF-9165-C7379AB7EB75}"/>
    <cellStyle name="20% - uthevingsfarge 2 2 8 4" xfId="4157" xr:uid="{89350E2C-1B10-42B3-8A70-B34ED4BB9A0B}"/>
    <cellStyle name="20% - uthevingsfarge 2 2 8 4 2" xfId="4158" xr:uid="{0F7B4F09-86AD-4FC1-9001-6D79CA277D27}"/>
    <cellStyle name="20% - uthevingsfarge 2 2 8 5" xfId="4159" xr:uid="{FF885CE6-5EB6-4E92-BA91-54E69BDBDE58}"/>
    <cellStyle name="20% - uthevingsfarge 2 2 8 5 2" xfId="4160" xr:uid="{7FAAC23E-5D1C-48FA-BEED-5F4013E576C9}"/>
    <cellStyle name="20% - uthevingsfarge 2 2 8 6" xfId="4161" xr:uid="{BEA6D35A-E119-42B9-AAC5-5BCD1ECE3842}"/>
    <cellStyle name="20% - uthevingsfarge 2 2 8 6 2" xfId="4162" xr:uid="{C33DD130-7604-4E63-9E1B-D0CB4AF41B4B}"/>
    <cellStyle name="20% - uthevingsfarge 2 2 8 7" xfId="4163" xr:uid="{80A54108-864C-4126-BA3E-2D28C7777A38}"/>
    <cellStyle name="20% - uthevingsfarge 2 2 8 7 2" xfId="4164" xr:uid="{EF38DD8E-0EF9-4FBB-AEC5-9A8E5CCC86D8}"/>
    <cellStyle name="20% - uthevingsfarge 2 2 8 8" xfId="4165" xr:uid="{A000372D-6330-4929-ACE6-BD1267467DA3}"/>
    <cellStyle name="20% - uthevingsfarge 2 2 9" xfId="4166" xr:uid="{0AB1467E-313B-4A5D-8B19-672854E5B319}"/>
    <cellStyle name="20% - uthevingsfarge 2 2 9 2" xfId="4167" xr:uid="{7626DDF2-9444-4E79-B672-718E5F51DEDE}"/>
    <cellStyle name="20% - uthevingsfarge 2 2 9 2 2" xfId="4168" xr:uid="{CA025814-8F5B-4725-829E-50657AC96C69}"/>
    <cellStyle name="20% - uthevingsfarge 2 2 9 2 2 2" xfId="4169" xr:uid="{E16DF733-EA9D-4015-9D22-C0DC9D958431}"/>
    <cellStyle name="20% - uthevingsfarge 2 2 9 2 3" xfId="4170" xr:uid="{26DE7661-2C33-44DB-9D21-784D68F2103B}"/>
    <cellStyle name="20% - uthevingsfarge 2 2 9 2 3 2" xfId="4171" xr:uid="{42E45FEE-7E37-4232-B203-926DA257A231}"/>
    <cellStyle name="20% - uthevingsfarge 2 2 9 2 4" xfId="4172" xr:uid="{364E1659-0A49-48E0-97E8-132C00EFF40C}"/>
    <cellStyle name="20% - uthevingsfarge 2 2 9 2 4 2" xfId="4173" xr:uid="{F73AFA4B-C4FC-4BDA-98BC-F6781C631A61}"/>
    <cellStyle name="20% - uthevingsfarge 2 2 9 2 5" xfId="4174" xr:uid="{016562F9-4202-4BCD-930C-11E63AC75DA2}"/>
    <cellStyle name="20% - uthevingsfarge 2 2 9 2 5 2" xfId="4175" xr:uid="{345CBB3D-8B45-4B02-B6DA-700392BBDE00}"/>
    <cellStyle name="20% - uthevingsfarge 2 2 9 2 6" xfId="4176" xr:uid="{35E28273-AA93-43F0-A436-75D27B677F78}"/>
    <cellStyle name="20% - uthevingsfarge 2 2 9 2 6 2" xfId="4177" xr:uid="{7304ECEE-48CC-4E9E-ADE3-BD4BF03513A2}"/>
    <cellStyle name="20% - uthevingsfarge 2 2 9 2 7" xfId="4178" xr:uid="{91098FAC-2828-42A2-993B-0E70D4CBA5C8}"/>
    <cellStyle name="20% - uthevingsfarge 2 2 9 3" xfId="4179" xr:uid="{48E06311-DF42-49AB-A2ED-6414B4163167}"/>
    <cellStyle name="20% - uthevingsfarge 2 2 9 3 2" xfId="4180" xr:uid="{8FEDAE8C-1E5E-483F-93D1-1B152A0B64EA}"/>
    <cellStyle name="20% - uthevingsfarge 2 2 9 3 2 2" xfId="4181" xr:uid="{040BCBC1-D70B-4D9C-A87D-0FB2501451B3}"/>
    <cellStyle name="20% - uthevingsfarge 2 2 9 3 3" xfId="4182" xr:uid="{1E989725-6916-4E50-B187-EE4023B44E5B}"/>
    <cellStyle name="20% - uthevingsfarge 2 2 9 3 3 2" xfId="4183" xr:uid="{C800B82E-B1F4-420B-92FD-83F86FCFE752}"/>
    <cellStyle name="20% - uthevingsfarge 2 2 9 3 4" xfId="4184" xr:uid="{0CCF5F53-72B2-4ABC-BAF4-35454B1B4379}"/>
    <cellStyle name="20% - uthevingsfarge 2 2 9 4" xfId="4185" xr:uid="{8AF829A2-AB94-4917-AC47-90A5B35872DE}"/>
    <cellStyle name="20% - uthevingsfarge 2 2 9 4 2" xfId="4186" xr:uid="{9252B0B5-2B63-4A00-B6D6-712BE3727807}"/>
    <cellStyle name="20% - uthevingsfarge 2 2 9 5" xfId="4187" xr:uid="{26B109A1-5146-4FD6-9A8D-89BD34855D48}"/>
    <cellStyle name="20% - uthevingsfarge 2 2 9 5 2" xfId="4188" xr:uid="{A64E10EF-D5E0-412C-8CA5-9D08B1BA59D3}"/>
    <cellStyle name="20% - uthevingsfarge 2 2 9 6" xfId="4189" xr:uid="{FFD0686A-94FE-4BC2-A4B0-CBE75A6C9CF3}"/>
    <cellStyle name="20% - uthevingsfarge 2 2 9 6 2" xfId="4190" xr:uid="{56CB9E83-3FB0-4CC3-B955-D1B530C9E059}"/>
    <cellStyle name="20% - uthevingsfarge 2 2 9 7" xfId="4191" xr:uid="{E28BEBE1-4EF6-4562-A9C6-5EC724E59A4F}"/>
    <cellStyle name="20% - uthevingsfarge 2 2 9 7 2" xfId="4192" xr:uid="{C9F7339A-6F29-4D61-9CA1-3ACD4BE3CA43}"/>
    <cellStyle name="20% - uthevingsfarge 2 2 9 8" xfId="4193" xr:uid="{08C231D4-E429-4E35-AC9B-B461DA81D663}"/>
    <cellStyle name="20% - uthevingsfarge 2 2_Innlån 10_2010" xfId="4194" xr:uid="{E2CCD9CA-3536-4C0A-8CBA-E3C01D8CBE82}"/>
    <cellStyle name="20% - uthevingsfarge 2 20" xfId="4195" xr:uid="{967C1BE3-E1F9-4F38-8701-01A8F5041A30}"/>
    <cellStyle name="20% - uthevingsfarge 2 20 10" xfId="4196" xr:uid="{493B1730-CF31-4ECD-9B3A-C685CB50CBD7}"/>
    <cellStyle name="20% - uthevingsfarge 2 20 11" xfId="4197" xr:uid="{82CE5923-A5FA-4FCC-BD4B-7AC52BB4CABE}"/>
    <cellStyle name="20% - uthevingsfarge 2 20 12" xfId="4198" xr:uid="{64F889AC-A401-403E-901D-F1C2C943225A}"/>
    <cellStyle name="20% - uthevingsfarge 2 20 13" xfId="4199" xr:uid="{7A3FADB6-213A-4C34-84CD-38D937A540FB}"/>
    <cellStyle name="20% - uthevingsfarge 2 20 2" xfId="4200" xr:uid="{5F1893DC-9765-429A-8100-75F8AC206B9E}"/>
    <cellStyle name="20% - uthevingsfarge 2 20 2 2" xfId="4201" xr:uid="{74D8DE0E-31A9-428E-8D14-6218344C4FED}"/>
    <cellStyle name="20% - uthevingsfarge 2 20 3" xfId="4202" xr:uid="{3819C724-5C1A-4F04-B2B2-79C7A5B250BF}"/>
    <cellStyle name="20% - uthevingsfarge 2 20 4" xfId="4203" xr:uid="{02CEAF22-4AC4-4FCD-92DB-0078AB156729}"/>
    <cellStyle name="20% - uthevingsfarge 2 20 5" xfId="4204" xr:uid="{7E31A5A1-D89B-47E4-9555-5AE8B4D8979C}"/>
    <cellStyle name="20% - uthevingsfarge 2 20 6" xfId="4205" xr:uid="{2C82B335-776D-437D-AAC5-72FCD5DAB7D8}"/>
    <cellStyle name="20% - uthevingsfarge 2 20 7" xfId="4206" xr:uid="{164430F1-2454-4E9E-A7C8-5F91F5AFC50C}"/>
    <cellStyle name="20% - uthevingsfarge 2 20 8" xfId="4207" xr:uid="{39947A55-4473-4B48-8704-FEB0A0618AD8}"/>
    <cellStyle name="20% - uthevingsfarge 2 20 9" xfId="4208" xr:uid="{4C1A9754-56BA-4846-850F-4FCDEA7979D1}"/>
    <cellStyle name="20% - uthevingsfarge 2 21" xfId="4209" xr:uid="{99D7B73D-90C5-471C-B393-90850D10D390}"/>
    <cellStyle name="20% - uthevingsfarge 2 21 10" xfId="4210" xr:uid="{22496DAD-1807-4385-91C2-ED7334CD0440}"/>
    <cellStyle name="20% - uthevingsfarge 2 21 11" xfId="4211" xr:uid="{FED2D648-6514-4CF6-8E87-7ADA1991DBF1}"/>
    <cellStyle name="20% - uthevingsfarge 2 21 12" xfId="4212" xr:uid="{9A6EA821-B927-4E52-9C7A-359E5C201A0A}"/>
    <cellStyle name="20% - uthevingsfarge 2 21 13" xfId="4213" xr:uid="{C9EF5153-5790-4C9D-AAB3-91872660D70D}"/>
    <cellStyle name="20% - uthevingsfarge 2 21 2" xfId="4214" xr:uid="{6953BFA3-907B-4EDC-A1A4-5D1874F3FF29}"/>
    <cellStyle name="20% - uthevingsfarge 2 21 2 2" xfId="4215" xr:uid="{0FDC34CE-C0F6-411B-A08C-40B1458ED3E8}"/>
    <cellStyle name="20% - uthevingsfarge 2 21 3" xfId="4216" xr:uid="{0A549990-22A7-460B-995F-6FDE9AB6E377}"/>
    <cellStyle name="20% - uthevingsfarge 2 21 4" xfId="4217" xr:uid="{CBBEEA26-7AAE-4A1D-A039-0B86BD6024E2}"/>
    <cellStyle name="20% - uthevingsfarge 2 21 5" xfId="4218" xr:uid="{3416BD65-A796-4A5A-9E63-766D8B8FE376}"/>
    <cellStyle name="20% - uthevingsfarge 2 21 6" xfId="4219" xr:uid="{24AB29C6-3939-49C8-87EA-69DFB778A556}"/>
    <cellStyle name="20% - uthevingsfarge 2 21 7" xfId="4220" xr:uid="{0B016F7B-3C30-44EF-B1C7-37B731EB5075}"/>
    <cellStyle name="20% - uthevingsfarge 2 21 8" xfId="4221" xr:uid="{5D775C8F-D252-467B-8079-366118105578}"/>
    <cellStyle name="20% - uthevingsfarge 2 21 9" xfId="4222" xr:uid="{07FD88EF-0E2D-452E-AECF-4FD58FB3E63F}"/>
    <cellStyle name="20% - uthevingsfarge 2 22" xfId="4223" xr:uid="{90718298-31A6-4A8D-855F-AC2F5E76F9A9}"/>
    <cellStyle name="20% - uthevingsfarge 2 22 10" xfId="4224" xr:uid="{57339AE8-838A-4530-B834-8774BC4ADC5E}"/>
    <cellStyle name="20% - uthevingsfarge 2 22 11" xfId="4225" xr:uid="{5A4069E4-6F2A-445D-A934-463704AE4BB4}"/>
    <cellStyle name="20% - uthevingsfarge 2 22 12" xfId="4226" xr:uid="{F2D8CA9C-5E38-4E02-B135-E0117C1DC8FF}"/>
    <cellStyle name="20% - uthevingsfarge 2 22 13" xfId="4227" xr:uid="{9E9A2AD7-DA25-4A85-815D-F3BB769F650F}"/>
    <cellStyle name="20% - uthevingsfarge 2 22 2" xfId="4228" xr:uid="{A1D59F5A-513A-49B8-888B-0EFB2F4A3D37}"/>
    <cellStyle name="20% - uthevingsfarge 2 22 2 2" xfId="4229" xr:uid="{C3AF585E-29B0-46CC-B1A0-4E13E6397799}"/>
    <cellStyle name="20% - uthevingsfarge 2 22 3" xfId="4230" xr:uid="{C34178FF-749A-487F-AECC-9D776A48433D}"/>
    <cellStyle name="20% - uthevingsfarge 2 22 4" xfId="4231" xr:uid="{10AB50FE-647A-4A78-A578-C5AA3978B2B5}"/>
    <cellStyle name="20% - uthevingsfarge 2 22 5" xfId="4232" xr:uid="{3111CE2B-BD10-4B1F-971A-444965E983DE}"/>
    <cellStyle name="20% - uthevingsfarge 2 22 6" xfId="4233" xr:uid="{A614B871-BB5B-4D68-BA16-8ED9DC0B1635}"/>
    <cellStyle name="20% - uthevingsfarge 2 22 7" xfId="4234" xr:uid="{770E35D6-EC5C-4637-BDC2-DC38C833BA2D}"/>
    <cellStyle name="20% - uthevingsfarge 2 22 8" xfId="4235" xr:uid="{50EBF57C-A8BC-471D-B9D0-5F1F7FDA7778}"/>
    <cellStyle name="20% - uthevingsfarge 2 22 9" xfId="4236" xr:uid="{6695F995-40BF-4FBB-99C3-5EFFB2DB7AD1}"/>
    <cellStyle name="20% - uthevingsfarge 2 23" xfId="4237" xr:uid="{CE2AD476-2258-42BF-A24E-92ED282FC5ED}"/>
    <cellStyle name="20% - uthevingsfarge 2 23 10" xfId="4238" xr:uid="{96258634-5D63-47D7-BCEE-8876D55D2C27}"/>
    <cellStyle name="20% - uthevingsfarge 2 23 11" xfId="4239" xr:uid="{FEF954B7-62B7-41DF-AA76-D01A90361BDB}"/>
    <cellStyle name="20% - uthevingsfarge 2 23 12" xfId="4240" xr:uid="{F5B99091-FAC9-4E37-8F1F-BE135CEAA79A}"/>
    <cellStyle name="20% - uthevingsfarge 2 23 13" xfId="4241" xr:uid="{9565538A-9C75-40D4-88E1-E574A0773C4E}"/>
    <cellStyle name="20% - uthevingsfarge 2 23 2" xfId="4242" xr:uid="{54537439-FBDD-4F44-A953-D72986498C6A}"/>
    <cellStyle name="20% - uthevingsfarge 2 23 2 2" xfId="4243" xr:uid="{B094AE83-641B-46AF-AD0D-504EC02B05A9}"/>
    <cellStyle name="20% - uthevingsfarge 2 23 3" xfId="4244" xr:uid="{B2746AD1-A08F-429B-BC57-9ED6054AD2BF}"/>
    <cellStyle name="20% - uthevingsfarge 2 23 4" xfId="4245" xr:uid="{B5E0037B-7E72-4735-8BD4-B719C054034C}"/>
    <cellStyle name="20% - uthevingsfarge 2 23 5" xfId="4246" xr:uid="{008FDBE6-C6EF-421B-823C-4180FA8FDBA5}"/>
    <cellStyle name="20% - uthevingsfarge 2 23 6" xfId="4247" xr:uid="{8F4D3023-C1E7-42F1-9F1F-AAA5D4919E85}"/>
    <cellStyle name="20% - uthevingsfarge 2 23 7" xfId="4248" xr:uid="{31660F0B-5CE3-4941-80DF-534EA357316C}"/>
    <cellStyle name="20% - uthevingsfarge 2 23 8" xfId="4249" xr:uid="{57698E2E-FCD1-4346-BC43-E25A53DA3F60}"/>
    <cellStyle name="20% - uthevingsfarge 2 23 9" xfId="4250" xr:uid="{A002B5A0-7EE6-4F85-B754-82E0540F6117}"/>
    <cellStyle name="20% - uthevingsfarge 2 24" xfId="4251" xr:uid="{54996D6B-B09D-45F3-8EDE-C390D40A2C26}"/>
    <cellStyle name="20% - uthevingsfarge 2 24 10" xfId="4252" xr:uid="{42527D0B-255E-4A71-BF24-41C25CB1D4FB}"/>
    <cellStyle name="20% - uthevingsfarge 2 24 11" xfId="4253" xr:uid="{4761D9EF-52B5-4354-9029-579DCEDD477D}"/>
    <cellStyle name="20% - uthevingsfarge 2 24 12" xfId="4254" xr:uid="{D8D10BC8-C132-463C-AF3E-5131F79A5A40}"/>
    <cellStyle name="20% - uthevingsfarge 2 24 13" xfId="4255" xr:uid="{B0C8E07C-BA1A-4ED7-91B4-6CD9CE189912}"/>
    <cellStyle name="20% - uthevingsfarge 2 24 2" xfId="4256" xr:uid="{3E762E90-769E-4F88-B914-09C137508082}"/>
    <cellStyle name="20% - uthevingsfarge 2 24 2 2" xfId="4257" xr:uid="{1962C154-B32C-4BF5-B725-C6202D214DBE}"/>
    <cellStyle name="20% - uthevingsfarge 2 24 3" xfId="4258" xr:uid="{81CC47D1-DE2D-48EF-A947-BCD311AC70A6}"/>
    <cellStyle name="20% - uthevingsfarge 2 24 4" xfId="4259" xr:uid="{517F595C-EE76-4E52-829F-95AD114B4E20}"/>
    <cellStyle name="20% - uthevingsfarge 2 24 5" xfId="4260" xr:uid="{0280815C-F400-405C-943D-05365E8161A4}"/>
    <cellStyle name="20% - uthevingsfarge 2 24 6" xfId="4261" xr:uid="{5E8ECF85-7413-4586-A3CD-989B844EDA73}"/>
    <cellStyle name="20% - uthevingsfarge 2 24 7" xfId="4262" xr:uid="{D9F28A3B-29CD-41CE-8DE3-400E5889B6F2}"/>
    <cellStyle name="20% - uthevingsfarge 2 24 8" xfId="4263" xr:uid="{FA9E767F-8261-44DE-9130-68274EEA6260}"/>
    <cellStyle name="20% - uthevingsfarge 2 24 9" xfId="4264" xr:uid="{C953C202-EB0B-4480-9180-DF88D4003D8C}"/>
    <cellStyle name="20% - uthevingsfarge 2 25" xfId="4265" xr:uid="{F7623EA4-D55C-4406-9940-F6630458D3C4}"/>
    <cellStyle name="20% - uthevingsfarge 2 25 10" xfId="4266" xr:uid="{7B169737-0B1F-40A0-97A8-158C2E23E300}"/>
    <cellStyle name="20% - uthevingsfarge 2 25 11" xfId="4267" xr:uid="{D0722097-0470-406A-8890-FDA59A9CA348}"/>
    <cellStyle name="20% - uthevingsfarge 2 25 12" xfId="4268" xr:uid="{E4F2A92B-52BA-42E7-ACEB-1431EE8441C9}"/>
    <cellStyle name="20% - uthevingsfarge 2 25 13" xfId="4269" xr:uid="{4E6575BA-EB18-4190-89EF-7C71202FBD9A}"/>
    <cellStyle name="20% - uthevingsfarge 2 25 2" xfId="4270" xr:uid="{A8C79908-FFF7-4E65-B084-7DF25D11474D}"/>
    <cellStyle name="20% - uthevingsfarge 2 25 2 2" xfId="4271" xr:uid="{4378F815-28BD-49C7-BD0F-E8DDF40E2580}"/>
    <cellStyle name="20% - uthevingsfarge 2 25 3" xfId="4272" xr:uid="{93954085-1A12-40D9-B12D-7BA336EC0A80}"/>
    <cellStyle name="20% - uthevingsfarge 2 25 4" xfId="4273" xr:uid="{739E26FE-CC21-4122-8C3E-57F441E88333}"/>
    <cellStyle name="20% - uthevingsfarge 2 25 5" xfId="4274" xr:uid="{BD089A6D-BED0-423F-ADD2-1095CF75DC9C}"/>
    <cellStyle name="20% - uthevingsfarge 2 25 6" xfId="4275" xr:uid="{79C679AC-112B-4B54-85CA-59738D6D5F4D}"/>
    <cellStyle name="20% - uthevingsfarge 2 25 7" xfId="4276" xr:uid="{C2EEFA46-4A8E-470C-AA9C-0C8B30638044}"/>
    <cellStyle name="20% - uthevingsfarge 2 25 8" xfId="4277" xr:uid="{5E9D73EC-2697-4B36-A4CB-25F0EF4300E3}"/>
    <cellStyle name="20% - uthevingsfarge 2 25 9" xfId="4278" xr:uid="{DB7ECC6A-85F5-499A-99E7-2B402A9C5615}"/>
    <cellStyle name="20% - uthevingsfarge 2 26" xfId="4279" xr:uid="{10669C04-76BC-4AC2-BE44-C505BAA7C6C9}"/>
    <cellStyle name="20% - uthevingsfarge 2 26 10" xfId="4280" xr:uid="{72F7F356-AE32-4F59-AEF6-8413BFF03B3F}"/>
    <cellStyle name="20% - uthevingsfarge 2 26 10 2" xfId="4281" xr:uid="{8CA35C3B-C860-496A-8BF9-D3BCCD375579}"/>
    <cellStyle name="20% - uthevingsfarge 2 26 10 2 2" xfId="4282" xr:uid="{5C7B8F2B-3D1A-41CA-9EF1-239221052BF7}"/>
    <cellStyle name="20% - uthevingsfarge 2 26 10 3" xfId="4283" xr:uid="{C8E26E73-84ED-481F-9A08-0DA059B11842}"/>
    <cellStyle name="20% - uthevingsfarge 2 26 11" xfId="4284" xr:uid="{046FE01B-16C4-41A1-88F6-325B52120220}"/>
    <cellStyle name="20% - uthevingsfarge 2 26 11 2" xfId="4285" xr:uid="{EB7193A1-625F-478B-A9E7-5BAA5308B4E4}"/>
    <cellStyle name="20% - uthevingsfarge 2 26 11 2 2" xfId="4286" xr:uid="{62664ACF-2C00-42B0-A1CA-BADC191C48E2}"/>
    <cellStyle name="20% - uthevingsfarge 2 26 11 3" xfId="4287" xr:uid="{4C326D9A-2526-4D21-8897-091479592A16}"/>
    <cellStyle name="20% - uthevingsfarge 2 26 12" xfId="4288" xr:uid="{3595909E-CBEC-4BD9-AAF8-72CFAC82EA88}"/>
    <cellStyle name="20% - uthevingsfarge 2 26 12 2" xfId="4289" xr:uid="{F99294D8-11B0-4AA1-94BA-3DEBF0D820FB}"/>
    <cellStyle name="20% - uthevingsfarge 2 26 12 2 2" xfId="4290" xr:uid="{4D917299-2D7B-4191-88D3-74B22050C9DD}"/>
    <cellStyle name="20% - uthevingsfarge 2 26 12 3" xfId="4291" xr:uid="{5A04C355-850E-4899-85D7-565D91F1CB8C}"/>
    <cellStyle name="20% - uthevingsfarge 2 26 13" xfId="4292" xr:uid="{08927584-D4D9-4D03-A948-96245CBE2134}"/>
    <cellStyle name="20% - uthevingsfarge 2 26 14" xfId="4293" xr:uid="{BD449630-5E8F-4F97-9F30-D7DDCD2E1001}"/>
    <cellStyle name="20% - uthevingsfarge 2 26 15" xfId="4294" xr:uid="{83B73853-E0A2-4F6C-A507-DC0076B04C79}"/>
    <cellStyle name="20% - uthevingsfarge 2 26 2" xfId="4295" xr:uid="{84F9ADAF-CCFE-447C-8808-B35C9B6FBD04}"/>
    <cellStyle name="20% - uthevingsfarge 2 26 2 2" xfId="4296" xr:uid="{D3C7D386-7EDC-40FE-B6A9-C41D6805CAE5}"/>
    <cellStyle name="20% - uthevingsfarge 2 26 2 2 2" xfId="4297" xr:uid="{5C6D3DB7-5F8B-4865-9F93-DEEDD2D9BB5A}"/>
    <cellStyle name="20% - uthevingsfarge 2 26 2 3" xfId="4298" xr:uid="{EAAAD79F-7989-4C98-815F-3C2A13161D68}"/>
    <cellStyle name="20% - uthevingsfarge 2 26 2 3 2" xfId="4299" xr:uid="{916BA5AC-16E7-448F-AF74-08FB2ADF3883}"/>
    <cellStyle name="20% - uthevingsfarge 2 26 2 4" xfId="4300" xr:uid="{CEC175F5-CCF2-4DB9-896E-AC628C772A5F}"/>
    <cellStyle name="20% - uthevingsfarge 2 26 2 4 2" xfId="4301" xr:uid="{6DF74646-0123-4056-9973-DFF09F3A241F}"/>
    <cellStyle name="20% - uthevingsfarge 2 26 2 5" xfId="4302" xr:uid="{F43088B0-D22A-442A-997E-3396AFB3617C}"/>
    <cellStyle name="20% - uthevingsfarge 2 26 2 5 2" xfId="4303" xr:uid="{D2339711-49C0-4A29-A0BE-DCECCE33043F}"/>
    <cellStyle name="20% - uthevingsfarge 2 26 2 6" xfId="4304" xr:uid="{DF32C2B2-59D4-4384-9203-5D0E46F64A37}"/>
    <cellStyle name="20% - uthevingsfarge 2 26 2 6 2" xfId="4305" xr:uid="{7D3C3F25-957F-4CF8-AD25-107DA69820B2}"/>
    <cellStyle name="20% - uthevingsfarge 2 26 2 7" xfId="4306" xr:uid="{70D3D27A-6519-48DF-9442-84AAC2C77F5E}"/>
    <cellStyle name="20% - uthevingsfarge 2 26 2 8" xfId="4307" xr:uid="{2D5ABD89-5544-4B21-B11B-E55CD7D2B146}"/>
    <cellStyle name="20% - uthevingsfarge 2 26 3" xfId="4308" xr:uid="{BC77EB00-A739-4C42-B39D-AAAC2746C802}"/>
    <cellStyle name="20% - uthevingsfarge 2 26 3 2" xfId="4309" xr:uid="{5D532A10-8426-4B88-B39A-70FCDC5B32B7}"/>
    <cellStyle name="20% - uthevingsfarge 2 26 3 2 2" xfId="4310" xr:uid="{5CD75227-2D8F-4208-90F3-C343B25E1206}"/>
    <cellStyle name="20% - uthevingsfarge 2 26 3 3" xfId="4311" xr:uid="{970784EA-C5E6-43D2-9991-B8F0B29FB27E}"/>
    <cellStyle name="20% - uthevingsfarge 2 26 3 3 2" xfId="4312" xr:uid="{FF4243BF-44ED-4CDC-9F00-7B283FC9607C}"/>
    <cellStyle name="20% - uthevingsfarge 2 26 3 4" xfId="4313" xr:uid="{ADB0A500-E517-4B5F-8779-8DF90E77ED0A}"/>
    <cellStyle name="20% - uthevingsfarge 2 26 3 4 2" xfId="4314" xr:uid="{E52716C3-7CEF-467A-9980-6C2A95EBE53C}"/>
    <cellStyle name="20% - uthevingsfarge 2 26 3 5" xfId="4315" xr:uid="{85675FFF-5033-4181-9E16-287136B975DB}"/>
    <cellStyle name="20% - uthevingsfarge 2 26 3 5 2" xfId="4316" xr:uid="{38A5D277-5BF4-4316-8621-483F7D294623}"/>
    <cellStyle name="20% - uthevingsfarge 2 26 3 6" xfId="4317" xr:uid="{C952E411-4F8A-445D-97BF-FB4BED1C5981}"/>
    <cellStyle name="20% - uthevingsfarge 2 26 4" xfId="4318" xr:uid="{1082F59F-C2FD-41FF-89D5-2420A97BAEE9}"/>
    <cellStyle name="20% - uthevingsfarge 2 26 4 2" xfId="4319" xr:uid="{359B98AB-C1D8-4FCC-B877-D1EAF36170CF}"/>
    <cellStyle name="20% - uthevingsfarge 2 26 4 2 2" xfId="4320" xr:uid="{EF99FC71-60F0-4A18-A205-8EDC306C57BA}"/>
    <cellStyle name="20% - uthevingsfarge 2 26 4 3" xfId="4321" xr:uid="{5248DF3D-24F1-4BF0-A6EA-B056BF15D636}"/>
    <cellStyle name="20% - uthevingsfarge 2 26 4 3 2" xfId="4322" xr:uid="{9B0F8300-7B0B-43DD-A4E2-7D4B084FEA93}"/>
    <cellStyle name="20% - uthevingsfarge 2 26 4 4" xfId="4323" xr:uid="{D120DDF1-8768-4815-B5A8-343290AFC028}"/>
    <cellStyle name="20% - uthevingsfarge 2 26 5" xfId="4324" xr:uid="{F4B7A314-A83E-4DA4-8444-A1B23CE20B08}"/>
    <cellStyle name="20% - uthevingsfarge 2 26 5 2" xfId="4325" xr:uid="{1C6E037B-72FF-4118-9AF8-A6470C2281E7}"/>
    <cellStyle name="20% - uthevingsfarge 2 26 5 2 2" xfId="4326" xr:uid="{725D1937-2F5B-490F-899E-D8C9D511A4D3}"/>
    <cellStyle name="20% - uthevingsfarge 2 26 5 3" xfId="4327" xr:uid="{8B7F702D-45E7-40D4-B179-8646FB3DDF10}"/>
    <cellStyle name="20% - uthevingsfarge 2 26 5 3 2" xfId="4328" xr:uid="{4B6FD054-C14D-4E64-8A00-B6B257577F91}"/>
    <cellStyle name="20% - uthevingsfarge 2 26 5 4" xfId="4329" xr:uid="{93E96291-B3CC-4643-9DB5-F0E534D22E2F}"/>
    <cellStyle name="20% - uthevingsfarge 2 26 6" xfId="4330" xr:uid="{412E6EC2-99B1-40F3-856A-E52EEDC75FA5}"/>
    <cellStyle name="20% - uthevingsfarge 2 26 6 2" xfId="4331" xr:uid="{19AE1000-729D-4724-A2C2-2261F8B64DF9}"/>
    <cellStyle name="20% - uthevingsfarge 2 26 6 2 2" xfId="4332" xr:uid="{3D69FA24-95AF-4515-85DC-38F9998A66A3}"/>
    <cellStyle name="20% - uthevingsfarge 2 26 6 3" xfId="4333" xr:uid="{5D88BE14-BD56-498C-A375-2EE26AF2C707}"/>
    <cellStyle name="20% - uthevingsfarge 2 26 7" xfId="4334" xr:uid="{DE37B1BC-2BCC-45CD-929D-1B8D4C5465E0}"/>
    <cellStyle name="20% - uthevingsfarge 2 26 7 2" xfId="4335" xr:uid="{C601260F-0EF8-4EA9-9A7A-79E18BC1ED19}"/>
    <cellStyle name="20% - uthevingsfarge 2 26 7 2 2" xfId="4336" xr:uid="{B1BBDF53-1C8B-46DA-A6E2-9AE7AE4AA28E}"/>
    <cellStyle name="20% - uthevingsfarge 2 26 7 3" xfId="4337" xr:uid="{D9A30724-9D86-431B-B366-10DADBE3A2A4}"/>
    <cellStyle name="20% - uthevingsfarge 2 26 8" xfId="4338" xr:uid="{163E6008-EB6E-4A05-850E-BB50CF7A121E}"/>
    <cellStyle name="20% - uthevingsfarge 2 26 8 2" xfId="4339" xr:uid="{DD9862C8-0BF4-4576-8513-A15A632D5F80}"/>
    <cellStyle name="20% - uthevingsfarge 2 26 8 2 2" xfId="4340" xr:uid="{005FF975-CEAE-4478-B63C-37A588167995}"/>
    <cellStyle name="20% - uthevingsfarge 2 26 8 3" xfId="4341" xr:uid="{CE96DCF6-D700-49AD-8084-91A33806031A}"/>
    <cellStyle name="20% - uthevingsfarge 2 26 9" xfId="4342" xr:uid="{B1F1B623-8663-496C-AD6F-B0A247EB654F}"/>
    <cellStyle name="20% - uthevingsfarge 2 26 9 2" xfId="4343" xr:uid="{0BFF2F30-8DEE-4DF0-BEB7-1B6FE1D9B1CA}"/>
    <cellStyle name="20% - uthevingsfarge 2 26 9 2 2" xfId="4344" xr:uid="{D82F9FD3-448C-47BF-905B-B291547FBD2F}"/>
    <cellStyle name="20% - uthevingsfarge 2 26 9 3" xfId="4345" xr:uid="{5629DDB2-9E16-419B-87B0-1ED6696F6DF8}"/>
    <cellStyle name="20% - uthevingsfarge 2 27" xfId="4346" xr:uid="{3725907E-6950-4FC4-AC22-9CBE6C05F738}"/>
    <cellStyle name="20% - uthevingsfarge 2 27 2" xfId="4347" xr:uid="{0F7970ED-91ED-42D4-928A-4379B46FA73A}"/>
    <cellStyle name="20% - uthevingsfarge 2 27 2 2" xfId="4348" xr:uid="{C9C7DCEA-EC3B-40DF-ACDF-F4A622F39A70}"/>
    <cellStyle name="20% - uthevingsfarge 2 27 2 2 2" xfId="4349" xr:uid="{C2F5CF49-A7E9-48EA-8CF6-5A0B990CCF62}"/>
    <cellStyle name="20% - uthevingsfarge 2 27 2 3" xfId="4350" xr:uid="{2B9BF5E5-9A8C-4062-BA79-7C6E3B59CF73}"/>
    <cellStyle name="20% - uthevingsfarge 2 27 2 3 2" xfId="4351" xr:uid="{1A47D63D-714D-42BD-97D6-F9BF78EB2996}"/>
    <cellStyle name="20% - uthevingsfarge 2 27 2 4" xfId="4352" xr:uid="{2085A27A-4F3A-4189-A30B-40276B3A6E8A}"/>
    <cellStyle name="20% - uthevingsfarge 2 27 2 4 2" xfId="4353" xr:uid="{1F510C0E-7055-47FE-911F-C08D50634652}"/>
    <cellStyle name="20% - uthevingsfarge 2 27 2 5" xfId="4354" xr:uid="{5DDF5EFA-91A8-4396-BCD9-3E4CEB3C0FDD}"/>
    <cellStyle name="20% - uthevingsfarge 2 27 2 5 2" xfId="4355" xr:uid="{BBDD6649-DB06-4024-AA6C-F303F243B196}"/>
    <cellStyle name="20% - uthevingsfarge 2 27 2 6" xfId="4356" xr:uid="{AE03FDFB-5D8C-46C1-A172-DB8009E2D49D}"/>
    <cellStyle name="20% - uthevingsfarge 2 27 2 6 2" xfId="4357" xr:uid="{164399FC-E5E6-40A7-A134-6C513C657923}"/>
    <cellStyle name="20% - uthevingsfarge 2 27 2 7" xfId="4358" xr:uid="{DC2ED8BC-F76F-4CFD-A794-0432C5FE9DD4}"/>
    <cellStyle name="20% - uthevingsfarge 2 27 2 8" xfId="4359" xr:uid="{1FDA08E2-9E3E-4490-9DC2-320218B0143C}"/>
    <cellStyle name="20% - uthevingsfarge 2 27 3" xfId="4360" xr:uid="{7A02CE32-41FE-4F3B-A228-93CD7E442D62}"/>
    <cellStyle name="20% - uthevingsfarge 2 27 3 2" xfId="4361" xr:uid="{6A6E4FE4-C202-486E-9D90-BD9B2DEA43E9}"/>
    <cellStyle name="20% - uthevingsfarge 2 27 3 2 2" xfId="4362" xr:uid="{EB2D7021-3C0C-4706-BB7D-A9F4C08DB8EE}"/>
    <cellStyle name="20% - uthevingsfarge 2 27 3 3" xfId="4363" xr:uid="{BAFB709C-9082-4D9A-A45E-B37F977A4B1E}"/>
    <cellStyle name="20% - uthevingsfarge 2 27 3 3 2" xfId="4364" xr:uid="{13500651-959E-446F-A8A5-06D7DE2B6883}"/>
    <cellStyle name="20% - uthevingsfarge 2 27 3 4" xfId="4365" xr:uid="{72908361-E4CC-4625-A975-A6A5FFCE9519}"/>
    <cellStyle name="20% - uthevingsfarge 2 27 4" xfId="4366" xr:uid="{EFCC3B0A-C553-4446-8A17-291B65476479}"/>
    <cellStyle name="20% - uthevingsfarge 2 27 4 2" xfId="4367" xr:uid="{5E083655-0664-45CA-9115-78694FF8A9AB}"/>
    <cellStyle name="20% - uthevingsfarge 2 27 5" xfId="4368" xr:uid="{E93400FC-0A26-433B-B675-4F3BC6DA044E}"/>
    <cellStyle name="20% - uthevingsfarge 2 27 5 2" xfId="4369" xr:uid="{A0CC62E5-7E72-428F-8977-D37E9FA16A75}"/>
    <cellStyle name="20% - uthevingsfarge 2 27 6" xfId="4370" xr:uid="{9ED1226F-F9BC-47C3-AF5D-0A3A41DDCAF6}"/>
    <cellStyle name="20% - uthevingsfarge 2 27 6 2" xfId="4371" xr:uid="{07FFDF49-92E4-463D-B1B0-E9724E19F6DA}"/>
    <cellStyle name="20% - uthevingsfarge 2 27 7" xfId="4372" xr:uid="{93748C9A-2CCB-4101-A069-4FB9E39EC816}"/>
    <cellStyle name="20% - uthevingsfarge 2 27 7 2" xfId="4373" xr:uid="{F5AC3367-5416-46C4-962F-F9E8B6B60FAA}"/>
    <cellStyle name="20% - uthevingsfarge 2 27 8" xfId="4374" xr:uid="{B79F502D-10BC-4405-A163-F1ADA6260ECD}"/>
    <cellStyle name="20% - uthevingsfarge 2 27 9" xfId="4375" xr:uid="{7E7F5286-C6B3-4561-8B89-4765EE0E9EE6}"/>
    <cellStyle name="20% - uthevingsfarge 2 28" xfId="4376" xr:uid="{849CAF77-319D-4C44-82D8-C8B79FDCC8F7}"/>
    <cellStyle name="20% - uthevingsfarge 2 28 2" xfId="4377" xr:uid="{75A26597-877D-4624-8BF5-731C998EF803}"/>
    <cellStyle name="20% - uthevingsfarge 2 28 3" xfId="4378" xr:uid="{A2995D00-D093-4284-BE64-C3712E76EC2C}"/>
    <cellStyle name="20% - uthevingsfarge 2 29" xfId="4379" xr:uid="{C7968A0F-A052-48D9-B9B5-206F00883623}"/>
    <cellStyle name="20% - uthevingsfarge 2 29 2" xfId="4380" xr:uid="{466A4108-E9F8-4D49-A488-E1F033EFF668}"/>
    <cellStyle name="20% - uthevingsfarge 2 29 3" xfId="4381" xr:uid="{DA53EB73-95C0-4BD8-891E-58A9188DF736}"/>
    <cellStyle name="20% - uthevingsfarge 2 3" xfId="4382" xr:uid="{0BB9BB91-6512-4DD5-BE4C-B6968949408C}"/>
    <cellStyle name="20% - uthevingsfarge 2 3 2" xfId="4383" xr:uid="{58CC5D59-F9A4-49D4-A5C2-990EAB3BF933}"/>
    <cellStyle name="20% - uthevingsfarge 2 3 2 2" xfId="4384" xr:uid="{FAF5EB9E-332E-4B39-868B-1659AECB708E}"/>
    <cellStyle name="20% - uthevingsfarge 2 3 3" xfId="4385" xr:uid="{2A1F5494-5E7F-4A73-807F-52B8F53EE106}"/>
    <cellStyle name="20% - uthevingsfarge 2 3 4" xfId="4386" xr:uid="{3965FCF6-93B2-46A0-9D20-6FE75F1DD609}"/>
    <cellStyle name="20% - uthevingsfarge 2 3 5" xfId="4387" xr:uid="{FCABC688-860B-4968-9480-742142A5672E}"/>
    <cellStyle name="20% - uthevingsfarge 2 3 6" xfId="4388" xr:uid="{433B02EA-EC4D-45F5-9C4E-9B6348561EEF}"/>
    <cellStyle name="20% - uthevingsfarge 2 3 7" xfId="4389" xr:uid="{A3388DCA-05BD-4EB0-889E-322A431BC873}"/>
    <cellStyle name="20% - uthevingsfarge 2 3 8" xfId="4390" xr:uid="{5D1A82CA-9915-472A-A99D-6D72E3BEA5B7}"/>
    <cellStyle name="20% - uthevingsfarge 2 30" xfId="4391" xr:uid="{CD5B7089-93F9-4414-9144-46889E17FCF8}"/>
    <cellStyle name="20% - uthevingsfarge 2 30 2" xfId="4392" xr:uid="{D2A23F41-F69D-4F95-B1EB-685269380E74}"/>
    <cellStyle name="20% - uthevingsfarge 2 30 2 2" xfId="4393" xr:uid="{78C84554-BD46-4D0D-A991-2010DA8BBD36}"/>
    <cellStyle name="20% - uthevingsfarge 2 30 2 2 2" xfId="4394" xr:uid="{A59D2538-4A6F-4735-A421-DAA018CF487E}"/>
    <cellStyle name="20% - uthevingsfarge 2 30 2 3" xfId="4395" xr:uid="{D0587F89-7168-4A9B-A06D-101905E338B3}"/>
    <cellStyle name="20% - uthevingsfarge 2 30 2 3 2" xfId="4396" xr:uid="{54901190-F4C6-4309-96B8-5DA6AB35122A}"/>
    <cellStyle name="20% - uthevingsfarge 2 30 2 4" xfId="4397" xr:uid="{0EB1EACA-6C0C-4581-955D-13E936C2A9B2}"/>
    <cellStyle name="20% - uthevingsfarge 2 30 2 4 2" xfId="4398" xr:uid="{153A9738-2427-4672-B7A2-287CCDC88E72}"/>
    <cellStyle name="20% - uthevingsfarge 2 30 2 5" xfId="4399" xr:uid="{A6BB6802-7EBE-4EEC-B15E-1672E39CF570}"/>
    <cellStyle name="20% - uthevingsfarge 2 30 2 5 2" xfId="4400" xr:uid="{9BBEC0AE-6156-485C-ACEA-2DCFEB1863D2}"/>
    <cellStyle name="20% - uthevingsfarge 2 30 2 6" xfId="4401" xr:uid="{A40D45CD-CC83-464B-B6DB-6D40530CCD74}"/>
    <cellStyle name="20% - uthevingsfarge 2 30 2 6 2" xfId="4402" xr:uid="{CA16B546-7C8E-4EBF-A446-6683F6503DBE}"/>
    <cellStyle name="20% - uthevingsfarge 2 30 2 7" xfId="4403" xr:uid="{901D18E5-B001-409D-B87A-20C4BB910A89}"/>
    <cellStyle name="20% - uthevingsfarge 2 30 2 8" xfId="4404" xr:uid="{BE84B93E-54C6-455C-8CE0-2C470407CCAF}"/>
    <cellStyle name="20% - uthevingsfarge 2 30 3" xfId="4405" xr:uid="{0DCF0605-2D67-49A7-B3D5-D35C5195FD49}"/>
    <cellStyle name="20% - uthevingsfarge 2 30 3 2" xfId="4406" xr:uid="{59208283-411A-4EDA-8ABA-B58B10C4B33B}"/>
    <cellStyle name="20% - uthevingsfarge 2 30 3 2 2" xfId="4407" xr:uid="{DD5D5CAC-1626-4506-B603-CAE4F50AFBDE}"/>
    <cellStyle name="20% - uthevingsfarge 2 30 3 3" xfId="4408" xr:uid="{99EDB5C0-13B6-45C9-AC59-D71378350E09}"/>
    <cellStyle name="20% - uthevingsfarge 2 30 3 3 2" xfId="4409" xr:uid="{D2DBC285-12E6-418B-9E3E-19CE1D44624E}"/>
    <cellStyle name="20% - uthevingsfarge 2 30 3 4" xfId="4410" xr:uid="{D3316DD4-7E15-4CCA-8C95-D3E224D36F26}"/>
    <cellStyle name="20% - uthevingsfarge 2 30 4" xfId="4411" xr:uid="{C5823245-C526-4CC2-B30C-A8FDF2B4BEE6}"/>
    <cellStyle name="20% - uthevingsfarge 2 30 4 2" xfId="4412" xr:uid="{D2F4DCC7-3FEB-425B-96AC-82C686A33BED}"/>
    <cellStyle name="20% - uthevingsfarge 2 30 5" xfId="4413" xr:uid="{952BC092-644A-45C7-89C0-4CB407E2F6AB}"/>
    <cellStyle name="20% - uthevingsfarge 2 30 5 2" xfId="4414" xr:uid="{2E39574A-5764-4E2E-BF5B-8CDD68CC7B3E}"/>
    <cellStyle name="20% - uthevingsfarge 2 30 6" xfId="4415" xr:uid="{5253627E-F082-4498-94C9-FDC452B7B2A9}"/>
    <cellStyle name="20% - uthevingsfarge 2 30 7" xfId="4416" xr:uid="{45BBE89B-7857-4C1D-B0DE-53545BF1DE53}"/>
    <cellStyle name="20% - uthevingsfarge 2 30 8" xfId="4417" xr:uid="{8062ECD3-252B-4FDF-AF89-1BFFE89645AE}"/>
    <cellStyle name="20% - uthevingsfarge 2 31" xfId="4418" xr:uid="{6CFBDC90-E4A1-423D-9710-DA26A03B06BC}"/>
    <cellStyle name="20% - uthevingsfarge 2 31 2" xfId="4419" xr:uid="{023308AA-D34C-4461-8B76-7288325C079B}"/>
    <cellStyle name="20% - uthevingsfarge 2 31 3" xfId="4420" xr:uid="{FB6B6736-0407-4FAF-BD9D-72F4671119B7}"/>
    <cellStyle name="20% - uthevingsfarge 2 32" xfId="4421" xr:uid="{8430559A-1D0F-48CD-818B-0C206F797B0B}"/>
    <cellStyle name="20% - uthevingsfarge 2 32 2" xfId="4422" xr:uid="{42571B71-A735-4837-865B-BB360F1C002C}"/>
    <cellStyle name="20% - uthevingsfarge 2 32 3" xfId="4423" xr:uid="{87220A99-5D6A-47EF-A16C-53D6D55BA637}"/>
    <cellStyle name="20% - uthevingsfarge 2 33" xfId="4424" xr:uid="{77B59871-B230-4B2B-AB14-A4E49EC79C17}"/>
    <cellStyle name="20% - uthevingsfarge 2 33 2" xfId="4425" xr:uid="{6BC53F2C-270A-456C-995E-9958189056D3}"/>
    <cellStyle name="20% - uthevingsfarge 2 33 3" xfId="4426" xr:uid="{A2D6292E-8380-4A2B-8A1C-CC1824C03D67}"/>
    <cellStyle name="20% - uthevingsfarge 2 34" xfId="4427" xr:uid="{4B2684E8-7756-4B17-8187-8121954B346B}"/>
    <cellStyle name="20% - uthevingsfarge 2 34 2" xfId="4428" xr:uid="{379B1E06-C1EC-49ED-842F-835048AE6CB5}"/>
    <cellStyle name="20% - uthevingsfarge 2 34 3" xfId="4429" xr:uid="{AB713FC0-C8FD-45A9-BE86-720A13255722}"/>
    <cellStyle name="20% - uthevingsfarge 2 35" xfId="4430" xr:uid="{F234C891-FE82-488C-9060-9CC9ACF6DCA2}"/>
    <cellStyle name="20% - uthevingsfarge 2 35 2" xfId="4431" xr:uid="{B4AA2DD3-1C69-4C9C-97D3-1E1B6EB515A0}"/>
    <cellStyle name="20% - uthevingsfarge 2 35 3" xfId="4432" xr:uid="{20E8DD9C-ECC1-4061-8231-FFF9299E03AC}"/>
    <cellStyle name="20% - uthevingsfarge 2 36" xfId="4433" xr:uid="{3A6ECB6D-5B18-4CC0-8873-B86BD9E59F80}"/>
    <cellStyle name="20% - uthevingsfarge 2 36 2" xfId="4434" xr:uid="{E67B07E9-0EDF-4BAC-83E6-6E46C791BE27}"/>
    <cellStyle name="20% - uthevingsfarge 2 36 3" xfId="4435" xr:uid="{A59C46B7-529F-4854-B17E-1BF2F85CD485}"/>
    <cellStyle name="20% - uthevingsfarge 2 37" xfId="4436" xr:uid="{7CCDBAB4-ECD6-4CE4-8BF8-AE44DA7EF368}"/>
    <cellStyle name="20% - uthevingsfarge 2 37 2" xfId="4437" xr:uid="{FD9EB2F7-F833-4039-93EE-5FC1B262CBE2}"/>
    <cellStyle name="20% - uthevingsfarge 2 37 3" xfId="4438" xr:uid="{89B312FC-CC50-4046-A642-44EEEF9FCFE4}"/>
    <cellStyle name="20% - uthevingsfarge 2 38" xfId="4439" xr:uid="{5588A070-E38A-496A-8C5C-65BE988F858F}"/>
    <cellStyle name="20% - uthevingsfarge 2 38 2" xfId="4440" xr:uid="{ED22BA65-7680-43A7-ADD2-A9A7003F40AB}"/>
    <cellStyle name="20% - uthevingsfarge 2 38 2 2" xfId="4441" xr:uid="{C154D8AE-E191-4A00-B0D0-6A5B849C8F33}"/>
    <cellStyle name="20% - uthevingsfarge 2 38 3" xfId="4442" xr:uid="{AACA8B42-6523-4FF6-B6E3-DBCE49E623CC}"/>
    <cellStyle name="20% - uthevingsfarge 2 39" xfId="4443" xr:uid="{016DC212-B3CC-4104-A1AE-EBC977241748}"/>
    <cellStyle name="20% - uthevingsfarge 2 39 2" xfId="4444" xr:uid="{E644656B-64A4-49B5-8702-3646AAE99DF0}"/>
    <cellStyle name="20% - uthevingsfarge 2 39 2 2" xfId="4445" xr:uid="{2203ECB1-1CAD-4751-830E-1E281EE0D355}"/>
    <cellStyle name="20% - uthevingsfarge 2 39 3" xfId="4446" xr:uid="{73C620EF-81C0-44D6-A737-BA5D5EE57A89}"/>
    <cellStyle name="20% - uthevingsfarge 2 4" xfId="4447" xr:uid="{CCCADA16-2C14-4640-B393-5563EE49CC5D}"/>
    <cellStyle name="20% - uthevingsfarge 2 4 2" xfId="4448" xr:uid="{89EC22E1-AF01-42E4-8B8F-F9FA7F44B8A9}"/>
    <cellStyle name="20% - uthevingsfarge 2 4 2 2" xfId="4449" xr:uid="{C1AE99E7-626E-4F77-9615-0D758303700D}"/>
    <cellStyle name="20% - uthevingsfarge 2 4 3" xfId="4450" xr:uid="{D9E511CC-1C8C-4328-9A24-A5F5EF07405F}"/>
    <cellStyle name="20% - uthevingsfarge 2 4 4" xfId="4451" xr:uid="{8AB93397-B03F-4B9C-B3F8-AD619CA00583}"/>
    <cellStyle name="20% - uthevingsfarge 2 4 5" xfId="4452" xr:uid="{9A388925-F289-4087-8028-B53F0E5414B5}"/>
    <cellStyle name="20% - uthevingsfarge 2 4 6" xfId="4453" xr:uid="{A4CBEC42-3A1A-47F7-AF7C-C1A0FC1D65F8}"/>
    <cellStyle name="20% - uthevingsfarge 2 4 7" xfId="4454" xr:uid="{C3167842-3559-4A0F-A5DD-0EF8C0754A77}"/>
    <cellStyle name="20% - uthevingsfarge 2 4 8" xfId="4455" xr:uid="{5B89C6FD-BEA4-4FD4-83E7-82249B7C2E5D}"/>
    <cellStyle name="20% - uthevingsfarge 2 40" xfId="4456" xr:uid="{BF11FC62-AA79-43A1-A680-DEA46433AE44}"/>
    <cellStyle name="20% - uthevingsfarge 2 40 2" xfId="4457" xr:uid="{675D7C07-63C5-4F88-A0FC-29499906D9AA}"/>
    <cellStyle name="20% - uthevingsfarge 2 40 3" xfId="4458" xr:uid="{47EC84D2-62AF-48A2-A871-5B46959D8544}"/>
    <cellStyle name="20% - uthevingsfarge 2 41" xfId="4459" xr:uid="{1F3CEC03-588A-496C-87EC-C6781ABDF898}"/>
    <cellStyle name="20% - uthevingsfarge 2 41 2" xfId="4460" xr:uid="{BED667A5-964B-4DEA-A972-BC881D272FE3}"/>
    <cellStyle name="20% - uthevingsfarge 2 41 3" xfId="4461" xr:uid="{71C66ABD-70BA-4D6B-9516-16685B7BF724}"/>
    <cellStyle name="20% - uthevingsfarge 2 42" xfId="4462" xr:uid="{B514A9B5-771B-4211-818F-03339BBAE058}"/>
    <cellStyle name="20% - uthevingsfarge 2 42 2" xfId="4463" xr:uid="{0ABF17E2-7AAB-4029-B797-2FFD408F2F80}"/>
    <cellStyle name="20% - uthevingsfarge 2 42 3" xfId="4464" xr:uid="{812E2D83-3106-4C9E-A883-B223D6FD1B07}"/>
    <cellStyle name="20% - uthevingsfarge 2 43" xfId="4465" xr:uid="{B0393741-A237-40E3-BD08-E032CA27E150}"/>
    <cellStyle name="20% - uthevingsfarge 2 43 2" xfId="4466" xr:uid="{7B87E25C-977F-4662-95BE-E61488DB454D}"/>
    <cellStyle name="20% - uthevingsfarge 2 43 3" xfId="4467" xr:uid="{04FFC718-48ED-48D2-A216-A4B278BA7AEE}"/>
    <cellStyle name="20% - uthevingsfarge 2 44" xfId="4468" xr:uid="{A01134D6-D4DA-4B7D-BE8D-633A4AF658EC}"/>
    <cellStyle name="20% - uthevingsfarge 2 44 2" xfId="4469" xr:uid="{0064952F-7D07-4478-9F83-E179217434AE}"/>
    <cellStyle name="20% - uthevingsfarge 2 44 3" xfId="4470" xr:uid="{6ECBC48A-97E0-4C15-BE96-8ECD4A2067CF}"/>
    <cellStyle name="20% - uthevingsfarge 2 45" xfId="4471" xr:uid="{2C10BF1C-2D9E-4E98-8FFF-2A1BD1E92896}"/>
    <cellStyle name="20% - uthevingsfarge 2 45 2" xfId="4472" xr:uid="{D73F9A1F-CA21-410B-8ECD-D60A54A3A535}"/>
    <cellStyle name="20% - uthevingsfarge 2 46" xfId="4473" xr:uid="{419E3FAC-E2BB-4AB7-8D09-DA098B4E9CD1}"/>
    <cellStyle name="20% - uthevingsfarge 2 46 2" xfId="4474" xr:uid="{8FE29A65-8841-47C1-A25C-C992DF39B0D9}"/>
    <cellStyle name="20% - uthevingsfarge 2 47" xfId="4475" xr:uid="{5A809B65-7160-4F51-A0AA-FA126F6EB66F}"/>
    <cellStyle name="20% - uthevingsfarge 2 47 2" xfId="4476" xr:uid="{FF82607C-C91F-4256-B96D-1D0DDF4DA60A}"/>
    <cellStyle name="20% - uthevingsfarge 2 47 3" xfId="4477" xr:uid="{45888246-8A33-47A8-AED3-555EFBEDA179}"/>
    <cellStyle name="20% - uthevingsfarge 2 48" xfId="4478" xr:uid="{AA72FEB2-6697-44F8-837E-A3BBF665740F}"/>
    <cellStyle name="20% - uthevingsfarge 2 48 2" xfId="4479" xr:uid="{23CC6855-0260-4EAB-86B5-FD90D6F721F7}"/>
    <cellStyle name="20% - uthevingsfarge 2 49" xfId="4480" xr:uid="{09BF3BF6-5264-44A5-BF95-7FB9A309D56F}"/>
    <cellStyle name="20% - uthevingsfarge 2 49 2" xfId="4481" xr:uid="{33014220-E162-4D97-9D08-4AB7AE6C2089}"/>
    <cellStyle name="20% - uthevingsfarge 2 5" xfId="4482" xr:uid="{BFDA1C4F-3F00-4988-906E-1EF6932A4504}"/>
    <cellStyle name="20% - uthevingsfarge 2 5 2" xfId="4483" xr:uid="{E8096842-5D7F-446D-AF60-213F1A45C4B5}"/>
    <cellStyle name="20% - uthevingsfarge 2 5 2 2" xfId="4484" xr:uid="{1853D257-D9DA-461E-A100-8CE2A9610A35}"/>
    <cellStyle name="20% - uthevingsfarge 2 5 3" xfId="4485" xr:uid="{9B098DFB-0B50-4B91-9722-99ED9D513ABF}"/>
    <cellStyle name="20% - uthevingsfarge 2 5 4" xfId="4486" xr:uid="{5DFAF9CE-A51B-4AC6-8198-B4F40E2E0406}"/>
    <cellStyle name="20% - uthevingsfarge 2 5 5" xfId="4487" xr:uid="{CEA82D27-E9FC-4E5B-8A95-2777CA931312}"/>
    <cellStyle name="20% - uthevingsfarge 2 5 6" xfId="4488" xr:uid="{C38D6FEC-6539-499A-AE72-5AF02B991CFE}"/>
    <cellStyle name="20% - uthevingsfarge 2 5 7" xfId="4489" xr:uid="{E4BB6209-EDEB-407B-8200-A509A62CBB9F}"/>
    <cellStyle name="20% - uthevingsfarge 2 5 8" xfId="4490" xr:uid="{B2CD8565-422C-4CE7-8E12-D049B81754F1}"/>
    <cellStyle name="20% - uthevingsfarge 2 50" xfId="4491" xr:uid="{560387DC-E684-4BBD-A7E7-5F8C5F225C76}"/>
    <cellStyle name="20% - uthevingsfarge 2 50 2" xfId="4492" xr:uid="{0F398CC1-EAB5-401A-A966-3211F2D9DADF}"/>
    <cellStyle name="20% - uthevingsfarge 2 51" xfId="4493" xr:uid="{8BACF1AE-82F8-41A0-B2F0-2359C427DC2E}"/>
    <cellStyle name="20% - uthevingsfarge 2 51 2" xfId="4494" xr:uid="{D77A56E6-FD66-4E01-952E-E48BE51F8904}"/>
    <cellStyle name="20% - uthevingsfarge 2 52" xfId="4495" xr:uid="{E1484CE5-FD7F-4EB0-9705-90D0C6A5497F}"/>
    <cellStyle name="20% - uthevingsfarge 2 52 2" xfId="4496" xr:uid="{2CD629DB-CB63-45FF-8DEE-1963CD7C6E53}"/>
    <cellStyle name="20% - uthevingsfarge 2 53" xfId="4497" xr:uid="{B6EA47C4-E88B-480D-978C-A6DC0A3506EB}"/>
    <cellStyle name="20% - uthevingsfarge 2 53 2" xfId="4498" xr:uid="{DF56FBD0-AA14-4EB6-B0DD-CEA0CB304C3D}"/>
    <cellStyle name="20% - uthevingsfarge 2 54" xfId="4499" xr:uid="{1A338C45-BA1F-4F78-A67A-E9C2F79B9CF7}"/>
    <cellStyle name="20% - uthevingsfarge 2 54 2" xfId="4500" xr:uid="{9956C263-753F-43E4-B1F3-48E77F61FF2A}"/>
    <cellStyle name="20% - uthevingsfarge 2 55" xfId="4501" xr:uid="{DD26C117-43C9-422B-81DF-BBCBE383B7A6}"/>
    <cellStyle name="20% - uthevingsfarge 2 55 2" xfId="4502" xr:uid="{491387E2-0DAE-4AA7-AEAB-AC1D56AB0EF5}"/>
    <cellStyle name="20% - uthevingsfarge 2 56" xfId="4503" xr:uid="{C87913D5-F3F4-416E-8F78-61227F2A0B33}"/>
    <cellStyle name="20% - uthevingsfarge 2 56 2" xfId="4504" xr:uid="{71AC8166-9864-4F6C-AA61-4FBBCA75916F}"/>
    <cellStyle name="20% - uthevingsfarge 2 57" xfId="4505" xr:uid="{F423287A-D44C-49DE-8F69-259A5A26EDEF}"/>
    <cellStyle name="20% - uthevingsfarge 2 57 2" xfId="4506" xr:uid="{34126065-CEE7-42C7-B282-BBA45EA7405C}"/>
    <cellStyle name="20% - uthevingsfarge 2 58" xfId="4507" xr:uid="{13CC299F-F4F6-4180-9EC1-314D08BEAB5B}"/>
    <cellStyle name="20% - uthevingsfarge 2 58 2" xfId="4508" xr:uid="{C68FA0D0-75B9-4F14-BAD4-79A2A0B99BD9}"/>
    <cellStyle name="20% - uthevingsfarge 2 59" xfId="4509" xr:uid="{DA7739F8-8BC4-4CC3-809F-BEE4E6D126CA}"/>
    <cellStyle name="20% - uthevingsfarge 2 59 2" xfId="4510" xr:uid="{B9313232-B41A-4C05-8BCB-C1CDC414ADEB}"/>
    <cellStyle name="20% - uthevingsfarge 2 6" xfId="4511" xr:uid="{5E54DBF1-0013-4702-B8EA-31D140EB614E}"/>
    <cellStyle name="20% - uthevingsfarge 2 6 2" xfId="4512" xr:uid="{D60F0E97-4C7E-48E0-895A-08AFC6A64171}"/>
    <cellStyle name="20% - uthevingsfarge 2 6 2 2" xfId="4513" xr:uid="{CD0C37B7-70F0-48E4-B82E-BB87DD154570}"/>
    <cellStyle name="20% - uthevingsfarge 2 6 3" xfId="4514" xr:uid="{0EED0C46-D6FF-4F35-8D4A-6BBB3D5DC7B0}"/>
    <cellStyle name="20% - uthevingsfarge 2 6 4" xfId="4515" xr:uid="{DDCD23FB-3DE0-415F-B1D0-621DEF93D058}"/>
    <cellStyle name="20% - uthevingsfarge 2 6 5" xfId="4516" xr:uid="{0B02C735-B373-4BE1-91F5-C227481CFB96}"/>
    <cellStyle name="20% - uthevingsfarge 2 6 6" xfId="4517" xr:uid="{043DA694-E4C7-4062-AFC9-6EEF420B675F}"/>
    <cellStyle name="20% - uthevingsfarge 2 6 7" xfId="4518" xr:uid="{520044B1-4041-448D-B1A8-B2F0DF367128}"/>
    <cellStyle name="20% - uthevingsfarge 2 60" xfId="45744" xr:uid="{E111CB47-5477-4F1F-BE45-9F40AA1EA78B}"/>
    <cellStyle name="20% - uthevingsfarge 2 61" xfId="45745" xr:uid="{69B9F56C-FB4E-450D-8C65-4D9F6258C109}"/>
    <cellStyle name="20% - uthevingsfarge 2 62" xfId="45746" xr:uid="{04D31539-AB9B-4AAA-B7FD-3811D2FC911E}"/>
    <cellStyle name="20% - uthevingsfarge 2 63" xfId="45747" xr:uid="{9F689820-AECA-4383-B44D-5BEA6B3BDD68}"/>
    <cellStyle name="20% - uthevingsfarge 2 64" xfId="45748" xr:uid="{05CF9916-9DDE-4B02-8681-398AF3BD7A45}"/>
    <cellStyle name="20% - uthevingsfarge 2 65" xfId="45749" xr:uid="{C8DA30BD-B6CE-416A-B8E1-39426EAF57D5}"/>
    <cellStyle name="20% - uthevingsfarge 2 66" xfId="45750" xr:uid="{C152E0DE-2D87-45BB-9174-FE10C73AF90A}"/>
    <cellStyle name="20% - uthevingsfarge 2 67" xfId="45751" xr:uid="{E289D8FE-9CEF-4729-9F88-C26938312709}"/>
    <cellStyle name="20% - uthevingsfarge 2 68" xfId="45752" xr:uid="{C9BBC18F-6BEE-437D-A1A9-AC47AB3A6049}"/>
    <cellStyle name="20% - uthevingsfarge 2 69" xfId="45753" xr:uid="{435A7DED-3104-48F2-8FAA-9AF5C152B1D6}"/>
    <cellStyle name="20% - uthevingsfarge 2 7" xfId="4519" xr:uid="{AF035091-A2CF-476B-B3E8-BFC837870C71}"/>
    <cellStyle name="20% - uthevingsfarge 2 7 2" xfId="4520" xr:uid="{30B59610-420E-4166-9992-E029153BC792}"/>
    <cellStyle name="20% - uthevingsfarge 2 7 2 2" xfId="4521" xr:uid="{66732EDB-03BF-4CAD-AD10-919480A0930F}"/>
    <cellStyle name="20% - uthevingsfarge 2 7 3" xfId="4522" xr:uid="{E0C9DCB2-4126-4B75-8D30-87DD28450AF4}"/>
    <cellStyle name="20% - uthevingsfarge 2 7 4" xfId="4523" xr:uid="{ABF3BB6E-5019-4B66-AE88-4B553F84AFBD}"/>
    <cellStyle name="20% - uthevingsfarge 2 7 5" xfId="4524" xr:uid="{EB3333A5-549F-45E2-94D4-B0DE9CF694BE}"/>
    <cellStyle name="20% - uthevingsfarge 2 7 6" xfId="4525" xr:uid="{10658EDB-5998-49B0-B12C-065A45E08FDC}"/>
    <cellStyle name="20% - uthevingsfarge 2 7 7" xfId="4526" xr:uid="{59E50E65-CAFA-44C1-938D-FAC517CDB968}"/>
    <cellStyle name="20% - uthevingsfarge 2 70" xfId="45754" xr:uid="{1597E026-8901-4840-BD9E-0CB869F1CE54}"/>
    <cellStyle name="20% - uthevingsfarge 2 71" xfId="45755" xr:uid="{C532927D-3A38-431A-B6B2-27FD16DB95E0}"/>
    <cellStyle name="20% - uthevingsfarge 2 72" xfId="45756" xr:uid="{415F713E-E979-4645-80BF-BED3A8A4C070}"/>
    <cellStyle name="20% - uthevingsfarge 2 73" xfId="45757" xr:uid="{77D63323-545D-42C1-A3F5-B66936D8D833}"/>
    <cellStyle name="20% - uthevingsfarge 2 74" xfId="45758" xr:uid="{98AD7244-DF7B-413C-8F91-07FC516B92A6}"/>
    <cellStyle name="20% - uthevingsfarge 2 8" xfId="4527" xr:uid="{6F574C93-573E-4F87-8EC9-1EF1EF4263C1}"/>
    <cellStyle name="20% - uthevingsfarge 2 8 2" xfId="4528" xr:uid="{A7C66D64-99DC-4539-9180-72DFF74AA2F7}"/>
    <cellStyle name="20% - uthevingsfarge 2 8 2 2" xfId="4529" xr:uid="{AE5088DE-E0F0-4889-A167-AC0C32A36752}"/>
    <cellStyle name="20% - uthevingsfarge 2 8 3" xfId="4530" xr:uid="{64836880-B437-4830-BF71-98D8892452D8}"/>
    <cellStyle name="20% - uthevingsfarge 2 8 4" xfId="4531" xr:uid="{2106954F-9C95-4C2C-944F-66FE6EEE8BF1}"/>
    <cellStyle name="20% - uthevingsfarge 2 8 5" xfId="4532" xr:uid="{D6F02976-7A31-4A3E-90F1-8EE4ECDF2E92}"/>
    <cellStyle name="20% - uthevingsfarge 2 8 6" xfId="4533" xr:uid="{B75BE48B-3B55-43DB-BC80-D4D74A8C45D8}"/>
    <cellStyle name="20% - uthevingsfarge 2 8 7" xfId="4534" xr:uid="{D2562886-1012-457C-A0BE-089C222F4DEA}"/>
    <cellStyle name="20% - uthevingsfarge 2 9" xfId="4535" xr:uid="{9A088E78-FEC5-4484-AA8E-A31179BB285B}"/>
    <cellStyle name="20% - uthevingsfarge 2 9 2" xfId="4536" xr:uid="{BE6283BA-0A1E-483A-8613-24337984D421}"/>
    <cellStyle name="20% - uthevingsfarge 2 9 2 2" xfId="4537" xr:uid="{1415B730-20DF-447D-8FDB-BDC003389095}"/>
    <cellStyle name="20% - uthevingsfarge 2 9 3" xfId="4538" xr:uid="{CE9EEBAE-E8B4-4E9F-A029-B695A403AE1A}"/>
    <cellStyle name="20% - uthevingsfarge 2 9 4" xfId="4539" xr:uid="{AAADA886-F0A1-4F90-8C40-0E9A1DF2687B}"/>
    <cellStyle name="20% - uthevingsfarge 2 9 5" xfId="4540" xr:uid="{11AB6C6D-4846-4F0E-A4CD-DA415B87ACC7}"/>
    <cellStyle name="20% - uthevingsfarge 2 9 6" xfId="4541" xr:uid="{E6CF193F-B7BC-4CC2-A0B2-DF03558C1AA5}"/>
    <cellStyle name="20% - uthevingsfarge 2 9 7" xfId="4542" xr:uid="{34EA5DF1-577E-4092-B510-E46F361C3DD3}"/>
    <cellStyle name="20% - uthevingsfarge 3 10" xfId="4543" xr:uid="{1B86CBC0-6D6E-404E-B7B5-75B9451B5D29}"/>
    <cellStyle name="20% - uthevingsfarge 3 10 10" xfId="4544" xr:uid="{6276FE58-1E2A-46A5-99DA-F4C9EFC816CE}"/>
    <cellStyle name="20% - uthevingsfarge 3 10 10 2" xfId="4545" xr:uid="{16BF11EC-1D57-4E75-8898-1C4920148A0A}"/>
    <cellStyle name="20% - uthevingsfarge 3 10 10 2 2" xfId="4546" xr:uid="{F9291CAB-AD21-4716-8584-9671EE35EC31}"/>
    <cellStyle name="20% - uthevingsfarge 3 10 10 2 2 2" xfId="4547" xr:uid="{F759F61E-9FAC-448A-B132-22526C59566E}"/>
    <cellStyle name="20% - uthevingsfarge 3 10 10 2 3" xfId="4548" xr:uid="{2D6350D4-4468-411B-BB46-B1626507A23F}"/>
    <cellStyle name="20% - uthevingsfarge 3 10 10 2 3 2" xfId="4549" xr:uid="{2E2F66AF-AB61-49E7-850A-3BDF774CC654}"/>
    <cellStyle name="20% - uthevingsfarge 3 10 10 2 4" xfId="4550" xr:uid="{D5892473-758A-44D3-9B12-B0B6B85142D6}"/>
    <cellStyle name="20% - uthevingsfarge 3 10 10 2 4 2" xfId="4551" xr:uid="{37D1A8F5-7816-449D-9EC0-51A59BB01A7B}"/>
    <cellStyle name="20% - uthevingsfarge 3 10 10 2 5" xfId="4552" xr:uid="{5233F0D3-40F8-4FE1-B065-4EC2DEBB27A3}"/>
    <cellStyle name="20% - uthevingsfarge 3 10 10 2 5 2" xfId="4553" xr:uid="{E869BD86-2A2A-4FA1-BB59-55B163263BF4}"/>
    <cellStyle name="20% - uthevingsfarge 3 10 10 2 6" xfId="4554" xr:uid="{7E3D0595-8D6B-4678-91D7-E6193476EFB9}"/>
    <cellStyle name="20% - uthevingsfarge 3 10 10 2 6 2" xfId="4555" xr:uid="{83D85421-3357-4813-B860-1C01CE98A518}"/>
    <cellStyle name="20% - uthevingsfarge 3 10 10 2 7" xfId="4556" xr:uid="{B05A3D45-AE33-40D4-A41B-EC78AFA10071}"/>
    <cellStyle name="20% - uthevingsfarge 3 10 10 3" xfId="4557" xr:uid="{6AB964A3-E9A4-415C-A0D6-FBA7AB4046D1}"/>
    <cellStyle name="20% - uthevingsfarge 3 10 10 3 2" xfId="4558" xr:uid="{F09D4A07-8C75-493B-9F38-92004BC095C6}"/>
    <cellStyle name="20% - uthevingsfarge 3 10 10 3 2 2" xfId="4559" xr:uid="{94D861F7-87C9-4E64-AED6-00D0BE85FBF1}"/>
    <cellStyle name="20% - uthevingsfarge 3 10 10 3 3" xfId="4560" xr:uid="{0C0093E9-0B51-430C-9176-5AEE76A0A7DF}"/>
    <cellStyle name="20% - uthevingsfarge 3 10 10 3 3 2" xfId="4561" xr:uid="{6F445E34-1682-4300-B2FA-8411E03E6991}"/>
    <cellStyle name="20% - uthevingsfarge 3 10 10 3 4" xfId="4562" xr:uid="{BAA457F2-6CBB-4C3C-A67E-11841B92401E}"/>
    <cellStyle name="20% - uthevingsfarge 3 10 10 4" xfId="4563" xr:uid="{464B39CD-E373-4C01-8F6D-056C13C7E4E4}"/>
    <cellStyle name="20% - uthevingsfarge 3 10 10 4 2" xfId="4564" xr:uid="{8D837349-4BE4-4DB4-A492-2CAA0A02CC3B}"/>
    <cellStyle name="20% - uthevingsfarge 3 10 10 5" xfId="4565" xr:uid="{67EEFC44-6950-4DB3-ADE4-0441715E5C1C}"/>
    <cellStyle name="20% - uthevingsfarge 3 10 10 5 2" xfId="4566" xr:uid="{FACAA39A-AA61-44BF-925A-3C5C7FB17907}"/>
    <cellStyle name="20% - uthevingsfarge 3 10 10 6" xfId="4567" xr:uid="{C7B729F3-FD49-4376-B69E-73E6630446E2}"/>
    <cellStyle name="20% - uthevingsfarge 3 10 10 6 2" xfId="4568" xr:uid="{278A0893-7CE2-4F71-B050-FBF1AAFCF890}"/>
    <cellStyle name="20% - uthevingsfarge 3 10 10 7" xfId="4569" xr:uid="{80BD26B8-8633-4553-88E3-6F6E98E081CE}"/>
    <cellStyle name="20% - uthevingsfarge 3 10 10 7 2" xfId="4570" xr:uid="{EF60E202-BE49-4BCA-B368-3D2AE725F097}"/>
    <cellStyle name="20% - uthevingsfarge 3 10 10 8" xfId="4571" xr:uid="{A7A7A9A7-E92B-4BB6-800B-70E0ECA05777}"/>
    <cellStyle name="20% - uthevingsfarge 3 10 11" xfId="4572" xr:uid="{212AFD03-7AA6-45A0-A068-75FE64023DB7}"/>
    <cellStyle name="20% - uthevingsfarge 3 10 11 2" xfId="4573" xr:uid="{EB437072-06FD-44C3-AC70-701F9E1602EE}"/>
    <cellStyle name="20% - uthevingsfarge 3 10 11 2 2" xfId="4574" xr:uid="{A38D9655-9739-4B2D-8A24-3EDEA9C7BBB5}"/>
    <cellStyle name="20% - uthevingsfarge 3 10 11 2 2 2" xfId="4575" xr:uid="{900D7CBF-6C90-4B30-8393-3BF804016E24}"/>
    <cellStyle name="20% - uthevingsfarge 3 10 11 2 3" xfId="4576" xr:uid="{75FD1246-50F5-44A5-BBD0-7BE0278BEC4F}"/>
    <cellStyle name="20% - uthevingsfarge 3 10 11 2 3 2" xfId="4577" xr:uid="{8358E34D-47CA-4917-9445-DA874907767D}"/>
    <cellStyle name="20% - uthevingsfarge 3 10 11 2 4" xfId="4578" xr:uid="{8B1DC4AC-BF42-4E15-ACA6-2D34189BBF4A}"/>
    <cellStyle name="20% - uthevingsfarge 3 10 11 2 4 2" xfId="4579" xr:uid="{28467213-40A5-4EB6-B0C5-7EA7D94C7A5D}"/>
    <cellStyle name="20% - uthevingsfarge 3 10 11 2 5" xfId="4580" xr:uid="{CE45AD6F-0730-45F9-9854-6317DB1B6752}"/>
    <cellStyle name="20% - uthevingsfarge 3 10 11 2 5 2" xfId="4581" xr:uid="{878DB69E-5B0D-4A66-8E62-13F5AB500F33}"/>
    <cellStyle name="20% - uthevingsfarge 3 10 11 2 6" xfId="4582" xr:uid="{94F11693-5776-4E7C-AB1B-FB02EFA4C729}"/>
    <cellStyle name="20% - uthevingsfarge 3 10 11 2 6 2" xfId="4583" xr:uid="{DF13AC40-F364-452A-9534-609A9020C852}"/>
    <cellStyle name="20% - uthevingsfarge 3 10 11 2 7" xfId="4584" xr:uid="{F359B410-0FCF-41BE-B4D5-03D037AC0122}"/>
    <cellStyle name="20% - uthevingsfarge 3 10 11 3" xfId="4585" xr:uid="{C35F4BF4-FEC5-4047-BD3A-0459B8B70B47}"/>
    <cellStyle name="20% - uthevingsfarge 3 10 11 3 2" xfId="4586" xr:uid="{D451538A-5C8D-4658-8B6C-71CA8FCD510B}"/>
    <cellStyle name="20% - uthevingsfarge 3 10 11 3 2 2" xfId="4587" xr:uid="{B141D826-64E8-4210-837F-FF43819C9020}"/>
    <cellStyle name="20% - uthevingsfarge 3 10 11 3 3" xfId="4588" xr:uid="{B069C6B8-3868-4F1E-BED3-AEFA0C4CE339}"/>
    <cellStyle name="20% - uthevingsfarge 3 10 11 3 3 2" xfId="4589" xr:uid="{329FB912-EF2D-45F8-A5EF-81F7A724954B}"/>
    <cellStyle name="20% - uthevingsfarge 3 10 11 3 4" xfId="4590" xr:uid="{FCBE65A8-51B3-4033-9486-3E5523EF1CC5}"/>
    <cellStyle name="20% - uthevingsfarge 3 10 11 4" xfId="4591" xr:uid="{B6E6A1C3-4569-4A2A-9E74-646AEC81EEA1}"/>
    <cellStyle name="20% - uthevingsfarge 3 10 11 4 2" xfId="4592" xr:uid="{8CEB3E66-C62B-448E-AA9C-5D9DD988BD75}"/>
    <cellStyle name="20% - uthevingsfarge 3 10 11 5" xfId="4593" xr:uid="{0D446F3B-B8DC-44B1-8B2E-A621604E4C75}"/>
    <cellStyle name="20% - uthevingsfarge 3 10 11 5 2" xfId="4594" xr:uid="{0E92E07F-B432-4F65-8251-807BBE1C1248}"/>
    <cellStyle name="20% - uthevingsfarge 3 10 11 6" xfId="4595" xr:uid="{7ED5D090-E362-4D99-8B19-56F0A20A78E0}"/>
    <cellStyle name="20% - uthevingsfarge 3 10 11 6 2" xfId="4596" xr:uid="{1D0E3B2D-33E5-409D-91F7-6159D63E1EA7}"/>
    <cellStyle name="20% - uthevingsfarge 3 10 11 7" xfId="4597" xr:uid="{D589B0BE-7C2C-434B-AF5E-EE8F9E4D9576}"/>
    <cellStyle name="20% - uthevingsfarge 3 10 11 7 2" xfId="4598" xr:uid="{2E6F06A5-A901-47EE-A25D-A205D963F816}"/>
    <cellStyle name="20% - uthevingsfarge 3 10 11 8" xfId="4599" xr:uid="{22F6034F-5755-427B-9EA6-EAFAE7ADF35B}"/>
    <cellStyle name="20% - uthevingsfarge 3 10 12" xfId="4600" xr:uid="{CBEC2BE4-778B-4F6D-8542-F3AF12F68666}"/>
    <cellStyle name="20% - uthevingsfarge 3 10 12 2" xfId="4601" xr:uid="{B59D293B-658F-4B1F-8743-F1FC5D491BCD}"/>
    <cellStyle name="20% - uthevingsfarge 3 10 12 2 2" xfId="4602" xr:uid="{E50E63E4-C666-4628-B08A-A50CA58289DC}"/>
    <cellStyle name="20% - uthevingsfarge 3 10 12 2 2 2" xfId="4603" xr:uid="{8937A0D6-B27E-44C5-9CD2-488618F07417}"/>
    <cellStyle name="20% - uthevingsfarge 3 10 12 2 3" xfId="4604" xr:uid="{6832FC3B-6F3D-4D58-86F4-251DAF3D19D3}"/>
    <cellStyle name="20% - uthevingsfarge 3 10 12 2 3 2" xfId="4605" xr:uid="{33C6ADC2-CF98-4FDA-A73C-FDB781B97A94}"/>
    <cellStyle name="20% - uthevingsfarge 3 10 12 2 4" xfId="4606" xr:uid="{1B50756E-B41E-4B43-ACF3-485A9D72B656}"/>
    <cellStyle name="20% - uthevingsfarge 3 10 12 2 4 2" xfId="4607" xr:uid="{41D19471-25E0-4869-8CB7-E7146C64C984}"/>
    <cellStyle name="20% - uthevingsfarge 3 10 12 2 5" xfId="4608" xr:uid="{152E91E3-51DB-4648-936C-E1825BFF5B10}"/>
    <cellStyle name="20% - uthevingsfarge 3 10 12 2 5 2" xfId="4609" xr:uid="{B6FCB677-F8CF-4E6B-894F-9B6C6FF19E4C}"/>
    <cellStyle name="20% - uthevingsfarge 3 10 12 2 6" xfId="4610" xr:uid="{A8490A01-BC6D-4933-BDEF-772538FDB735}"/>
    <cellStyle name="20% - uthevingsfarge 3 10 12 2 6 2" xfId="4611" xr:uid="{A630EE5C-D051-4AAE-9C01-4EA1C20DE422}"/>
    <cellStyle name="20% - uthevingsfarge 3 10 12 2 7" xfId="4612" xr:uid="{ACBDD8EF-8666-4AB4-B2D3-D95FEEBD1113}"/>
    <cellStyle name="20% - uthevingsfarge 3 10 12 3" xfId="4613" xr:uid="{B892D4E1-0628-468E-A707-E4332C23ECC1}"/>
    <cellStyle name="20% - uthevingsfarge 3 10 12 3 2" xfId="4614" xr:uid="{B736A323-E083-4F4E-BE93-9B9AB06D0FA3}"/>
    <cellStyle name="20% - uthevingsfarge 3 10 12 3 2 2" xfId="4615" xr:uid="{2342CE3F-6B47-405B-9557-43612A050868}"/>
    <cellStyle name="20% - uthevingsfarge 3 10 12 3 3" xfId="4616" xr:uid="{037466E6-9CCF-4D5E-B384-674DA48DBCE0}"/>
    <cellStyle name="20% - uthevingsfarge 3 10 12 3 3 2" xfId="4617" xr:uid="{F377FAD6-6FA8-4765-BF04-227062CE5E45}"/>
    <cellStyle name="20% - uthevingsfarge 3 10 12 3 4" xfId="4618" xr:uid="{F746207D-CD7E-4227-BEEB-E6B03765007F}"/>
    <cellStyle name="20% - uthevingsfarge 3 10 12 4" xfId="4619" xr:uid="{F310D018-164E-4821-800D-3AE34569AC6A}"/>
    <cellStyle name="20% - uthevingsfarge 3 10 12 4 2" xfId="4620" xr:uid="{86A95C35-DD4F-41CC-8505-68DE6A9064B7}"/>
    <cellStyle name="20% - uthevingsfarge 3 10 12 5" xfId="4621" xr:uid="{EF6EAAFC-61DF-4B49-A9DE-C0B413F6AA72}"/>
    <cellStyle name="20% - uthevingsfarge 3 10 12 5 2" xfId="4622" xr:uid="{04DD1217-204B-4E43-86C3-FC308DE56C30}"/>
    <cellStyle name="20% - uthevingsfarge 3 10 12 6" xfId="4623" xr:uid="{0B7CD7F4-DB1B-469B-B74F-75E90C9DF9CA}"/>
    <cellStyle name="20% - uthevingsfarge 3 10 12 6 2" xfId="4624" xr:uid="{57DFA1C5-359D-4880-B359-5DA94A41D27E}"/>
    <cellStyle name="20% - uthevingsfarge 3 10 12 7" xfId="4625" xr:uid="{70852E20-2763-4157-803D-DCEE3595F642}"/>
    <cellStyle name="20% - uthevingsfarge 3 10 12 7 2" xfId="4626" xr:uid="{5714B028-009E-446D-9172-7A92976FEFED}"/>
    <cellStyle name="20% - uthevingsfarge 3 10 12 8" xfId="4627" xr:uid="{2D2C7D92-1671-478D-994C-C801FE39ACBA}"/>
    <cellStyle name="20% - uthevingsfarge 3 10 13" xfId="4628" xr:uid="{55EFA5A4-E5A4-4246-90B9-C814BF38AF9B}"/>
    <cellStyle name="20% - uthevingsfarge 3 10 13 2" xfId="4629" xr:uid="{2D9E4525-9664-46D5-B3CE-92A0517AEA4A}"/>
    <cellStyle name="20% - uthevingsfarge 3 10 13 2 2" xfId="4630" xr:uid="{F7AF0F80-51FF-4E28-91B5-BEAC058D8D0A}"/>
    <cellStyle name="20% - uthevingsfarge 3 10 13 2 2 2" xfId="4631" xr:uid="{576716B4-5C73-47C5-B407-35F5DBC26F59}"/>
    <cellStyle name="20% - uthevingsfarge 3 10 13 2 3" xfId="4632" xr:uid="{4473A2C5-B883-47B9-9524-C14DF5E3E169}"/>
    <cellStyle name="20% - uthevingsfarge 3 10 13 2 3 2" xfId="4633" xr:uid="{55520473-2756-4505-AAC9-94DF2C3F48CA}"/>
    <cellStyle name="20% - uthevingsfarge 3 10 13 2 4" xfId="4634" xr:uid="{D48E3175-CD28-44CC-8988-54064BEAA7A0}"/>
    <cellStyle name="20% - uthevingsfarge 3 10 13 2 4 2" xfId="4635" xr:uid="{66A859AB-470A-409A-ABDA-71FC53B0A1A9}"/>
    <cellStyle name="20% - uthevingsfarge 3 10 13 2 5" xfId="4636" xr:uid="{9838498C-48EE-4387-8550-7EB258B369E6}"/>
    <cellStyle name="20% - uthevingsfarge 3 10 13 2 5 2" xfId="4637" xr:uid="{962695B9-D42D-4431-87D4-A2973FED9668}"/>
    <cellStyle name="20% - uthevingsfarge 3 10 13 2 6" xfId="4638" xr:uid="{BAB23532-19C1-414B-ABC9-33B7E02F7D71}"/>
    <cellStyle name="20% - uthevingsfarge 3 10 13 2 6 2" xfId="4639" xr:uid="{555A76AF-87FA-4195-9679-51ED1CAD34F1}"/>
    <cellStyle name="20% - uthevingsfarge 3 10 13 2 7" xfId="4640" xr:uid="{E6F83946-027C-463B-BA76-FBC6CB0CD5C9}"/>
    <cellStyle name="20% - uthevingsfarge 3 10 13 3" xfId="4641" xr:uid="{1AA76D8A-62B3-4469-B8CF-BF0C9E1F1C7C}"/>
    <cellStyle name="20% - uthevingsfarge 3 10 13 3 2" xfId="4642" xr:uid="{A6B05DC9-781A-4BBC-A387-59873E6EAB20}"/>
    <cellStyle name="20% - uthevingsfarge 3 10 13 3 2 2" xfId="4643" xr:uid="{A609873F-CE8A-4CF3-B405-718AC3A1CC48}"/>
    <cellStyle name="20% - uthevingsfarge 3 10 13 3 3" xfId="4644" xr:uid="{9B4FB373-46D5-43C6-B619-9CDE83837B67}"/>
    <cellStyle name="20% - uthevingsfarge 3 10 13 3 3 2" xfId="4645" xr:uid="{461D4AA5-0E94-4D87-B754-4033E1CF9310}"/>
    <cellStyle name="20% - uthevingsfarge 3 10 13 3 4" xfId="4646" xr:uid="{E113BF8C-07BB-4DAE-85C7-8EF331BAB882}"/>
    <cellStyle name="20% - uthevingsfarge 3 10 13 4" xfId="4647" xr:uid="{0E1DF473-AB47-4B18-9FC4-58F5A12E51FB}"/>
    <cellStyle name="20% - uthevingsfarge 3 10 13 4 2" xfId="4648" xr:uid="{DAB42239-9C63-44A6-8C21-2BAFE95C9A49}"/>
    <cellStyle name="20% - uthevingsfarge 3 10 13 5" xfId="4649" xr:uid="{88C78E6B-0B86-4C16-8A04-4375B7688FE5}"/>
    <cellStyle name="20% - uthevingsfarge 3 10 13 5 2" xfId="4650" xr:uid="{D02778B0-C203-4FC6-9807-A6490147ADA2}"/>
    <cellStyle name="20% - uthevingsfarge 3 10 13 6" xfId="4651" xr:uid="{673D7050-6F24-43F5-8302-8F2357ED3F86}"/>
    <cellStyle name="20% - uthevingsfarge 3 10 13 6 2" xfId="4652" xr:uid="{C5897BFD-BFCF-464B-AC85-28E8A0832D74}"/>
    <cellStyle name="20% - uthevingsfarge 3 10 13 7" xfId="4653" xr:uid="{03CFC2AF-26BE-4629-A8D4-4086E987D868}"/>
    <cellStyle name="20% - uthevingsfarge 3 10 13 7 2" xfId="4654" xr:uid="{D0B573A7-8A1B-4E1A-8F64-840088D30D1D}"/>
    <cellStyle name="20% - uthevingsfarge 3 10 13 8" xfId="4655" xr:uid="{8846C01D-212B-4D18-BA8B-046D786EF8B7}"/>
    <cellStyle name="20% - uthevingsfarge 3 10 14" xfId="4656" xr:uid="{F087F2D6-22A6-42CA-BB55-0311BB2BEA20}"/>
    <cellStyle name="20% - uthevingsfarge 3 10 14 2" xfId="4657" xr:uid="{0FFCB2CA-5872-457C-B59E-F46898939C5C}"/>
    <cellStyle name="20% - uthevingsfarge 3 10 14 2 2" xfId="4658" xr:uid="{C3EACBEE-7793-46FE-9DF8-08BC36E82466}"/>
    <cellStyle name="20% - uthevingsfarge 3 10 14 2 2 2" xfId="4659" xr:uid="{78265FE1-13F1-4937-A623-55B119D0609B}"/>
    <cellStyle name="20% - uthevingsfarge 3 10 14 2 3" xfId="4660" xr:uid="{8A2B0AE4-F53B-48B2-A974-E6CACBD3D32C}"/>
    <cellStyle name="20% - uthevingsfarge 3 10 14 2 3 2" xfId="4661" xr:uid="{F9A54E0D-B4C9-4C85-816B-BD584C96182A}"/>
    <cellStyle name="20% - uthevingsfarge 3 10 14 2 4" xfId="4662" xr:uid="{E45F0E15-FDED-4DF3-92F6-57A25629B184}"/>
    <cellStyle name="20% - uthevingsfarge 3 10 14 2 4 2" xfId="4663" xr:uid="{3D8CD3BF-23A5-4747-B82B-82014AE3FB8D}"/>
    <cellStyle name="20% - uthevingsfarge 3 10 14 2 5" xfId="4664" xr:uid="{29551BB1-4A08-4408-BD07-7D4C6B3FB333}"/>
    <cellStyle name="20% - uthevingsfarge 3 10 14 2 5 2" xfId="4665" xr:uid="{FC81DB23-B4A1-4DDD-A463-697DCD6CDCB7}"/>
    <cellStyle name="20% - uthevingsfarge 3 10 14 2 6" xfId="4666" xr:uid="{C2174955-29B6-4759-8869-D1FD726D439A}"/>
    <cellStyle name="20% - uthevingsfarge 3 10 14 2 6 2" xfId="4667" xr:uid="{B5C91791-D8B8-4766-A1B1-A6F248AD256B}"/>
    <cellStyle name="20% - uthevingsfarge 3 10 14 2 7" xfId="4668" xr:uid="{C199166F-FC9C-4AD6-B10E-1DC52E862630}"/>
    <cellStyle name="20% - uthevingsfarge 3 10 14 3" xfId="4669" xr:uid="{8F836A41-3149-4EDC-905C-074D180764F1}"/>
    <cellStyle name="20% - uthevingsfarge 3 10 14 3 2" xfId="4670" xr:uid="{4E65D420-9316-4F04-95D3-4499EC3EC16A}"/>
    <cellStyle name="20% - uthevingsfarge 3 10 14 3 2 2" xfId="4671" xr:uid="{00939247-2792-452F-B260-05A6640535B9}"/>
    <cellStyle name="20% - uthevingsfarge 3 10 14 3 3" xfId="4672" xr:uid="{7FE4E8EE-BC9B-485B-B965-8FB1823A6777}"/>
    <cellStyle name="20% - uthevingsfarge 3 10 14 3 3 2" xfId="4673" xr:uid="{D7455AE0-DF99-4013-8003-DE649284E948}"/>
    <cellStyle name="20% - uthevingsfarge 3 10 14 3 4" xfId="4674" xr:uid="{9A4CA8D1-F15D-4930-8BB1-CA09F368C1A6}"/>
    <cellStyle name="20% - uthevingsfarge 3 10 14 4" xfId="4675" xr:uid="{0A9319EC-3704-4342-ACE2-0F8F527AC62E}"/>
    <cellStyle name="20% - uthevingsfarge 3 10 14 4 2" xfId="4676" xr:uid="{3C0E6EC5-9661-421A-ADAC-E93F09819486}"/>
    <cellStyle name="20% - uthevingsfarge 3 10 14 5" xfId="4677" xr:uid="{2D5CAFA9-64F9-4813-B1F3-107C70912A15}"/>
    <cellStyle name="20% - uthevingsfarge 3 10 14 5 2" xfId="4678" xr:uid="{157C943C-F8B8-419E-B935-71476DB7F6D9}"/>
    <cellStyle name="20% - uthevingsfarge 3 10 14 6" xfId="4679" xr:uid="{33DFE835-1497-4961-AF55-A7B6A260F9E2}"/>
    <cellStyle name="20% - uthevingsfarge 3 10 14 6 2" xfId="4680" xr:uid="{DF3C1FC4-A639-463A-92C6-782F855D9DF3}"/>
    <cellStyle name="20% - uthevingsfarge 3 10 14 7" xfId="4681" xr:uid="{3B0A6E04-C727-4E87-9038-1DDBD3C6289E}"/>
    <cellStyle name="20% - uthevingsfarge 3 10 14 7 2" xfId="4682" xr:uid="{0DC5F08C-7299-4A9A-8DF9-908E9483586B}"/>
    <cellStyle name="20% - uthevingsfarge 3 10 14 8" xfId="4683" xr:uid="{56E6A920-7FEE-4CBE-BD0F-938E0354219C}"/>
    <cellStyle name="20% - uthevingsfarge 3 10 15" xfId="4684" xr:uid="{1575ACC9-E83C-4F8B-9720-28E315F64856}"/>
    <cellStyle name="20% - uthevingsfarge 3 10 15 2" xfId="4685" xr:uid="{BF58B776-7223-4774-92BE-52E6C3BE68D6}"/>
    <cellStyle name="20% - uthevingsfarge 3 10 15 2 2" xfId="4686" xr:uid="{3AF51DC2-C64C-499B-9C77-C17C8A4591D3}"/>
    <cellStyle name="20% - uthevingsfarge 3 10 15 2 2 2" xfId="4687" xr:uid="{B8EEEB01-1348-4541-978F-3174FF22745D}"/>
    <cellStyle name="20% - uthevingsfarge 3 10 15 2 3" xfId="4688" xr:uid="{73504F6E-2626-41AC-BA0F-70B5C84859D0}"/>
    <cellStyle name="20% - uthevingsfarge 3 10 15 2 3 2" xfId="4689" xr:uid="{537FFE47-085B-4224-8F91-0076EC3F9FFA}"/>
    <cellStyle name="20% - uthevingsfarge 3 10 15 2 4" xfId="4690" xr:uid="{7B3AE377-BE03-4C8D-AF15-E5727AB9C810}"/>
    <cellStyle name="20% - uthevingsfarge 3 10 15 2 4 2" xfId="4691" xr:uid="{1B3F2560-AADC-42CB-A475-CD8288F7D597}"/>
    <cellStyle name="20% - uthevingsfarge 3 10 15 2 5" xfId="4692" xr:uid="{8F955D4E-EB07-42A3-BA33-775CCFE11282}"/>
    <cellStyle name="20% - uthevingsfarge 3 10 15 2 5 2" xfId="4693" xr:uid="{ECE4D85F-2A57-41F8-9383-906C923EAA2D}"/>
    <cellStyle name="20% - uthevingsfarge 3 10 15 2 6" xfId="4694" xr:uid="{B895D5AA-EEED-4B4A-B2DC-B5A7C4C399D8}"/>
    <cellStyle name="20% - uthevingsfarge 3 10 15 2 6 2" xfId="4695" xr:uid="{0861CB45-C68F-45DB-A6F2-D59BC4A0C6BB}"/>
    <cellStyle name="20% - uthevingsfarge 3 10 15 2 7" xfId="4696" xr:uid="{1EB851C6-BCD5-4AFA-ABB6-CDC08904845F}"/>
    <cellStyle name="20% - uthevingsfarge 3 10 15 3" xfId="4697" xr:uid="{C69FCE08-2542-4A17-953F-B63C5BCEA620}"/>
    <cellStyle name="20% - uthevingsfarge 3 10 15 3 2" xfId="4698" xr:uid="{015532B4-DD47-4DBD-9A9C-764D224B1F83}"/>
    <cellStyle name="20% - uthevingsfarge 3 10 15 3 2 2" xfId="4699" xr:uid="{CF4AD3D7-7FCB-458E-B328-F02224802F0E}"/>
    <cellStyle name="20% - uthevingsfarge 3 10 15 3 3" xfId="4700" xr:uid="{97EC593B-D91C-41A8-983E-21205E8FBAC3}"/>
    <cellStyle name="20% - uthevingsfarge 3 10 15 3 3 2" xfId="4701" xr:uid="{369C4B8D-00E7-436E-BB09-F0809594F141}"/>
    <cellStyle name="20% - uthevingsfarge 3 10 15 3 4" xfId="4702" xr:uid="{CB077FD1-9EC8-4864-A9E3-7F134111B7F7}"/>
    <cellStyle name="20% - uthevingsfarge 3 10 15 4" xfId="4703" xr:uid="{37FBAB02-D417-4C44-824C-B270931AD842}"/>
    <cellStyle name="20% - uthevingsfarge 3 10 15 4 2" xfId="4704" xr:uid="{00A3F8AC-64EE-44EC-8ACB-9946E15CFB93}"/>
    <cellStyle name="20% - uthevingsfarge 3 10 15 5" xfId="4705" xr:uid="{C8AA78E8-6C2E-401F-B420-C4F0C1F259CE}"/>
    <cellStyle name="20% - uthevingsfarge 3 10 15 5 2" xfId="4706" xr:uid="{635974CD-1B37-400D-8B1B-DF5A7CC0130A}"/>
    <cellStyle name="20% - uthevingsfarge 3 10 15 6" xfId="4707" xr:uid="{6CCB342F-5E0E-4D49-ADBF-598636B69578}"/>
    <cellStyle name="20% - uthevingsfarge 3 10 15 6 2" xfId="4708" xr:uid="{ECF7D49F-5B75-4B39-BE24-6C56B460969D}"/>
    <cellStyle name="20% - uthevingsfarge 3 10 15 7" xfId="4709" xr:uid="{7D95F8DB-C5BB-41C3-93CD-BB4B7FE6E140}"/>
    <cellStyle name="20% - uthevingsfarge 3 10 15 7 2" xfId="4710" xr:uid="{A7917EE8-4CEB-4C14-9DCF-5E30DEE1791C}"/>
    <cellStyle name="20% - uthevingsfarge 3 10 15 8" xfId="4711" xr:uid="{4DDAA820-10B1-48A5-AA34-E9C3BA776101}"/>
    <cellStyle name="20% - uthevingsfarge 3 10 16" xfId="4712" xr:uid="{D97FDCCC-5908-42FC-8859-39CA11F50D4B}"/>
    <cellStyle name="20% - uthevingsfarge 3 10 16 2" xfId="4713" xr:uid="{3C74A720-8E08-44C4-A537-4745ACA8ACE9}"/>
    <cellStyle name="20% - uthevingsfarge 3 10 16 2 2" xfId="4714" xr:uid="{EF2CE153-FFB9-46EA-BB45-F9BD425A5EBC}"/>
    <cellStyle name="20% - uthevingsfarge 3 10 16 2 2 2" xfId="4715" xr:uid="{B0B05C8F-6825-4BE6-A8E6-D60E2B8B08F4}"/>
    <cellStyle name="20% - uthevingsfarge 3 10 16 2 3" xfId="4716" xr:uid="{01090AAC-ED42-443D-A5F1-E19FD799C84B}"/>
    <cellStyle name="20% - uthevingsfarge 3 10 16 2 3 2" xfId="4717" xr:uid="{D0709E44-8E6D-4A86-BA39-8E75D6ECE4E2}"/>
    <cellStyle name="20% - uthevingsfarge 3 10 16 2 4" xfId="4718" xr:uid="{6B9654AF-AD3B-4B28-B4FB-1B17B292E502}"/>
    <cellStyle name="20% - uthevingsfarge 3 10 16 2 4 2" xfId="4719" xr:uid="{4D4CD4E9-3C75-4405-884E-C7C3B863555C}"/>
    <cellStyle name="20% - uthevingsfarge 3 10 16 2 5" xfId="4720" xr:uid="{06CAEC0D-178F-4ED0-B133-C8FBF7E6694B}"/>
    <cellStyle name="20% - uthevingsfarge 3 10 16 2 5 2" xfId="4721" xr:uid="{FB09FE3E-D053-4E84-81F8-634C3D81F81A}"/>
    <cellStyle name="20% - uthevingsfarge 3 10 16 2 6" xfId="4722" xr:uid="{2BF77D2A-C304-49E7-A470-C544503C0883}"/>
    <cellStyle name="20% - uthevingsfarge 3 10 16 2 6 2" xfId="4723" xr:uid="{C1878642-1C6E-47DF-8E86-9B76ECB07EA9}"/>
    <cellStyle name="20% - uthevingsfarge 3 10 16 2 7" xfId="4724" xr:uid="{5852F04B-017B-4180-8725-D4E5B2EDD6FD}"/>
    <cellStyle name="20% - uthevingsfarge 3 10 16 3" xfId="4725" xr:uid="{5A813EA3-BC10-4F13-9409-A9C0D76B24E8}"/>
    <cellStyle name="20% - uthevingsfarge 3 10 16 3 2" xfId="4726" xr:uid="{A2A967BC-FEAD-4C0D-88C7-B724498C34F0}"/>
    <cellStyle name="20% - uthevingsfarge 3 10 16 3 2 2" xfId="4727" xr:uid="{45CF8F3E-6805-4EB1-9CC8-5ABD63558174}"/>
    <cellStyle name="20% - uthevingsfarge 3 10 16 3 3" xfId="4728" xr:uid="{19EAF005-DFB9-42E4-9117-3E0B7A97D69A}"/>
    <cellStyle name="20% - uthevingsfarge 3 10 16 3 3 2" xfId="4729" xr:uid="{5112F427-B906-4D69-B676-57AC9005B9BC}"/>
    <cellStyle name="20% - uthevingsfarge 3 10 16 3 4" xfId="4730" xr:uid="{A29E3E85-1D9C-4B12-B87B-E262D24C89D8}"/>
    <cellStyle name="20% - uthevingsfarge 3 10 16 4" xfId="4731" xr:uid="{88BF9D68-99EA-45F8-888F-33FA4D9D35BE}"/>
    <cellStyle name="20% - uthevingsfarge 3 10 16 4 2" xfId="4732" xr:uid="{BC75B1BA-3D04-46B7-BBE6-ECB61194AF07}"/>
    <cellStyle name="20% - uthevingsfarge 3 10 16 5" xfId="4733" xr:uid="{E520DDD3-A4E9-426A-BBBF-2BCE7A976246}"/>
    <cellStyle name="20% - uthevingsfarge 3 10 16 5 2" xfId="4734" xr:uid="{E5420E02-939D-4CAD-AC0C-9B8EFD7F8413}"/>
    <cellStyle name="20% - uthevingsfarge 3 10 16 6" xfId="4735" xr:uid="{DA556D52-C4D1-4581-B082-A1CE3C4C2DF4}"/>
    <cellStyle name="20% - uthevingsfarge 3 10 16 6 2" xfId="4736" xr:uid="{C9FC131A-D842-4B16-9A14-1967EE0EF74F}"/>
    <cellStyle name="20% - uthevingsfarge 3 10 16 7" xfId="4737" xr:uid="{3EC7A0B8-FEED-43C5-BE91-8C9197842EB1}"/>
    <cellStyle name="20% - uthevingsfarge 3 10 16 7 2" xfId="4738" xr:uid="{F6F13785-9901-4E5A-8C1F-E16149A474BA}"/>
    <cellStyle name="20% - uthevingsfarge 3 10 16 8" xfId="4739" xr:uid="{AD0D9A9B-644A-4872-847C-9F324D6C1324}"/>
    <cellStyle name="20% - uthevingsfarge 3 10 17" xfId="4740" xr:uid="{FF272A1B-4E94-4B29-B6A0-1BA14A0BF55D}"/>
    <cellStyle name="20% - uthevingsfarge 3 10 17 10" xfId="4741" xr:uid="{DF733642-0917-4CA0-8B05-80EDF181003F}"/>
    <cellStyle name="20% - uthevingsfarge 3 10 17 11" xfId="4742" xr:uid="{8F8E4E1C-7CBA-43D5-BA4D-5C9FE485C142}"/>
    <cellStyle name="20% - uthevingsfarge 3 10 17 12" xfId="4743" xr:uid="{40C26027-45A1-43B4-9C0E-F479F690C0F8}"/>
    <cellStyle name="20% - uthevingsfarge 3 10 17 13" xfId="4744" xr:uid="{EDBBA6A2-DD5F-46D6-B3EB-E78E69C6DE74}"/>
    <cellStyle name="20% - uthevingsfarge 3 10 17 13 2" xfId="4745" xr:uid="{ECE6BD02-0D3A-4061-885F-4DB67748F6B7}"/>
    <cellStyle name="20% - uthevingsfarge 3 10 17 14" xfId="4746" xr:uid="{0368F535-12AE-443F-8235-C186DF5D02DB}"/>
    <cellStyle name="20% - uthevingsfarge 3 10 17 14 2" xfId="4747" xr:uid="{D6A7FB04-C9D8-4190-9E28-98ABB272FD93}"/>
    <cellStyle name="20% - uthevingsfarge 3 10 17 2" xfId="4748" xr:uid="{7B75A4D7-6237-4AC3-8538-423C53CF35C7}"/>
    <cellStyle name="20% - uthevingsfarge 3 10 17 3" xfId="4749" xr:uid="{B7373A01-556F-4BA4-9690-DAAB6173FD7A}"/>
    <cellStyle name="20% - uthevingsfarge 3 10 17 4" xfId="4750" xr:uid="{BDE2C354-A3F3-4C16-9435-159F1BA61D4A}"/>
    <cellStyle name="20% - uthevingsfarge 3 10 17 5" xfId="4751" xr:uid="{53F6FBE3-6C16-4FE5-9FC3-50CFA209AD96}"/>
    <cellStyle name="20% - uthevingsfarge 3 10 17 6" xfId="4752" xr:uid="{98E9C43D-B4C1-432A-A1B3-45D379F9114E}"/>
    <cellStyle name="20% - uthevingsfarge 3 10 17 7" xfId="4753" xr:uid="{30880FF9-E191-4365-9EB6-416FC2B23FFC}"/>
    <cellStyle name="20% - uthevingsfarge 3 10 17 8" xfId="4754" xr:uid="{4095B4D6-EA25-40F4-92F1-89A22AAE2B97}"/>
    <cellStyle name="20% - uthevingsfarge 3 10 17 9" xfId="4755" xr:uid="{713D9FF5-9A00-4023-815C-06BC811EC52E}"/>
    <cellStyle name="20% - uthevingsfarge 3 10 18" xfId="4756" xr:uid="{74B0774E-E713-41BB-8B53-7F4397098A5F}"/>
    <cellStyle name="20% - uthevingsfarge 3 10 19" xfId="4757" xr:uid="{F8280773-6DFC-49E8-B3B0-908EB1A140E8}"/>
    <cellStyle name="20% - uthevingsfarge 3 10 19 2" xfId="4758" xr:uid="{96BB0213-7A98-451F-B4AF-BD586FABF42A}"/>
    <cellStyle name="20% - uthevingsfarge 3 10 19 2 2" xfId="4759" xr:uid="{AF67FC57-B0FA-4E5C-8690-43D91AE448E9}"/>
    <cellStyle name="20% - uthevingsfarge 3 10 19 2 2 2" xfId="4760" xr:uid="{BC2B5BFF-67A2-4C5F-AA7E-CF4EBCA67A27}"/>
    <cellStyle name="20% - uthevingsfarge 3 10 19 2 3" xfId="4761" xr:uid="{055A0425-4D7E-482C-8309-8F837B899563}"/>
    <cellStyle name="20% - uthevingsfarge 3 10 19 2 3 2" xfId="4762" xr:uid="{5893EE4A-5958-4B15-BB99-C8133C6AE85E}"/>
    <cellStyle name="20% - uthevingsfarge 3 10 19 2 4" xfId="4763" xr:uid="{F72AAC27-EAC4-413A-BA40-DB82BA659C62}"/>
    <cellStyle name="20% - uthevingsfarge 3 10 19 2 4 2" xfId="4764" xr:uid="{531284BF-B302-438C-B6D3-683561420190}"/>
    <cellStyle name="20% - uthevingsfarge 3 10 19 2 5" xfId="4765" xr:uid="{16F95FA1-596E-4BCF-BA5A-6812F4DFA745}"/>
    <cellStyle name="20% - uthevingsfarge 3 10 19 2 5 2" xfId="4766" xr:uid="{864CC920-1E67-443E-A9F8-003300FB65C0}"/>
    <cellStyle name="20% - uthevingsfarge 3 10 19 2 6" xfId="4767" xr:uid="{01467662-08AA-4B33-BF21-99B594CC8BA6}"/>
    <cellStyle name="20% - uthevingsfarge 3 10 19 2 6 2" xfId="4768" xr:uid="{192772E6-C658-4CED-91B8-F7AAEA83BB0B}"/>
    <cellStyle name="20% - uthevingsfarge 3 10 19 2 7" xfId="4769" xr:uid="{A233A04A-A33B-455D-B55E-B97A4A6D2714}"/>
    <cellStyle name="20% - uthevingsfarge 3 10 19 3" xfId="4770" xr:uid="{FE5A03CC-6195-4008-8D8A-A1FE3426AB8C}"/>
    <cellStyle name="20% - uthevingsfarge 3 10 19 3 2" xfId="4771" xr:uid="{C8CD71DF-AB89-4CF3-A070-0BDF08A9FA04}"/>
    <cellStyle name="20% - uthevingsfarge 3 10 19 3 2 2" xfId="4772" xr:uid="{375CE2A2-CE04-44B8-B41C-23CC3BFA1999}"/>
    <cellStyle name="20% - uthevingsfarge 3 10 19 3 3" xfId="4773" xr:uid="{D1A97D75-0ABC-4324-BC40-23ACD9911BAB}"/>
    <cellStyle name="20% - uthevingsfarge 3 10 19 3 3 2" xfId="4774" xr:uid="{ADAF362E-326C-4C60-9F9E-517E9C51F9D5}"/>
    <cellStyle name="20% - uthevingsfarge 3 10 19 3 4" xfId="4775" xr:uid="{5EDBE730-7EDD-4C65-BE83-9400BE56826C}"/>
    <cellStyle name="20% - uthevingsfarge 3 10 19 4" xfId="4776" xr:uid="{EC1C1A0E-506D-4F07-88D2-0FBAD4B3EC1A}"/>
    <cellStyle name="20% - uthevingsfarge 3 10 19 4 2" xfId="4777" xr:uid="{E93D9013-67C4-455F-8EB8-8B5C89261AFD}"/>
    <cellStyle name="20% - uthevingsfarge 3 10 19 5" xfId="4778" xr:uid="{5D146E08-445B-4126-9B0B-5D81E0D4AE2B}"/>
    <cellStyle name="20% - uthevingsfarge 3 10 19 5 2" xfId="4779" xr:uid="{08F9135D-DE55-41E4-9803-EFDF41DDA0CA}"/>
    <cellStyle name="20% - uthevingsfarge 3 10 19 6" xfId="4780" xr:uid="{0DF88AD9-CEE6-48A2-9CF9-AE992EBCEE7A}"/>
    <cellStyle name="20% - uthevingsfarge 3 10 19 6 2" xfId="4781" xr:uid="{81660D55-9C54-4165-AE34-D7AF9060D0CF}"/>
    <cellStyle name="20% - uthevingsfarge 3 10 19 7" xfId="4782" xr:uid="{0E3757CA-2056-47DA-B83F-2A41C9B4DEFC}"/>
    <cellStyle name="20% - uthevingsfarge 3 10 19 7 2" xfId="4783" xr:uid="{935B6C7B-C41E-4ABF-A9B7-9AA3F8F7B60E}"/>
    <cellStyle name="20% - uthevingsfarge 3 10 19 8" xfId="4784" xr:uid="{B3992C84-DED2-4ED6-AE65-3FAF08077504}"/>
    <cellStyle name="20% - uthevingsfarge 3 10 2" xfId="4785" xr:uid="{FB8B5237-20EC-45B0-802E-F1F0449849AD}"/>
    <cellStyle name="20% - uthevingsfarge 3 10 2 10" xfId="4786" xr:uid="{D03865DC-9203-4E2A-BE96-7574323EA9B8}"/>
    <cellStyle name="20% - uthevingsfarge 3 10 2 11" xfId="4787" xr:uid="{42BF8AC8-EC2A-4094-91E7-FDC61B477141}"/>
    <cellStyle name="20% - uthevingsfarge 3 10 2 12" xfId="4788" xr:uid="{BE8C1B9B-F2DD-4D9F-9F0F-EC2C75AAADD2}"/>
    <cellStyle name="20% - uthevingsfarge 3 10 2 13" xfId="4789" xr:uid="{63D80F9C-05D5-47C1-8BF0-3E43F2E3906D}"/>
    <cellStyle name="20% - uthevingsfarge 3 10 2 14" xfId="4790" xr:uid="{7CD9C39D-FD46-4CB2-BA45-5CE2CCFC6B70}"/>
    <cellStyle name="20% - uthevingsfarge 3 10 2 15" xfId="4791" xr:uid="{0E054D11-59EC-4DBC-988A-8AA2272181E5}"/>
    <cellStyle name="20% - uthevingsfarge 3 10 2 15 2" xfId="4792" xr:uid="{00421755-BBE1-4E4A-95CE-2AB5C3926CC3}"/>
    <cellStyle name="20% - uthevingsfarge 3 10 2 16" xfId="4793" xr:uid="{A55BC343-5904-4813-BFED-AE2603A66C67}"/>
    <cellStyle name="20% - uthevingsfarge 3 10 2 16 2" xfId="4794" xr:uid="{26AA1C75-702E-466A-BB2E-332947275303}"/>
    <cellStyle name="20% - uthevingsfarge 3 10 2 17" xfId="4795" xr:uid="{A9118923-50D6-4AC1-9D41-5276A2B33351}"/>
    <cellStyle name="20% - uthevingsfarge 3 10 2 2" xfId="4796" xr:uid="{879B1BC4-1A43-421E-8376-FBE0D8CD9401}"/>
    <cellStyle name="20% - uthevingsfarge 3 10 2 2 10" xfId="4797" xr:uid="{191536D9-EAAA-4999-BE5E-5FB94667B075}"/>
    <cellStyle name="20% - uthevingsfarge 3 10 2 2 10 2" xfId="4798" xr:uid="{E02E189D-A01C-4C96-92ED-2409F2357247}"/>
    <cellStyle name="20% - uthevingsfarge 3 10 2 2 10 2 2" xfId="4799" xr:uid="{48539F74-71B3-4F37-8449-C1E38E2A7FEA}"/>
    <cellStyle name="20% - uthevingsfarge 3 10 2 2 10 3" xfId="4800" xr:uid="{1CC99DC1-8FAB-4983-95D8-3AA326F5F18D}"/>
    <cellStyle name="20% - uthevingsfarge 3 10 2 2 11" xfId="4801" xr:uid="{59264802-D573-48B9-8D2B-7EEAD441FCF7}"/>
    <cellStyle name="20% - uthevingsfarge 3 10 2 2 11 2" xfId="4802" xr:uid="{03A45D40-E6EC-4B6E-B968-3CBC18B2A612}"/>
    <cellStyle name="20% - uthevingsfarge 3 10 2 2 11 2 2" xfId="4803" xr:uid="{404A5F2B-93C8-48C6-935C-BDEBDDEFF586}"/>
    <cellStyle name="20% - uthevingsfarge 3 10 2 2 11 3" xfId="4804" xr:uid="{FDE4ED1B-87CB-4F99-B78C-91F2A3D605F6}"/>
    <cellStyle name="20% - uthevingsfarge 3 10 2 2 12" xfId="4805" xr:uid="{34403E6C-9A3B-4D3C-81B8-A66027972C00}"/>
    <cellStyle name="20% - uthevingsfarge 3 10 2 2 12 2" xfId="4806" xr:uid="{09DBC723-84FC-48F2-9518-C57DCF8BB72A}"/>
    <cellStyle name="20% - uthevingsfarge 3 10 2 2 12 2 2" xfId="4807" xr:uid="{14783C48-0FB4-474F-AA06-6E3C209C834C}"/>
    <cellStyle name="20% - uthevingsfarge 3 10 2 2 12 3" xfId="4808" xr:uid="{48DB6CCA-0EBE-40A0-92A6-8E293346D0F1}"/>
    <cellStyle name="20% - uthevingsfarge 3 10 2 2 13" xfId="4809" xr:uid="{C02B2EF3-7BD1-4002-B55D-3FC47CB03CB0}"/>
    <cellStyle name="20% - uthevingsfarge 3 10 2 2 14" xfId="4810" xr:uid="{B82A694A-461E-44D7-BF3D-BD1CE460DBC6}"/>
    <cellStyle name="20% - uthevingsfarge 3 10 2 2 2" xfId="4811" xr:uid="{5C3F8C4F-5EB5-4DAA-881A-1AD033062EB3}"/>
    <cellStyle name="20% - uthevingsfarge 3 10 2 2 2 2" xfId="4812" xr:uid="{5D4A5E16-4CF4-4F46-9DD7-AEC85BB58DF9}"/>
    <cellStyle name="20% - uthevingsfarge 3 10 2 2 2 2 2" xfId="4813" xr:uid="{693E5664-CCEB-4C74-BC46-2014178099C2}"/>
    <cellStyle name="20% - uthevingsfarge 3 10 2 2 2 3" xfId="4814" xr:uid="{15D6F8E2-27DB-4268-A208-D006B69CDFDA}"/>
    <cellStyle name="20% - uthevingsfarge 3 10 2 2 2 3 2" xfId="4815" xr:uid="{98D3F9B2-3E27-4774-9325-8FF4DBC6BFDA}"/>
    <cellStyle name="20% - uthevingsfarge 3 10 2 2 2 4" xfId="4816" xr:uid="{6FBE0A15-731C-49C5-9EF6-C5D0BC4D3E8F}"/>
    <cellStyle name="20% - uthevingsfarge 3 10 2 2 2 4 2" xfId="4817" xr:uid="{D564FA11-2895-447B-B31C-8BFB35494936}"/>
    <cellStyle name="20% - uthevingsfarge 3 10 2 2 2 5" xfId="4818" xr:uid="{F81EFA3E-EEF7-4B4B-8583-04B69E7E506B}"/>
    <cellStyle name="20% - uthevingsfarge 3 10 2 2 2 5 2" xfId="4819" xr:uid="{674AA45D-2351-400E-8E6C-EC3A8BEF3DD4}"/>
    <cellStyle name="20% - uthevingsfarge 3 10 2 2 2 6" xfId="4820" xr:uid="{C6FA1A7A-52E8-4BF8-8845-E4BB6E3D62A9}"/>
    <cellStyle name="20% - uthevingsfarge 3 10 2 2 2 6 2" xfId="4821" xr:uid="{A372DE5B-E6FE-49D6-8A0A-32B779CF2794}"/>
    <cellStyle name="20% - uthevingsfarge 3 10 2 2 2 7" xfId="4822" xr:uid="{A3BEC057-1FA1-4AB6-9BF6-C513D02938ED}"/>
    <cellStyle name="20% - uthevingsfarge 3 10 2 2 3" xfId="4823" xr:uid="{E28A17E5-5E3D-4A08-AFE5-DC4BE74045D7}"/>
    <cellStyle name="20% - uthevingsfarge 3 10 2 2 3 2" xfId="4824" xr:uid="{AA1F87D5-76AD-44E5-80DC-E043577B6553}"/>
    <cellStyle name="20% - uthevingsfarge 3 10 2 2 3 2 2" xfId="4825" xr:uid="{5BE8B6CD-C1F7-42D7-B29E-CE23B8056BDD}"/>
    <cellStyle name="20% - uthevingsfarge 3 10 2 2 3 3" xfId="4826" xr:uid="{8D8EB349-5361-45BF-B68A-402265C4A336}"/>
    <cellStyle name="20% - uthevingsfarge 3 10 2 2 3 3 2" xfId="4827" xr:uid="{973D6851-6EE8-468F-A752-0985D0EBE8DB}"/>
    <cellStyle name="20% - uthevingsfarge 3 10 2 2 3 4" xfId="4828" xr:uid="{EBC981B9-46D6-49A5-A551-6F2E6BE628DF}"/>
    <cellStyle name="20% - uthevingsfarge 3 10 2 2 3 4 2" xfId="4829" xr:uid="{8538AB5A-6AB1-4C60-AA25-CF450E158080}"/>
    <cellStyle name="20% - uthevingsfarge 3 10 2 2 3 5" xfId="4830" xr:uid="{84992CB0-1292-4747-8282-112A562C558F}"/>
    <cellStyle name="20% - uthevingsfarge 3 10 2 2 3 5 2" xfId="4831" xr:uid="{15DC944C-693A-4731-BFBF-188F0C9AB68F}"/>
    <cellStyle name="20% - uthevingsfarge 3 10 2 2 3 6" xfId="4832" xr:uid="{C2C675EA-9DBB-40E7-92D4-9CF34A9FAD2F}"/>
    <cellStyle name="20% - uthevingsfarge 3 10 2 2 4" xfId="4833" xr:uid="{645BE8D6-2D3A-42B1-9946-32AB28F5D4F4}"/>
    <cellStyle name="20% - uthevingsfarge 3 10 2 2 4 2" xfId="4834" xr:uid="{1D6F6684-10EE-440C-9168-0C501CEDEE07}"/>
    <cellStyle name="20% - uthevingsfarge 3 10 2 2 4 2 2" xfId="4835" xr:uid="{A3AFA8EB-453C-4EB6-B036-E991DC9650CB}"/>
    <cellStyle name="20% - uthevingsfarge 3 10 2 2 4 3" xfId="4836" xr:uid="{EB4F18B7-F5BE-4C8B-8B40-BA637208F71F}"/>
    <cellStyle name="20% - uthevingsfarge 3 10 2 2 4 3 2" xfId="4837" xr:uid="{9B5468E3-60D3-4CC7-ACC4-52789EFC564B}"/>
    <cellStyle name="20% - uthevingsfarge 3 10 2 2 4 4" xfId="4838" xr:uid="{D15C0C61-A0A8-4C16-AD70-7CEBDDD8B505}"/>
    <cellStyle name="20% - uthevingsfarge 3 10 2 2 5" xfId="4839" xr:uid="{7F52C3EB-4137-4FC3-8AC1-FBCDDCBF7E11}"/>
    <cellStyle name="20% - uthevingsfarge 3 10 2 2 5 2" xfId="4840" xr:uid="{19BF8B64-1EE1-4B29-9C45-120F6FE661F7}"/>
    <cellStyle name="20% - uthevingsfarge 3 10 2 2 5 2 2" xfId="4841" xr:uid="{98245277-A7BC-48A6-9D8D-1D08C1400C37}"/>
    <cellStyle name="20% - uthevingsfarge 3 10 2 2 5 3" xfId="4842" xr:uid="{1B00C8EC-24FB-40E7-A1C7-8DBE8BFE6E6F}"/>
    <cellStyle name="20% - uthevingsfarge 3 10 2 2 5 3 2" xfId="4843" xr:uid="{EC648703-6219-48A0-B255-13F3762B5A16}"/>
    <cellStyle name="20% - uthevingsfarge 3 10 2 2 5 4" xfId="4844" xr:uid="{08693AD9-BBBA-4F31-ACEC-1925D0591A67}"/>
    <cellStyle name="20% - uthevingsfarge 3 10 2 2 6" xfId="4845" xr:uid="{71EA44C1-D256-4A21-B284-308B9F264052}"/>
    <cellStyle name="20% - uthevingsfarge 3 10 2 2 6 2" xfId="4846" xr:uid="{678EFE6F-2AB7-4CEF-9E94-0B5E857FF916}"/>
    <cellStyle name="20% - uthevingsfarge 3 10 2 2 6 2 2" xfId="4847" xr:uid="{E1B022E2-9DA7-4C18-97DF-5D9A1127BC5D}"/>
    <cellStyle name="20% - uthevingsfarge 3 10 2 2 6 3" xfId="4848" xr:uid="{F197E61B-1474-4FF9-B192-E6C8946330B1}"/>
    <cellStyle name="20% - uthevingsfarge 3 10 2 2 7" xfId="4849" xr:uid="{52537FFD-2F07-4CFC-9A30-B5CDC3E6FBA6}"/>
    <cellStyle name="20% - uthevingsfarge 3 10 2 2 7 2" xfId="4850" xr:uid="{F77DBBE2-E9D9-427C-BCC6-3085B154BF5F}"/>
    <cellStyle name="20% - uthevingsfarge 3 10 2 2 7 2 2" xfId="4851" xr:uid="{92D74793-61CC-436B-8B90-C746E433A31B}"/>
    <cellStyle name="20% - uthevingsfarge 3 10 2 2 7 3" xfId="4852" xr:uid="{6722CC15-74C6-4868-9842-F0716006EBC0}"/>
    <cellStyle name="20% - uthevingsfarge 3 10 2 2 8" xfId="4853" xr:uid="{36F769B9-C921-4A45-90AB-69D8CD0F4D19}"/>
    <cellStyle name="20% - uthevingsfarge 3 10 2 2 8 2" xfId="4854" xr:uid="{A9CC96F5-6E07-4872-8C19-6B70E44F2ECE}"/>
    <cellStyle name="20% - uthevingsfarge 3 10 2 2 8 2 2" xfId="4855" xr:uid="{AEBE3669-9B6C-41E0-91AC-AF7072A85649}"/>
    <cellStyle name="20% - uthevingsfarge 3 10 2 2 8 3" xfId="4856" xr:uid="{351AA186-E9A3-4BAA-8066-38FD2F2F381B}"/>
    <cellStyle name="20% - uthevingsfarge 3 10 2 2 9" xfId="4857" xr:uid="{39FAE401-DFC5-49EB-9EA8-DC7830AA8444}"/>
    <cellStyle name="20% - uthevingsfarge 3 10 2 2 9 2" xfId="4858" xr:uid="{FBEF5396-C15A-46B9-AE84-B1DEA5DAFFED}"/>
    <cellStyle name="20% - uthevingsfarge 3 10 2 2 9 2 2" xfId="4859" xr:uid="{289863E1-9285-4A02-B199-68B2CE3A9B12}"/>
    <cellStyle name="20% - uthevingsfarge 3 10 2 2 9 3" xfId="4860" xr:uid="{61A985E9-2656-4F44-B357-94FBDB683E32}"/>
    <cellStyle name="20% - uthevingsfarge 3 10 2 3" xfId="4861" xr:uid="{FA012E9B-0B05-486C-9A0E-E748402BF1D6}"/>
    <cellStyle name="20% - uthevingsfarge 3 10 2 3 2" xfId="4862" xr:uid="{39D15AB0-D6B7-47A3-A77A-8195A2034F63}"/>
    <cellStyle name="20% - uthevingsfarge 3 10 2 3 2 2" xfId="4863" xr:uid="{FFD111B2-4783-4FD3-8AED-1FC573ABC840}"/>
    <cellStyle name="20% - uthevingsfarge 3 10 2 3 2 2 2" xfId="4864" xr:uid="{DA500E6E-E6C1-40F2-A395-19702F0F7CF0}"/>
    <cellStyle name="20% - uthevingsfarge 3 10 2 3 2 3" xfId="4865" xr:uid="{EEA17016-1D4F-4C89-882A-83A3A399FC2D}"/>
    <cellStyle name="20% - uthevingsfarge 3 10 2 3 2 3 2" xfId="4866" xr:uid="{F589C75E-11A2-4925-9B12-C3760905C275}"/>
    <cellStyle name="20% - uthevingsfarge 3 10 2 3 2 4" xfId="4867" xr:uid="{A372BBCF-F6B4-4C34-BA8C-D7550FA859A2}"/>
    <cellStyle name="20% - uthevingsfarge 3 10 2 3 2 4 2" xfId="4868" xr:uid="{DCDB4562-B225-45DB-8F09-ECCF1BB01AFE}"/>
    <cellStyle name="20% - uthevingsfarge 3 10 2 3 2 5" xfId="4869" xr:uid="{FADB0A61-C71D-45BD-AC3A-BC49117154C0}"/>
    <cellStyle name="20% - uthevingsfarge 3 10 2 3 2 5 2" xfId="4870" xr:uid="{7283F314-3E7B-456D-AB02-AA7657CA5953}"/>
    <cellStyle name="20% - uthevingsfarge 3 10 2 3 2 6" xfId="4871" xr:uid="{E09EECD0-A939-4CC2-B352-F6BE7FA7A106}"/>
    <cellStyle name="20% - uthevingsfarge 3 10 2 3 2 6 2" xfId="4872" xr:uid="{05A245B2-A1FA-4C06-B4D7-09A2570890C1}"/>
    <cellStyle name="20% - uthevingsfarge 3 10 2 3 2 7" xfId="4873" xr:uid="{5D6A4C03-0F05-4AA0-A827-BECCED0C5514}"/>
    <cellStyle name="20% - uthevingsfarge 3 10 2 3 3" xfId="4874" xr:uid="{030C7B66-90E6-421B-A259-69A38F8BDC1D}"/>
    <cellStyle name="20% - uthevingsfarge 3 10 2 3 3 2" xfId="4875" xr:uid="{7281CA3E-EDA6-4378-AB26-C9F9170EF35F}"/>
    <cellStyle name="20% - uthevingsfarge 3 10 2 3 3 2 2" xfId="4876" xr:uid="{98470D04-676C-48AF-B6D7-0C7AE698478C}"/>
    <cellStyle name="20% - uthevingsfarge 3 10 2 3 3 3" xfId="4877" xr:uid="{A1B9476B-B184-4F77-BB0E-183D7D45E111}"/>
    <cellStyle name="20% - uthevingsfarge 3 10 2 3 3 3 2" xfId="4878" xr:uid="{CDE39100-D739-4BBC-9404-A2D3AC2E3A8F}"/>
    <cellStyle name="20% - uthevingsfarge 3 10 2 3 3 4" xfId="4879" xr:uid="{C12A2A49-24D6-46ED-84BB-793DBCC4AD65}"/>
    <cellStyle name="20% - uthevingsfarge 3 10 2 3 4" xfId="4880" xr:uid="{56BCFFC5-7836-47CE-A1FC-1B4DCC684FAE}"/>
    <cellStyle name="20% - uthevingsfarge 3 10 2 3 4 2" xfId="4881" xr:uid="{DCCD2A54-8AD2-4936-97B8-539D8CE15C3F}"/>
    <cellStyle name="20% - uthevingsfarge 3 10 2 3 5" xfId="4882" xr:uid="{EE9AE746-25F3-41BA-AF69-FC3957768EE0}"/>
    <cellStyle name="20% - uthevingsfarge 3 10 2 3 5 2" xfId="4883" xr:uid="{F9676364-8FF5-4933-818D-F834742174C1}"/>
    <cellStyle name="20% - uthevingsfarge 3 10 2 3 6" xfId="4884" xr:uid="{0BEAC945-5ADD-4BA0-AA98-108B600E2A88}"/>
    <cellStyle name="20% - uthevingsfarge 3 10 2 3 6 2" xfId="4885" xr:uid="{15C1F764-3835-46B8-BA39-3401A960CE15}"/>
    <cellStyle name="20% - uthevingsfarge 3 10 2 3 7" xfId="4886" xr:uid="{074F1201-0219-463B-9760-DE5BA851BE0D}"/>
    <cellStyle name="20% - uthevingsfarge 3 10 2 3 7 2" xfId="4887" xr:uid="{3DE97922-3C99-4B72-952A-3969524DE78A}"/>
    <cellStyle name="20% - uthevingsfarge 3 10 2 3 8" xfId="4888" xr:uid="{C502E86D-50E5-4016-AF32-79D77554332C}"/>
    <cellStyle name="20% - uthevingsfarge 3 10 2 4" xfId="4889" xr:uid="{1EC90507-B609-4E06-91EA-3CE8949F7530}"/>
    <cellStyle name="20% - uthevingsfarge 3 10 2 4 2" xfId="4890" xr:uid="{B7C44F72-E709-4EE9-A907-A63543830901}"/>
    <cellStyle name="20% - uthevingsfarge 3 10 2 4 2 2" xfId="4891" xr:uid="{F887E3CD-9BF9-4D78-A51D-5A84A49C1F31}"/>
    <cellStyle name="20% - uthevingsfarge 3 10 2 4 2 2 2" xfId="4892" xr:uid="{77C3A9D7-40B8-4B65-BDD6-BB67CA637A98}"/>
    <cellStyle name="20% - uthevingsfarge 3 10 2 4 2 3" xfId="4893" xr:uid="{14E01383-C52A-446E-952F-8DA402F817EE}"/>
    <cellStyle name="20% - uthevingsfarge 3 10 2 4 2 3 2" xfId="4894" xr:uid="{99903A21-870D-4BA9-A2F3-84218A01CD52}"/>
    <cellStyle name="20% - uthevingsfarge 3 10 2 4 2 4" xfId="4895" xr:uid="{5FC76C0C-921C-4E23-8484-54F93BE206CA}"/>
    <cellStyle name="20% - uthevingsfarge 3 10 2 4 2 4 2" xfId="4896" xr:uid="{4AB02D2D-5355-43A1-B37D-122ECE1557A1}"/>
    <cellStyle name="20% - uthevingsfarge 3 10 2 4 2 5" xfId="4897" xr:uid="{D7702136-C26F-459F-8A85-5730D060C143}"/>
    <cellStyle name="20% - uthevingsfarge 3 10 2 4 2 5 2" xfId="4898" xr:uid="{F30BC6CE-FFBE-40B9-AD16-F46992AD5794}"/>
    <cellStyle name="20% - uthevingsfarge 3 10 2 4 2 6" xfId="4899" xr:uid="{2EC65CDB-D6BE-4177-9602-119B26CBEAF7}"/>
    <cellStyle name="20% - uthevingsfarge 3 10 2 4 2 6 2" xfId="4900" xr:uid="{11380370-E352-47B8-B671-D48829383D45}"/>
    <cellStyle name="20% - uthevingsfarge 3 10 2 4 2 7" xfId="4901" xr:uid="{359A817E-B6A5-4A7E-8C45-726E807CF322}"/>
    <cellStyle name="20% - uthevingsfarge 3 10 2 4 3" xfId="4902" xr:uid="{765FA929-ACBE-4858-B6C7-4D9B596A2986}"/>
    <cellStyle name="20% - uthevingsfarge 3 10 2 4 3 2" xfId="4903" xr:uid="{1034BB5F-F3FC-4D09-BB88-C849758890E5}"/>
    <cellStyle name="20% - uthevingsfarge 3 10 2 4 3 2 2" xfId="4904" xr:uid="{D9A5284C-CA33-474E-AC67-DB7B3195F16F}"/>
    <cellStyle name="20% - uthevingsfarge 3 10 2 4 3 3" xfId="4905" xr:uid="{0B444C94-A971-4BD0-AEAB-76790AF545D1}"/>
    <cellStyle name="20% - uthevingsfarge 3 10 2 4 3 3 2" xfId="4906" xr:uid="{C86A6298-6368-4C3C-BF70-A2FB8546A5FE}"/>
    <cellStyle name="20% - uthevingsfarge 3 10 2 4 3 4" xfId="4907" xr:uid="{DDE8C8AE-6E93-4C11-B520-DC754D6DB7A1}"/>
    <cellStyle name="20% - uthevingsfarge 3 10 2 4 4" xfId="4908" xr:uid="{72F2757C-82A3-4DAB-9E0B-D0874A75B348}"/>
    <cellStyle name="20% - uthevingsfarge 3 10 2 4 4 2" xfId="4909" xr:uid="{BF564CB0-80F8-4EAE-A2FB-0A447109B10A}"/>
    <cellStyle name="20% - uthevingsfarge 3 10 2 4 5" xfId="4910" xr:uid="{D34623F7-3075-4139-BFF8-7C30F899F5F3}"/>
    <cellStyle name="20% - uthevingsfarge 3 10 2 4 5 2" xfId="4911" xr:uid="{DC0656E0-1664-4881-90D9-19086EB8DAD7}"/>
    <cellStyle name="20% - uthevingsfarge 3 10 2 4 6" xfId="4912" xr:uid="{A6AE44D3-11BA-4E39-81E8-5BC543D3B5BD}"/>
    <cellStyle name="20% - uthevingsfarge 3 10 2 4 6 2" xfId="4913" xr:uid="{D0632416-41DF-44DD-A65F-91C5B916FFFF}"/>
    <cellStyle name="20% - uthevingsfarge 3 10 2 4 7" xfId="4914" xr:uid="{B881B8EA-DDA3-4AD8-B45D-15CB40AA486D}"/>
    <cellStyle name="20% - uthevingsfarge 3 10 2 4 7 2" xfId="4915" xr:uid="{02E28BD3-75B3-4B6A-8467-534938D05DD9}"/>
    <cellStyle name="20% - uthevingsfarge 3 10 2 4 8" xfId="4916" xr:uid="{193F938C-461D-4B14-ACB9-663F6C8700A7}"/>
    <cellStyle name="20% - uthevingsfarge 3 10 2 5" xfId="4917" xr:uid="{9B032BCC-7350-456F-9045-DD7887B515F6}"/>
    <cellStyle name="20% - uthevingsfarge 3 10 2 6" xfId="4918" xr:uid="{D0E07B33-1DCB-4993-8250-C2B694210418}"/>
    <cellStyle name="20% - uthevingsfarge 3 10 2 7" xfId="4919" xr:uid="{756C6D4F-E757-4AB0-8431-99553C63A9BC}"/>
    <cellStyle name="20% - uthevingsfarge 3 10 2 8" xfId="4920" xr:uid="{875A302B-8E3A-412B-976D-41A9862BAA02}"/>
    <cellStyle name="20% - uthevingsfarge 3 10 2 9" xfId="4921" xr:uid="{E40691D2-5C4F-4357-ABEA-A00193E429F4}"/>
    <cellStyle name="20% - uthevingsfarge 3 10 20" xfId="4922" xr:uid="{5A0C5F16-43E2-459C-99A8-7B279BB3DC7B}"/>
    <cellStyle name="20% - uthevingsfarge 3 10 20 2" xfId="4923" xr:uid="{E597C341-7717-439E-8AD7-5A11AEDDB73C}"/>
    <cellStyle name="20% - uthevingsfarge 3 10 20 2 2" xfId="4924" xr:uid="{81D2045D-C58A-44B0-AF14-F8D5821910EE}"/>
    <cellStyle name="20% - uthevingsfarge 3 10 20 2 2 2" xfId="4925" xr:uid="{05DAC682-09ED-4D54-98EC-7AF2B60EC6BD}"/>
    <cellStyle name="20% - uthevingsfarge 3 10 20 2 3" xfId="4926" xr:uid="{8998A819-5D7B-4D36-B29F-E118945393D5}"/>
    <cellStyle name="20% - uthevingsfarge 3 10 20 2 3 2" xfId="4927" xr:uid="{70A1817F-0107-4833-B9F4-2103C5B3731E}"/>
    <cellStyle name="20% - uthevingsfarge 3 10 20 2 4" xfId="4928" xr:uid="{06F90352-07F5-42FF-B5B8-1B27B89EAB19}"/>
    <cellStyle name="20% - uthevingsfarge 3 10 20 2 4 2" xfId="4929" xr:uid="{7828CB30-AD8F-4CB1-9823-8C91E698DB98}"/>
    <cellStyle name="20% - uthevingsfarge 3 10 20 2 5" xfId="4930" xr:uid="{F2C620F2-B3E2-493A-9359-A7CC76BE6A8A}"/>
    <cellStyle name="20% - uthevingsfarge 3 10 20 2 5 2" xfId="4931" xr:uid="{0984D513-2651-474F-97D2-91B1F10F5D0D}"/>
    <cellStyle name="20% - uthevingsfarge 3 10 20 2 6" xfId="4932" xr:uid="{3631D545-19DF-4522-BDF7-55A8EBA2F089}"/>
    <cellStyle name="20% - uthevingsfarge 3 10 20 2 6 2" xfId="4933" xr:uid="{654F02AC-540B-449D-89DB-45942803094C}"/>
    <cellStyle name="20% - uthevingsfarge 3 10 20 2 7" xfId="4934" xr:uid="{893D8FDC-5A9E-4209-81DF-927990AC05B8}"/>
    <cellStyle name="20% - uthevingsfarge 3 10 20 3" xfId="4935" xr:uid="{BCB2D5EF-C5FF-4FD2-853D-524E4AFDBD24}"/>
    <cellStyle name="20% - uthevingsfarge 3 10 20 3 2" xfId="4936" xr:uid="{6C8F1DF0-07E2-45A1-A044-3E8213F74A78}"/>
    <cellStyle name="20% - uthevingsfarge 3 10 20 3 2 2" xfId="4937" xr:uid="{5E7A09B0-6486-45BE-9E0C-51DF253C7E83}"/>
    <cellStyle name="20% - uthevingsfarge 3 10 20 3 3" xfId="4938" xr:uid="{28B444BC-C19A-4935-B1B5-1963B34962DD}"/>
    <cellStyle name="20% - uthevingsfarge 3 10 20 3 3 2" xfId="4939" xr:uid="{F8473670-992C-4D8D-9DA1-EC8A224696CC}"/>
    <cellStyle name="20% - uthevingsfarge 3 10 20 3 4" xfId="4940" xr:uid="{388C9DBA-4641-4127-9E87-E9007F34C268}"/>
    <cellStyle name="20% - uthevingsfarge 3 10 20 4" xfId="4941" xr:uid="{F3CC45AC-70D9-4BF4-B289-62A35F79589B}"/>
    <cellStyle name="20% - uthevingsfarge 3 10 20 4 2" xfId="4942" xr:uid="{11CA2BD1-0C4C-451C-8E04-FAD31F299CB9}"/>
    <cellStyle name="20% - uthevingsfarge 3 10 20 5" xfId="4943" xr:uid="{E91AE818-D226-465E-9413-35724D6E1210}"/>
    <cellStyle name="20% - uthevingsfarge 3 10 20 5 2" xfId="4944" xr:uid="{93EC77E5-057B-4E73-A141-DFE53D412737}"/>
    <cellStyle name="20% - uthevingsfarge 3 10 20 6" xfId="4945" xr:uid="{837B9497-2AE5-4355-8568-AF709556B286}"/>
    <cellStyle name="20% - uthevingsfarge 3 10 20 6 2" xfId="4946" xr:uid="{4EC3A56A-C8E5-420A-97AB-501AB6933ADC}"/>
    <cellStyle name="20% - uthevingsfarge 3 10 20 7" xfId="4947" xr:uid="{F7E2E4FE-3BE3-4F9A-AB86-9FD560971BAD}"/>
    <cellStyle name="20% - uthevingsfarge 3 10 20 7 2" xfId="4948" xr:uid="{D3356B4C-7F16-4C02-85B3-57026984A3A6}"/>
    <cellStyle name="20% - uthevingsfarge 3 10 20 8" xfId="4949" xr:uid="{56E3A0AA-1787-49BA-B852-C0B781BF1FC5}"/>
    <cellStyle name="20% - uthevingsfarge 3 10 21" xfId="4950" xr:uid="{3EC02776-DB9F-47B0-9A29-507D1243F994}"/>
    <cellStyle name="20% - uthevingsfarge 3 10 21 2" xfId="4951" xr:uid="{9A21ABFE-C66C-4CCB-9A82-5BE8ECE2F3B9}"/>
    <cellStyle name="20% - uthevingsfarge 3 10 21 2 2" xfId="4952" xr:uid="{1D0C0F1A-8C0A-4F4E-ADC0-AFBA69A08388}"/>
    <cellStyle name="20% - uthevingsfarge 3 10 21 3" xfId="4953" xr:uid="{823AAF4C-851E-46D9-B160-B301FAD4089B}"/>
    <cellStyle name="20% - uthevingsfarge 3 10 21 3 2" xfId="4954" xr:uid="{119AAB32-555A-4D58-8AF6-1251D3B41CE0}"/>
    <cellStyle name="20% - uthevingsfarge 3 10 21 4" xfId="4955" xr:uid="{8D8376D9-583A-40F4-A432-4063ECCAF01D}"/>
    <cellStyle name="20% - uthevingsfarge 3 10 21 4 2" xfId="4956" xr:uid="{4242E02C-F434-420A-9FFC-A02389CE4D73}"/>
    <cellStyle name="20% - uthevingsfarge 3 10 21 5" xfId="4957" xr:uid="{57A8D56D-BB50-451C-9335-07DC59F2ED12}"/>
    <cellStyle name="20% - uthevingsfarge 3 10 21 5 2" xfId="4958" xr:uid="{73CA6A4F-7CC0-4949-9518-336DCC0091D0}"/>
    <cellStyle name="20% - uthevingsfarge 3 10 21 6" xfId="4959" xr:uid="{D2A72BA2-6673-4D3F-9FEC-CA4B5B7CFEC4}"/>
    <cellStyle name="20% - uthevingsfarge 3 10 21 6 2" xfId="4960" xr:uid="{8F0E5AAF-5041-456A-9A1E-F48DEFE8D81B}"/>
    <cellStyle name="20% - uthevingsfarge 3 10 21 7" xfId="4961" xr:uid="{A55BC845-B790-40FD-8094-C805469EA827}"/>
    <cellStyle name="20% - uthevingsfarge 3 10 22" xfId="4962" xr:uid="{3C2E9E3C-6567-4E41-BA0B-DCA445A31B6D}"/>
    <cellStyle name="20% - uthevingsfarge 3 10 22 2" xfId="4963" xr:uid="{718E713F-A2F5-440A-896E-BD781DDDBFA4}"/>
    <cellStyle name="20% - uthevingsfarge 3 10 22 2 2" xfId="4964" xr:uid="{0DD0BE9F-6D26-45C7-8DAC-7524DFA13FDA}"/>
    <cellStyle name="20% - uthevingsfarge 3 10 22 3" xfId="4965" xr:uid="{ED2ACADE-A15A-4A53-B02C-818551963336}"/>
    <cellStyle name="20% - uthevingsfarge 3 10 22 3 2" xfId="4966" xr:uid="{423099DF-AD88-4219-800F-EF742860E0CA}"/>
    <cellStyle name="20% - uthevingsfarge 3 10 22 4" xfId="4967" xr:uid="{86D6DFE7-77D6-4ED2-AF3D-952388062792}"/>
    <cellStyle name="20% - uthevingsfarge 3 10 22 4 2" xfId="4968" xr:uid="{E5B22970-2C1B-4326-841F-9E2C2A41CCC4}"/>
    <cellStyle name="20% - uthevingsfarge 3 10 22 5" xfId="4969" xr:uid="{012B2DD3-B814-40C1-AD0D-3AF5A28CECD5}"/>
    <cellStyle name="20% - uthevingsfarge 3 10 22 5 2" xfId="4970" xr:uid="{776CC4E8-0309-4989-9EB0-C5BDBA87917A}"/>
    <cellStyle name="20% - uthevingsfarge 3 10 22 6" xfId="4971" xr:uid="{2543E581-23AC-45DD-9E96-E7CA33190DFE}"/>
    <cellStyle name="20% - uthevingsfarge 3 10 23" xfId="4972" xr:uid="{D18D50FA-6B54-44A8-A18A-0C11294A8E53}"/>
    <cellStyle name="20% - uthevingsfarge 3 10 23 2" xfId="4973" xr:uid="{5404415E-BC4A-4103-9FB6-33C542B88B90}"/>
    <cellStyle name="20% - uthevingsfarge 3 10 23 2 2" xfId="4974" xr:uid="{CE403A3D-15EA-4607-889E-099E5FAEC0BC}"/>
    <cellStyle name="20% - uthevingsfarge 3 10 23 3" xfId="4975" xr:uid="{B6429A21-3BA8-436E-8CAF-AF76ABABED6A}"/>
    <cellStyle name="20% - uthevingsfarge 3 10 23 3 2" xfId="4976" xr:uid="{C6B71E48-F21A-4464-A6AB-83C4D861B4A5}"/>
    <cellStyle name="20% - uthevingsfarge 3 10 23 4" xfId="4977" xr:uid="{AA283FEF-9E1E-4BC6-8048-E400DF19E6E5}"/>
    <cellStyle name="20% - uthevingsfarge 3 10 24" xfId="4978" xr:uid="{1B3BD223-AE18-4452-BD43-3F1C4D2298AA}"/>
    <cellStyle name="20% - uthevingsfarge 3 10 24 2" xfId="4979" xr:uid="{5FA0F745-4D1B-49CC-BCD3-AD7AFFC1E2DE}"/>
    <cellStyle name="20% - uthevingsfarge 3 10 24 2 2" xfId="4980" xr:uid="{FA4343ED-BC37-4A06-A96B-C81921926C84}"/>
    <cellStyle name="20% - uthevingsfarge 3 10 24 3" xfId="4981" xr:uid="{8EF2A6CD-67F3-4B5A-A48D-963159B104FC}"/>
    <cellStyle name="20% - uthevingsfarge 3 10 24 3 2" xfId="4982" xr:uid="{4E4D7D73-DF5B-4B7D-A748-92E0F41A69F0}"/>
    <cellStyle name="20% - uthevingsfarge 3 10 24 4" xfId="4983" xr:uid="{82AE40C5-85C2-41C2-A350-5E91FCED460A}"/>
    <cellStyle name="20% - uthevingsfarge 3 10 25" xfId="4984" xr:uid="{681B1E9D-11DD-490D-BEF3-E8FC045270CE}"/>
    <cellStyle name="20% - uthevingsfarge 3 10 25 2" xfId="4985" xr:uid="{3C8D6F8F-9A1C-41CE-AA76-D1E84F05BF63}"/>
    <cellStyle name="20% - uthevingsfarge 3 10 25 2 2" xfId="4986" xr:uid="{D5EE4294-4C3A-4C44-89ED-A29BA9DB6580}"/>
    <cellStyle name="20% - uthevingsfarge 3 10 25 3" xfId="4987" xr:uid="{EF646AF5-400A-4FBD-B21B-365151FB131A}"/>
    <cellStyle name="20% - uthevingsfarge 3 10 26" xfId="4988" xr:uid="{67A8BEE7-8368-4C53-B049-6800A319B431}"/>
    <cellStyle name="20% - uthevingsfarge 3 10 26 2" xfId="4989" xr:uid="{F525915A-2B7F-492D-B93C-B7E8BD0CC7FF}"/>
    <cellStyle name="20% - uthevingsfarge 3 10 26 2 2" xfId="4990" xr:uid="{AE7C46AB-C8A1-4445-B125-704EAC3785F4}"/>
    <cellStyle name="20% - uthevingsfarge 3 10 26 3" xfId="4991" xr:uid="{805685A8-B0E7-49DA-A5DD-40ACDDCA19EE}"/>
    <cellStyle name="20% - uthevingsfarge 3 10 27" xfId="4992" xr:uid="{3F169CD4-70A0-4C5E-A983-B838EE1C3BCA}"/>
    <cellStyle name="20% - uthevingsfarge 3 10 27 2" xfId="4993" xr:uid="{7527E74A-8112-42D3-8EC3-0B58ACE332F0}"/>
    <cellStyle name="20% - uthevingsfarge 3 10 27 2 2" xfId="4994" xr:uid="{6DE19CB1-6309-4FEC-AFE6-C93B4359F6AD}"/>
    <cellStyle name="20% - uthevingsfarge 3 10 27 3" xfId="4995" xr:uid="{2BD43A10-F6DA-4E6C-930D-4374C4F127CF}"/>
    <cellStyle name="20% - uthevingsfarge 3 10 28" xfId="4996" xr:uid="{8760C43F-3F43-4013-ABDC-D0E32E80DB3C}"/>
    <cellStyle name="20% - uthevingsfarge 3 10 28 2" xfId="4997" xr:uid="{1AD1DC57-7EB6-42CE-99DB-BB92D7431883}"/>
    <cellStyle name="20% - uthevingsfarge 3 10 28 2 2" xfId="4998" xr:uid="{08779F28-AB15-4A4A-A8BD-0788FA88356D}"/>
    <cellStyle name="20% - uthevingsfarge 3 10 28 3" xfId="4999" xr:uid="{5792AFF6-5319-471A-809C-7C00DA6B4F25}"/>
    <cellStyle name="20% - uthevingsfarge 3 10 29" xfId="5000" xr:uid="{6E8B94DF-4F14-424C-B3A8-F88738A5DD79}"/>
    <cellStyle name="20% - uthevingsfarge 3 10 3" xfId="5001" xr:uid="{AC72A49D-2DD2-464C-AD68-45DCFC523908}"/>
    <cellStyle name="20% - uthevingsfarge 3 10 3 2" xfId="5002" xr:uid="{E5A9C761-AD30-455E-ABDB-5BEB0AACE179}"/>
    <cellStyle name="20% - uthevingsfarge 3 10 3 2 2" xfId="5003" xr:uid="{987F3176-7E24-472F-857B-0E575DDEA7A6}"/>
    <cellStyle name="20% - uthevingsfarge 3 10 3 2 2 2" xfId="5004" xr:uid="{A0D30E47-BF0B-4421-B79C-87DFD9EE9AC9}"/>
    <cellStyle name="20% - uthevingsfarge 3 10 3 2 3" xfId="5005" xr:uid="{29DBAF96-B5D6-4C4D-A8B8-63A58D2A2C6A}"/>
    <cellStyle name="20% - uthevingsfarge 3 10 3 2 3 2" xfId="5006" xr:uid="{CE9FB28B-5558-4579-A922-E459B1CC50D9}"/>
    <cellStyle name="20% - uthevingsfarge 3 10 3 2 4" xfId="5007" xr:uid="{3D99B389-35B5-4423-8BD6-08AB99940FEE}"/>
    <cellStyle name="20% - uthevingsfarge 3 10 3 2 4 2" xfId="5008" xr:uid="{B430AB33-189A-41F3-8037-1D8226DB4E27}"/>
    <cellStyle name="20% - uthevingsfarge 3 10 3 2 5" xfId="5009" xr:uid="{F2E00D5E-A579-4015-A561-22F6E5F74A6B}"/>
    <cellStyle name="20% - uthevingsfarge 3 10 3 2 5 2" xfId="5010" xr:uid="{17775563-0FB9-49FD-84AE-87E8ECC3F119}"/>
    <cellStyle name="20% - uthevingsfarge 3 10 3 2 6" xfId="5011" xr:uid="{CA9130C2-BC40-49EE-B1A2-8DB284916CE2}"/>
    <cellStyle name="20% - uthevingsfarge 3 10 3 2 6 2" xfId="5012" xr:uid="{186630DC-17A0-4399-A129-D26427204ED1}"/>
    <cellStyle name="20% - uthevingsfarge 3 10 3 2 7" xfId="5013" xr:uid="{D42CDFDE-ABEF-40AC-B842-A57193424B38}"/>
    <cellStyle name="20% - uthevingsfarge 3 10 3 3" xfId="5014" xr:uid="{FF2ECBCA-246F-4356-9973-9571C268DA0C}"/>
    <cellStyle name="20% - uthevingsfarge 3 10 3 3 2" xfId="5015" xr:uid="{A85C43BE-ECDE-4234-AE4C-2B3D68AA0340}"/>
    <cellStyle name="20% - uthevingsfarge 3 10 3 3 2 2" xfId="5016" xr:uid="{95AF898A-83FB-4113-9E6C-3F9762501495}"/>
    <cellStyle name="20% - uthevingsfarge 3 10 3 3 3" xfId="5017" xr:uid="{F6A7B977-FFE7-4CDB-B208-7208FB3EA1F9}"/>
    <cellStyle name="20% - uthevingsfarge 3 10 3 3 3 2" xfId="5018" xr:uid="{8D298605-8EFA-459B-BBE5-11306FE43459}"/>
    <cellStyle name="20% - uthevingsfarge 3 10 3 3 4" xfId="5019" xr:uid="{83951FFD-D1CE-405A-8ECE-A39181D1D7B0}"/>
    <cellStyle name="20% - uthevingsfarge 3 10 3 4" xfId="5020" xr:uid="{F18F95B9-3B4B-4FB8-AAD4-FB495E8C9D41}"/>
    <cellStyle name="20% - uthevingsfarge 3 10 3 4 2" xfId="5021" xr:uid="{45B3A397-F6F3-4354-9148-6580FCA6DA3E}"/>
    <cellStyle name="20% - uthevingsfarge 3 10 3 5" xfId="5022" xr:uid="{6069ACE3-E6F6-47FC-9661-4558799589C7}"/>
    <cellStyle name="20% - uthevingsfarge 3 10 3 5 2" xfId="5023" xr:uid="{E5866862-E5B6-4B4D-A7EC-2AF0913718DA}"/>
    <cellStyle name="20% - uthevingsfarge 3 10 3 6" xfId="5024" xr:uid="{3D69D4E7-7B08-439F-9444-60181EDE97EE}"/>
    <cellStyle name="20% - uthevingsfarge 3 10 3 6 2" xfId="5025" xr:uid="{E85D53CC-E196-4DAF-B9EC-314AA45091A3}"/>
    <cellStyle name="20% - uthevingsfarge 3 10 3 7" xfId="5026" xr:uid="{8AB574B6-0687-48EA-848E-D3CCB28A6529}"/>
    <cellStyle name="20% - uthevingsfarge 3 10 3 7 2" xfId="5027" xr:uid="{986A5BE6-8767-4201-8C46-E8B88FFBD306}"/>
    <cellStyle name="20% - uthevingsfarge 3 10 3 8" xfId="5028" xr:uid="{0DA6AE43-63A5-4F69-8518-82CDF2CCCECE}"/>
    <cellStyle name="20% - uthevingsfarge 3 10 4" xfId="5029" xr:uid="{783788F7-07A7-4BEE-8DCF-35D07BFD9EB6}"/>
    <cellStyle name="20% - uthevingsfarge 3 10 4 2" xfId="5030" xr:uid="{354B5335-4400-4873-9CB6-7C82A5DAAA82}"/>
    <cellStyle name="20% - uthevingsfarge 3 10 4 2 2" xfId="5031" xr:uid="{8D97B103-F866-4D32-B6A7-5B795AA9B573}"/>
    <cellStyle name="20% - uthevingsfarge 3 10 4 2 2 2" xfId="5032" xr:uid="{0E8809E8-4C64-4EAD-AAD8-EC4AD02834F4}"/>
    <cellStyle name="20% - uthevingsfarge 3 10 4 2 3" xfId="5033" xr:uid="{645DD212-F140-4537-923E-AEBE8C305D21}"/>
    <cellStyle name="20% - uthevingsfarge 3 10 4 2 3 2" xfId="5034" xr:uid="{8C3E730E-F8A4-42F1-9D89-F21FAA632EB2}"/>
    <cellStyle name="20% - uthevingsfarge 3 10 4 2 4" xfId="5035" xr:uid="{45D29C6D-E572-461B-B2F0-4066826E9A92}"/>
    <cellStyle name="20% - uthevingsfarge 3 10 4 2 4 2" xfId="5036" xr:uid="{66D1FBAE-C661-4D9B-819C-52E63C093947}"/>
    <cellStyle name="20% - uthevingsfarge 3 10 4 2 5" xfId="5037" xr:uid="{83531CCB-6EE7-4535-99E5-8553073D5FBC}"/>
    <cellStyle name="20% - uthevingsfarge 3 10 4 2 5 2" xfId="5038" xr:uid="{EC3D1FC5-7F69-4B9C-8067-09918F6D32E6}"/>
    <cellStyle name="20% - uthevingsfarge 3 10 4 2 6" xfId="5039" xr:uid="{9C64F5F0-B96B-4B6A-8BBC-8EE1F880AAD9}"/>
    <cellStyle name="20% - uthevingsfarge 3 10 4 2 6 2" xfId="5040" xr:uid="{8B90C959-7DC6-4079-9DF7-DEF9E594340D}"/>
    <cellStyle name="20% - uthevingsfarge 3 10 4 2 7" xfId="5041" xr:uid="{593EEAF8-AAAE-4761-BBA3-1B9C2E8490D3}"/>
    <cellStyle name="20% - uthevingsfarge 3 10 4 3" xfId="5042" xr:uid="{280254E8-A6F9-486C-A6B9-CE0D83DE9A82}"/>
    <cellStyle name="20% - uthevingsfarge 3 10 4 3 2" xfId="5043" xr:uid="{4D87E808-4152-4622-B427-AA6DD9769C11}"/>
    <cellStyle name="20% - uthevingsfarge 3 10 4 3 2 2" xfId="5044" xr:uid="{4BDE5F18-2399-4346-86B0-FFC563095D9C}"/>
    <cellStyle name="20% - uthevingsfarge 3 10 4 3 3" xfId="5045" xr:uid="{993649A3-5326-44D0-87DC-D1A4190C81C5}"/>
    <cellStyle name="20% - uthevingsfarge 3 10 4 3 3 2" xfId="5046" xr:uid="{9CB601B6-2AC7-49D1-B7DC-E1ABE7A104E8}"/>
    <cellStyle name="20% - uthevingsfarge 3 10 4 3 4" xfId="5047" xr:uid="{1BDD5EEF-46F9-4686-BDF5-764E0AF54BC3}"/>
    <cellStyle name="20% - uthevingsfarge 3 10 4 4" xfId="5048" xr:uid="{EF32F118-D88C-4E84-8422-6D8637A5C7DB}"/>
    <cellStyle name="20% - uthevingsfarge 3 10 4 4 2" xfId="5049" xr:uid="{83982CA9-931D-4B55-8454-C59D4DB11845}"/>
    <cellStyle name="20% - uthevingsfarge 3 10 4 5" xfId="5050" xr:uid="{B1915952-A5B5-4B64-AA87-EE00005F271B}"/>
    <cellStyle name="20% - uthevingsfarge 3 10 4 5 2" xfId="5051" xr:uid="{B6B807FB-036B-4216-A34F-3C4DD30845C1}"/>
    <cellStyle name="20% - uthevingsfarge 3 10 4 6" xfId="5052" xr:uid="{D7114232-6211-4DAD-9F9F-63BFAC990913}"/>
    <cellStyle name="20% - uthevingsfarge 3 10 4 6 2" xfId="5053" xr:uid="{92C55615-A91C-4097-A42C-C4FF2596265E}"/>
    <cellStyle name="20% - uthevingsfarge 3 10 4 7" xfId="5054" xr:uid="{DB46AB37-B9C1-447F-AEC3-54AE5DD56410}"/>
    <cellStyle name="20% - uthevingsfarge 3 10 4 7 2" xfId="5055" xr:uid="{8E0FF74A-C668-4F22-BB27-27B98E38B2E7}"/>
    <cellStyle name="20% - uthevingsfarge 3 10 4 8" xfId="5056" xr:uid="{2A536B78-4D18-4659-BFBC-000D47795720}"/>
    <cellStyle name="20% - uthevingsfarge 3 10 5" xfId="5057" xr:uid="{F857089E-C510-41C4-B1D7-06B67B3AD7A1}"/>
    <cellStyle name="20% - uthevingsfarge 3 10 5 2" xfId="5058" xr:uid="{B7CBDBA7-5786-40B0-93A9-C2954D0E2D5A}"/>
    <cellStyle name="20% - uthevingsfarge 3 10 5 2 2" xfId="5059" xr:uid="{5DB9C3F7-E4C6-46FA-8A8E-AFA2B917321A}"/>
    <cellStyle name="20% - uthevingsfarge 3 10 5 2 2 2" xfId="5060" xr:uid="{E66A2723-0A13-45CF-A080-BCB6797C6E33}"/>
    <cellStyle name="20% - uthevingsfarge 3 10 5 2 3" xfId="5061" xr:uid="{4CDDC560-947A-456B-AC11-DA91A5A95549}"/>
    <cellStyle name="20% - uthevingsfarge 3 10 5 2 3 2" xfId="5062" xr:uid="{77F6A385-98E4-4B63-95CD-429E8ACB1328}"/>
    <cellStyle name="20% - uthevingsfarge 3 10 5 2 4" xfId="5063" xr:uid="{169E576A-42CF-4628-AD54-CC8EA896ABD0}"/>
    <cellStyle name="20% - uthevingsfarge 3 10 5 2 4 2" xfId="5064" xr:uid="{68133A1B-6680-45BD-B64A-2539903364B3}"/>
    <cellStyle name="20% - uthevingsfarge 3 10 5 2 5" xfId="5065" xr:uid="{4D5B47AA-F54D-4B24-8585-2F01013A44E2}"/>
    <cellStyle name="20% - uthevingsfarge 3 10 5 2 5 2" xfId="5066" xr:uid="{4D49C3F3-E199-48EC-B6F4-B1C56F72A476}"/>
    <cellStyle name="20% - uthevingsfarge 3 10 5 2 6" xfId="5067" xr:uid="{D5E242DD-F53D-4723-A230-9B89421E6EA1}"/>
    <cellStyle name="20% - uthevingsfarge 3 10 5 2 6 2" xfId="5068" xr:uid="{6C76C3FA-B46D-43D8-B04C-A3296CCA63CD}"/>
    <cellStyle name="20% - uthevingsfarge 3 10 5 2 7" xfId="5069" xr:uid="{2288093B-2D26-4A6E-932C-F50CB6D2015C}"/>
    <cellStyle name="20% - uthevingsfarge 3 10 5 3" xfId="5070" xr:uid="{CE358064-E7C3-46AC-8064-04C77D0C9346}"/>
    <cellStyle name="20% - uthevingsfarge 3 10 5 3 2" xfId="5071" xr:uid="{C2442F4E-88A2-4CC9-8A80-6135C54BA9A1}"/>
    <cellStyle name="20% - uthevingsfarge 3 10 5 3 2 2" xfId="5072" xr:uid="{BB32370D-75CA-48FF-AE81-ACFE96E1CFF8}"/>
    <cellStyle name="20% - uthevingsfarge 3 10 5 3 3" xfId="5073" xr:uid="{7DE424D6-5916-4CE4-8EA4-8C87234BEACC}"/>
    <cellStyle name="20% - uthevingsfarge 3 10 5 3 3 2" xfId="5074" xr:uid="{34D081E1-20F7-460E-899E-5024B3AA429B}"/>
    <cellStyle name="20% - uthevingsfarge 3 10 5 3 4" xfId="5075" xr:uid="{8D0B9FDF-F967-49EE-AB61-11A053EE51F5}"/>
    <cellStyle name="20% - uthevingsfarge 3 10 5 4" xfId="5076" xr:uid="{9BC713DD-8BE7-400D-BEB8-42DC27A83C66}"/>
    <cellStyle name="20% - uthevingsfarge 3 10 5 4 2" xfId="5077" xr:uid="{7204111B-E773-4E57-8A54-2C4D44C737AA}"/>
    <cellStyle name="20% - uthevingsfarge 3 10 5 5" xfId="5078" xr:uid="{691CA30B-B51E-47FC-BFD1-47E0C4980A3A}"/>
    <cellStyle name="20% - uthevingsfarge 3 10 5 5 2" xfId="5079" xr:uid="{E909121F-4BCC-4A77-81D6-56B7D292323C}"/>
    <cellStyle name="20% - uthevingsfarge 3 10 5 6" xfId="5080" xr:uid="{112CA60B-54F2-40BF-9264-0206F3A8E541}"/>
    <cellStyle name="20% - uthevingsfarge 3 10 5 6 2" xfId="5081" xr:uid="{D6987CA3-0F33-4723-8C5D-1FF619DC6EAE}"/>
    <cellStyle name="20% - uthevingsfarge 3 10 5 7" xfId="5082" xr:uid="{882D5951-929B-40C4-A47B-F6886AF3C505}"/>
    <cellStyle name="20% - uthevingsfarge 3 10 5 7 2" xfId="5083" xr:uid="{8D7850BF-8A36-4F41-8F85-8F56193874CE}"/>
    <cellStyle name="20% - uthevingsfarge 3 10 5 8" xfId="5084" xr:uid="{D090A813-2D49-4A29-81D3-C7A1A274CD20}"/>
    <cellStyle name="20% - uthevingsfarge 3 10 6" xfId="5085" xr:uid="{8782D72F-1EE8-4507-95FC-BE5FD51D2CD1}"/>
    <cellStyle name="20% - uthevingsfarge 3 10 6 2" xfId="5086" xr:uid="{9211C19E-0C33-4494-97A5-008DA09C601A}"/>
    <cellStyle name="20% - uthevingsfarge 3 10 6 2 2" xfId="5087" xr:uid="{372D30A8-B637-4E64-90BC-1702B1FD5185}"/>
    <cellStyle name="20% - uthevingsfarge 3 10 6 2 2 2" xfId="5088" xr:uid="{E629BFC4-FABE-4959-9FF2-9FF1716E81FF}"/>
    <cellStyle name="20% - uthevingsfarge 3 10 6 2 3" xfId="5089" xr:uid="{8C4EC759-71DF-4062-815D-4E365E1AB552}"/>
    <cellStyle name="20% - uthevingsfarge 3 10 6 2 3 2" xfId="5090" xr:uid="{A7AC13CF-CC04-498D-B6D0-1004374621A3}"/>
    <cellStyle name="20% - uthevingsfarge 3 10 6 2 4" xfId="5091" xr:uid="{28798368-461D-4B2E-983F-208E8EA1DCD9}"/>
    <cellStyle name="20% - uthevingsfarge 3 10 6 2 4 2" xfId="5092" xr:uid="{649B7935-E1F6-4656-AE0D-23B49BDAC77E}"/>
    <cellStyle name="20% - uthevingsfarge 3 10 6 2 5" xfId="5093" xr:uid="{145E80D0-1128-4026-8B20-40029C10B33E}"/>
    <cellStyle name="20% - uthevingsfarge 3 10 6 2 5 2" xfId="5094" xr:uid="{DA715B6E-B182-41A5-AD03-9990A5B9FCD0}"/>
    <cellStyle name="20% - uthevingsfarge 3 10 6 2 6" xfId="5095" xr:uid="{A433BAFB-35C6-4867-B703-8A2B2F17B698}"/>
    <cellStyle name="20% - uthevingsfarge 3 10 6 2 6 2" xfId="5096" xr:uid="{D6669F08-D3F6-4381-B06B-5DF6C861C90A}"/>
    <cellStyle name="20% - uthevingsfarge 3 10 6 2 7" xfId="5097" xr:uid="{C5E0A169-FBDD-4B52-B476-E6A54434780B}"/>
    <cellStyle name="20% - uthevingsfarge 3 10 6 3" xfId="5098" xr:uid="{D4F7FB5A-9E4F-49A8-9817-6092FA4E5E96}"/>
    <cellStyle name="20% - uthevingsfarge 3 10 6 3 2" xfId="5099" xr:uid="{81B9C09C-7855-402C-AB23-E4BAE917407E}"/>
    <cellStyle name="20% - uthevingsfarge 3 10 6 3 2 2" xfId="5100" xr:uid="{19068830-76A2-40E8-98FF-D8654982A746}"/>
    <cellStyle name="20% - uthevingsfarge 3 10 6 3 3" xfId="5101" xr:uid="{2226F694-A810-474C-AA89-5D95AB44D557}"/>
    <cellStyle name="20% - uthevingsfarge 3 10 6 3 3 2" xfId="5102" xr:uid="{2539CEC0-2986-43B5-B13E-7718770074B2}"/>
    <cellStyle name="20% - uthevingsfarge 3 10 6 3 4" xfId="5103" xr:uid="{592BE8C3-61C7-4145-A4A4-EE4197538B68}"/>
    <cellStyle name="20% - uthevingsfarge 3 10 6 4" xfId="5104" xr:uid="{A86D4306-20E9-4063-84B7-5F75F6D6B2BB}"/>
    <cellStyle name="20% - uthevingsfarge 3 10 6 4 2" xfId="5105" xr:uid="{93968505-3489-47BF-8C73-D77BE880ADCA}"/>
    <cellStyle name="20% - uthevingsfarge 3 10 6 5" xfId="5106" xr:uid="{4616020A-1372-4277-A9CE-1A196FD801D1}"/>
    <cellStyle name="20% - uthevingsfarge 3 10 6 5 2" xfId="5107" xr:uid="{0D737456-D549-4773-ABA7-924E7362B53E}"/>
    <cellStyle name="20% - uthevingsfarge 3 10 6 6" xfId="5108" xr:uid="{AFAB3C12-555C-4920-84D7-39810CFEA6B5}"/>
    <cellStyle name="20% - uthevingsfarge 3 10 6 6 2" xfId="5109" xr:uid="{EEA61E6C-A344-413C-8FBC-D799E3A1879D}"/>
    <cellStyle name="20% - uthevingsfarge 3 10 6 7" xfId="5110" xr:uid="{643D3658-DF76-4AE8-A9E9-65D8D2DB63D9}"/>
    <cellStyle name="20% - uthevingsfarge 3 10 6 7 2" xfId="5111" xr:uid="{F63E60CF-D466-4BCA-89B2-3AB5E89F60D9}"/>
    <cellStyle name="20% - uthevingsfarge 3 10 6 8" xfId="5112" xr:uid="{3BE0039F-EE1E-429B-B7A8-A20E788DF255}"/>
    <cellStyle name="20% - uthevingsfarge 3 10 7" xfId="5113" xr:uid="{CC1A23E9-B3FE-4FB8-85C6-D7C465460114}"/>
    <cellStyle name="20% - uthevingsfarge 3 10 7 2" xfId="5114" xr:uid="{5E23E621-9411-418E-A38C-6942A729AF93}"/>
    <cellStyle name="20% - uthevingsfarge 3 10 7 2 2" xfId="5115" xr:uid="{A2B26861-B69A-41D7-B9A1-8BE69328F981}"/>
    <cellStyle name="20% - uthevingsfarge 3 10 7 2 2 2" xfId="5116" xr:uid="{AEC36DBA-24F0-4268-AC8A-C2E97C6B20E4}"/>
    <cellStyle name="20% - uthevingsfarge 3 10 7 2 3" xfId="5117" xr:uid="{C73D37CA-9218-4A29-B55F-839E274A27DA}"/>
    <cellStyle name="20% - uthevingsfarge 3 10 7 2 3 2" xfId="5118" xr:uid="{9C26FBAF-5D55-4D60-A3AA-5A6653BEFBDE}"/>
    <cellStyle name="20% - uthevingsfarge 3 10 7 2 4" xfId="5119" xr:uid="{78A1583A-3F48-475C-9865-6B2AE40EA224}"/>
    <cellStyle name="20% - uthevingsfarge 3 10 7 2 4 2" xfId="5120" xr:uid="{7E7C2871-A708-4D3D-8883-A0CDDA995F46}"/>
    <cellStyle name="20% - uthevingsfarge 3 10 7 2 5" xfId="5121" xr:uid="{99F4A371-A1F5-40CA-ACA2-DCEFF4FEAB64}"/>
    <cellStyle name="20% - uthevingsfarge 3 10 7 2 5 2" xfId="5122" xr:uid="{8608E5E4-3A43-4288-9D62-5CA238C4E57F}"/>
    <cellStyle name="20% - uthevingsfarge 3 10 7 2 6" xfId="5123" xr:uid="{65232A09-5C3D-4AC1-917A-D2247FF71608}"/>
    <cellStyle name="20% - uthevingsfarge 3 10 7 2 6 2" xfId="5124" xr:uid="{2DA1BD78-ADA7-48DE-930C-A408826508C4}"/>
    <cellStyle name="20% - uthevingsfarge 3 10 7 2 7" xfId="5125" xr:uid="{66E5911C-BC6A-48E2-942E-40B738094CF0}"/>
    <cellStyle name="20% - uthevingsfarge 3 10 7 3" xfId="5126" xr:uid="{3C1154F4-4A0A-4C43-A407-FA73D41B9251}"/>
    <cellStyle name="20% - uthevingsfarge 3 10 7 3 2" xfId="5127" xr:uid="{FF1E116C-BC25-45A6-B47B-B331C02D660D}"/>
    <cellStyle name="20% - uthevingsfarge 3 10 7 3 2 2" xfId="5128" xr:uid="{B70EDE86-EC84-4323-8EFC-8093F4C941DC}"/>
    <cellStyle name="20% - uthevingsfarge 3 10 7 3 3" xfId="5129" xr:uid="{4D77B1D0-0DC7-4E83-B19B-807BFFC4902B}"/>
    <cellStyle name="20% - uthevingsfarge 3 10 7 3 3 2" xfId="5130" xr:uid="{01E8D8AB-D732-436F-BD93-AC0C8713B010}"/>
    <cellStyle name="20% - uthevingsfarge 3 10 7 3 4" xfId="5131" xr:uid="{F2EBD4A6-295B-474F-ADA7-FD43701A78C6}"/>
    <cellStyle name="20% - uthevingsfarge 3 10 7 4" xfId="5132" xr:uid="{706C13C3-0E0D-47EA-9A81-9286DF5C041D}"/>
    <cellStyle name="20% - uthevingsfarge 3 10 7 4 2" xfId="5133" xr:uid="{1055E2BD-60FA-4CFC-B83A-198A1E2EC1DB}"/>
    <cellStyle name="20% - uthevingsfarge 3 10 7 5" xfId="5134" xr:uid="{24C5C800-1A76-48A6-9DCA-3C5C92DAE556}"/>
    <cellStyle name="20% - uthevingsfarge 3 10 7 5 2" xfId="5135" xr:uid="{60888E3F-5F2C-4B48-83B0-8A12E5ECA690}"/>
    <cellStyle name="20% - uthevingsfarge 3 10 7 6" xfId="5136" xr:uid="{22928B67-376B-43AB-AA89-113114FF0D53}"/>
    <cellStyle name="20% - uthevingsfarge 3 10 7 6 2" xfId="5137" xr:uid="{124BE41B-E12F-40BF-9D67-CE68FE198757}"/>
    <cellStyle name="20% - uthevingsfarge 3 10 7 7" xfId="5138" xr:uid="{12250CE2-D493-4351-8D51-61B3D20AB8EC}"/>
    <cellStyle name="20% - uthevingsfarge 3 10 7 7 2" xfId="5139" xr:uid="{939A1449-1F09-4C11-9820-90C111F3BF1C}"/>
    <cellStyle name="20% - uthevingsfarge 3 10 7 8" xfId="5140" xr:uid="{AAC4FEC5-0DE4-414F-8FB1-1A98EE6E767F}"/>
    <cellStyle name="20% - uthevingsfarge 3 10 8" xfId="5141" xr:uid="{476527BF-AFF5-4462-8A4B-3149E9C48BB9}"/>
    <cellStyle name="20% - uthevingsfarge 3 10 8 2" xfId="5142" xr:uid="{49FA8F81-E3B2-4419-96F6-A44172BC9CEE}"/>
    <cellStyle name="20% - uthevingsfarge 3 10 8 2 2" xfId="5143" xr:uid="{14FA10BC-18A2-40F7-A985-3BEF365E1EF0}"/>
    <cellStyle name="20% - uthevingsfarge 3 10 8 2 2 2" xfId="5144" xr:uid="{88FE2F83-7844-4C34-A2BE-A4518EBF5C7D}"/>
    <cellStyle name="20% - uthevingsfarge 3 10 8 2 3" xfId="5145" xr:uid="{874D828B-0B37-428E-86F5-6A57B285BEF2}"/>
    <cellStyle name="20% - uthevingsfarge 3 10 8 2 3 2" xfId="5146" xr:uid="{DD61BD37-E8F9-4E8F-91A5-B22E97420D9A}"/>
    <cellStyle name="20% - uthevingsfarge 3 10 8 2 4" xfId="5147" xr:uid="{46BE41E5-8ECA-42F9-ACE0-4D9887BA7A97}"/>
    <cellStyle name="20% - uthevingsfarge 3 10 8 2 4 2" xfId="5148" xr:uid="{112CE241-30DC-4C12-B4C2-E7D56A631379}"/>
    <cellStyle name="20% - uthevingsfarge 3 10 8 2 5" xfId="5149" xr:uid="{604C7B38-632C-43AC-9312-CA7084AFB32D}"/>
    <cellStyle name="20% - uthevingsfarge 3 10 8 2 5 2" xfId="5150" xr:uid="{E63E2C06-CEC1-4490-936B-6BC09A77C1E3}"/>
    <cellStyle name="20% - uthevingsfarge 3 10 8 2 6" xfId="5151" xr:uid="{0AD65420-7B02-42ED-ACD1-C12827B66982}"/>
    <cellStyle name="20% - uthevingsfarge 3 10 8 2 6 2" xfId="5152" xr:uid="{B72D90F2-FD43-4338-A362-1F15C64CB123}"/>
    <cellStyle name="20% - uthevingsfarge 3 10 8 2 7" xfId="5153" xr:uid="{168C7683-F59E-45A3-BA9B-EE24325EF6B6}"/>
    <cellStyle name="20% - uthevingsfarge 3 10 8 3" xfId="5154" xr:uid="{7335B673-8777-4AB0-856C-E424287F4120}"/>
    <cellStyle name="20% - uthevingsfarge 3 10 8 3 2" xfId="5155" xr:uid="{74E74AF0-6DC3-4779-AC74-FB968F796B9C}"/>
    <cellStyle name="20% - uthevingsfarge 3 10 8 3 2 2" xfId="5156" xr:uid="{D9209BBA-2220-4CB2-BFAB-1F6B78D3FC61}"/>
    <cellStyle name="20% - uthevingsfarge 3 10 8 3 3" xfId="5157" xr:uid="{91E4E275-7A9D-4B04-BB0C-D66EAF174AFB}"/>
    <cellStyle name="20% - uthevingsfarge 3 10 8 3 3 2" xfId="5158" xr:uid="{7C3B6EAE-1CB3-4EBB-A572-F4AE9FEFCB60}"/>
    <cellStyle name="20% - uthevingsfarge 3 10 8 3 4" xfId="5159" xr:uid="{72F44273-D6BB-4F19-961F-BF345A571D45}"/>
    <cellStyle name="20% - uthevingsfarge 3 10 8 4" xfId="5160" xr:uid="{2FD5BF3F-ACEF-408C-BC68-443AC506FB23}"/>
    <cellStyle name="20% - uthevingsfarge 3 10 8 4 2" xfId="5161" xr:uid="{C1DF6464-6C91-4772-9E62-30866F270842}"/>
    <cellStyle name="20% - uthevingsfarge 3 10 8 5" xfId="5162" xr:uid="{040F7A9B-116F-47BA-B862-BFFBAB5A4745}"/>
    <cellStyle name="20% - uthevingsfarge 3 10 8 5 2" xfId="5163" xr:uid="{657AE7E4-5121-4589-877A-0CDA0A771494}"/>
    <cellStyle name="20% - uthevingsfarge 3 10 8 6" xfId="5164" xr:uid="{20BBE6BC-4FD6-4CA4-A38C-EB42A2D38D33}"/>
    <cellStyle name="20% - uthevingsfarge 3 10 8 6 2" xfId="5165" xr:uid="{EB0A8915-197C-4BA1-9AC6-EC225539723C}"/>
    <cellStyle name="20% - uthevingsfarge 3 10 8 7" xfId="5166" xr:uid="{6E6B46D1-BC98-417E-B3C5-86E7ADE4D8B2}"/>
    <cellStyle name="20% - uthevingsfarge 3 10 8 7 2" xfId="5167" xr:uid="{BCD0ABED-9798-4B59-A84C-E93AA5506504}"/>
    <cellStyle name="20% - uthevingsfarge 3 10 8 8" xfId="5168" xr:uid="{0CCD75B0-618A-417F-8AC6-63B2E78E806A}"/>
    <cellStyle name="20% - uthevingsfarge 3 10 9" xfId="5169" xr:uid="{B93E3C51-4D6C-4726-8E57-F52109206C5D}"/>
    <cellStyle name="20% - uthevingsfarge 3 10 9 2" xfId="5170" xr:uid="{E7641171-E10C-4994-AD64-A5B672D1CDE8}"/>
    <cellStyle name="20% - uthevingsfarge 3 10 9 2 2" xfId="5171" xr:uid="{52A72884-80AE-4BC1-AA69-CED08750C0CB}"/>
    <cellStyle name="20% - uthevingsfarge 3 10 9 2 2 2" xfId="5172" xr:uid="{1177F99F-A12F-4E9F-B08B-1A2DB523CF4F}"/>
    <cellStyle name="20% - uthevingsfarge 3 10 9 2 3" xfId="5173" xr:uid="{DA8315F1-3AED-4189-8F52-B5258C38155B}"/>
    <cellStyle name="20% - uthevingsfarge 3 10 9 2 3 2" xfId="5174" xr:uid="{F0F6A582-26D4-4BB7-B223-5A4460F2C2F5}"/>
    <cellStyle name="20% - uthevingsfarge 3 10 9 2 4" xfId="5175" xr:uid="{9FE8024B-E220-4B94-B424-4DAA9EF7C22C}"/>
    <cellStyle name="20% - uthevingsfarge 3 10 9 2 4 2" xfId="5176" xr:uid="{9F26FBF8-833D-4EB7-A1BB-C72C2218623F}"/>
    <cellStyle name="20% - uthevingsfarge 3 10 9 2 5" xfId="5177" xr:uid="{F15498D4-76F0-443B-9887-75F41CD05371}"/>
    <cellStyle name="20% - uthevingsfarge 3 10 9 2 5 2" xfId="5178" xr:uid="{D06628F5-4998-490E-B4E1-21FD04B526E9}"/>
    <cellStyle name="20% - uthevingsfarge 3 10 9 2 6" xfId="5179" xr:uid="{A3DE3838-9045-4932-A8E7-E950203A8C41}"/>
    <cellStyle name="20% - uthevingsfarge 3 10 9 2 6 2" xfId="5180" xr:uid="{9B7194D2-2BDD-468D-BCA6-675FFFCBB3C5}"/>
    <cellStyle name="20% - uthevingsfarge 3 10 9 2 7" xfId="5181" xr:uid="{CCA499D9-14CF-439A-B235-CB96562AA304}"/>
    <cellStyle name="20% - uthevingsfarge 3 10 9 3" xfId="5182" xr:uid="{18C5C267-E90E-4DCA-BBD4-6BACA374B1A5}"/>
    <cellStyle name="20% - uthevingsfarge 3 10 9 3 2" xfId="5183" xr:uid="{3ED3BE4F-E6D1-480B-BA7E-CD8844DB6D2F}"/>
    <cellStyle name="20% - uthevingsfarge 3 10 9 3 2 2" xfId="5184" xr:uid="{9C72FB7E-BD62-483A-94FB-A72F6B93AFD5}"/>
    <cellStyle name="20% - uthevingsfarge 3 10 9 3 3" xfId="5185" xr:uid="{C73268AE-1368-4740-AD9D-AB946455382D}"/>
    <cellStyle name="20% - uthevingsfarge 3 10 9 3 3 2" xfId="5186" xr:uid="{B9CA4658-11B0-448A-B870-689EF8ADF7D4}"/>
    <cellStyle name="20% - uthevingsfarge 3 10 9 3 4" xfId="5187" xr:uid="{3ACEB08A-3D06-4AD3-B20E-5C9EA90AB6A9}"/>
    <cellStyle name="20% - uthevingsfarge 3 10 9 4" xfId="5188" xr:uid="{10CB6A12-D337-4D0B-9DCB-D42BB4CB699C}"/>
    <cellStyle name="20% - uthevingsfarge 3 10 9 4 2" xfId="5189" xr:uid="{63B73125-9F83-4C3F-B891-9EA0C440D290}"/>
    <cellStyle name="20% - uthevingsfarge 3 10 9 5" xfId="5190" xr:uid="{D34D9FDA-0021-450C-A958-F8644E712AA8}"/>
    <cellStyle name="20% - uthevingsfarge 3 10 9 5 2" xfId="5191" xr:uid="{D50767BD-CB6A-4F5B-B6BF-5E83FE26E4F9}"/>
    <cellStyle name="20% - uthevingsfarge 3 10 9 6" xfId="5192" xr:uid="{B3B32D3D-A5C7-42F7-8DD2-67B4C067F032}"/>
    <cellStyle name="20% - uthevingsfarge 3 10 9 6 2" xfId="5193" xr:uid="{20DC34D5-9246-4E00-948C-500D491590FE}"/>
    <cellStyle name="20% - uthevingsfarge 3 10 9 7" xfId="5194" xr:uid="{F81A2176-9DA9-46C9-8640-770674F5346B}"/>
    <cellStyle name="20% - uthevingsfarge 3 10 9 7 2" xfId="5195" xr:uid="{E5A0D63E-26F3-4C3B-BE3F-7687ED82B268}"/>
    <cellStyle name="20% - uthevingsfarge 3 10 9 8" xfId="5196" xr:uid="{385572A7-6530-4E55-952A-EA9A43AC34FC}"/>
    <cellStyle name="20% - uthevingsfarge 3 11" xfId="5197" xr:uid="{34290412-85D7-40FE-B307-2BA06439E935}"/>
    <cellStyle name="20% - uthevingsfarge 3 11 10" xfId="5198" xr:uid="{E70A0C00-0B5B-4879-96FF-3D1CBEF8B976}"/>
    <cellStyle name="20% - uthevingsfarge 3 11 10 2" xfId="5199" xr:uid="{EFCA1212-7B3D-4370-82F8-1F17D065593C}"/>
    <cellStyle name="20% - uthevingsfarge 3 11 11" xfId="5200" xr:uid="{A5786807-F8D6-405F-8A65-86EB20EBBE86}"/>
    <cellStyle name="20% - uthevingsfarge 3 11 11 2" xfId="5201" xr:uid="{5C767462-ADEA-4111-9935-87B100E74A83}"/>
    <cellStyle name="20% - uthevingsfarge 3 11 12" xfId="5202" xr:uid="{83BFF876-CF22-4FAA-8F68-9DF58BA10204}"/>
    <cellStyle name="20% - uthevingsfarge 3 11 12 2" xfId="5203" xr:uid="{3151FDCE-51F2-41B2-865D-F8831C0DB316}"/>
    <cellStyle name="20% - uthevingsfarge 3 11 13" xfId="5204" xr:uid="{4F23D4CB-3F38-4307-BA1F-D31DED88D112}"/>
    <cellStyle name="20% - uthevingsfarge 3 11 14" xfId="5205" xr:uid="{466F7A0B-A335-4472-B13A-9714D09B85F0}"/>
    <cellStyle name="20% - uthevingsfarge 3 11 2" xfId="5206" xr:uid="{F22EB615-FE68-4E20-AC58-1298AD62C2F4}"/>
    <cellStyle name="20% - uthevingsfarge 3 11 2 2" xfId="5207" xr:uid="{41C6E862-087A-4F53-A96C-5C66F412BCB2}"/>
    <cellStyle name="20% - uthevingsfarge 3 11 2 2 2" xfId="5208" xr:uid="{E2CF603B-5F21-473D-9DE1-324259C25FD4}"/>
    <cellStyle name="20% - uthevingsfarge 3 11 2 2 2 2" xfId="5209" xr:uid="{78C3EC33-1196-43FB-9FFE-BB41AB6D535F}"/>
    <cellStyle name="20% - uthevingsfarge 3 11 2 2 3" xfId="5210" xr:uid="{66C2BC5C-48E4-462D-B9D1-E4EF7ACE39B9}"/>
    <cellStyle name="20% - uthevingsfarge 3 11 2 2 3 2" xfId="5211" xr:uid="{B3FE1606-5618-4BBB-8598-50BCB53843D1}"/>
    <cellStyle name="20% - uthevingsfarge 3 11 2 2 4" xfId="5212" xr:uid="{61E7E0A8-FF2F-47C0-80F7-95BDD7CB4979}"/>
    <cellStyle name="20% - uthevingsfarge 3 11 2 2 4 2" xfId="5213" xr:uid="{869EA5CE-0B23-495C-A7EC-BE9CD5354C4B}"/>
    <cellStyle name="20% - uthevingsfarge 3 11 2 2 5" xfId="5214" xr:uid="{0E28E334-4B61-4110-BD3B-15505B9762A6}"/>
    <cellStyle name="20% - uthevingsfarge 3 11 2 2 5 2" xfId="5215" xr:uid="{6F6F962C-B907-4914-BBC3-F4B167316FAD}"/>
    <cellStyle name="20% - uthevingsfarge 3 11 2 2 6" xfId="5216" xr:uid="{FDE8F84B-6558-484D-AE54-D06F79642895}"/>
    <cellStyle name="20% - uthevingsfarge 3 11 2 2 6 2" xfId="5217" xr:uid="{9C45B6AC-B0EB-493F-84D6-8C1000FFCFE3}"/>
    <cellStyle name="20% - uthevingsfarge 3 11 2 2 7" xfId="5218" xr:uid="{5359BFAD-A839-4D8E-B12A-222AED5A7AFC}"/>
    <cellStyle name="20% - uthevingsfarge 3 11 2 3" xfId="5219" xr:uid="{A873F7BD-3B52-4BC4-A672-295833D72E3D}"/>
    <cellStyle name="20% - uthevingsfarge 3 11 2 3 2" xfId="5220" xr:uid="{99DC8477-62A0-4027-8C74-493654345791}"/>
    <cellStyle name="20% - uthevingsfarge 3 11 2 3 2 2" xfId="5221" xr:uid="{8D3070C0-922A-41D7-BA84-B7D88F9A2BE7}"/>
    <cellStyle name="20% - uthevingsfarge 3 11 2 3 3" xfId="5222" xr:uid="{E0911756-3108-473B-968C-35CB90880C8F}"/>
    <cellStyle name="20% - uthevingsfarge 3 11 2 3 3 2" xfId="5223" xr:uid="{21CB32FA-FBFB-48B8-83C9-57194E3BAED8}"/>
    <cellStyle name="20% - uthevingsfarge 3 11 2 3 4" xfId="5224" xr:uid="{27E3F9F3-3369-4C16-87C0-6F37C7E7350E}"/>
    <cellStyle name="20% - uthevingsfarge 3 11 2 4" xfId="5225" xr:uid="{9252B312-C954-4CE9-89D4-40F544717C40}"/>
    <cellStyle name="20% - uthevingsfarge 3 11 2 4 2" xfId="5226" xr:uid="{A9A2B389-BD09-4E7E-8280-92C147CE3B24}"/>
    <cellStyle name="20% - uthevingsfarge 3 11 2 5" xfId="5227" xr:uid="{FA05073A-D7EF-4694-B9B9-65689F602FD7}"/>
    <cellStyle name="20% - uthevingsfarge 3 11 2 5 2" xfId="5228" xr:uid="{947C2849-D5AC-4A76-BCF1-44CB200D97FA}"/>
    <cellStyle name="20% - uthevingsfarge 3 11 2 6" xfId="5229" xr:uid="{035647FE-9058-474C-B8A7-27A854A1D14A}"/>
    <cellStyle name="20% - uthevingsfarge 3 11 2 6 2" xfId="5230" xr:uid="{0F1D01F7-C47A-4A78-9C65-304D37F731B0}"/>
    <cellStyle name="20% - uthevingsfarge 3 11 2 7" xfId="5231" xr:uid="{3BB23236-117B-4867-8638-E445E8B08608}"/>
    <cellStyle name="20% - uthevingsfarge 3 11 2 7 2" xfId="5232" xr:uid="{37FF88E6-52D2-474B-8B92-3CE76A2AF000}"/>
    <cellStyle name="20% - uthevingsfarge 3 11 2 8" xfId="5233" xr:uid="{3A028DEA-C6A6-47DF-96DA-E94657B695F0}"/>
    <cellStyle name="20% - uthevingsfarge 3 11 2 9" xfId="5234" xr:uid="{48AD2D40-553D-438A-A918-DAA2D09900CC}"/>
    <cellStyle name="20% - uthevingsfarge 3 11 3" xfId="5235" xr:uid="{030258BE-8EC5-4DA3-98B2-8AB8A8A3C020}"/>
    <cellStyle name="20% - uthevingsfarge 3 11 3 2" xfId="5236" xr:uid="{063E3939-5213-4209-83EA-53F1E7C4A177}"/>
    <cellStyle name="20% - uthevingsfarge 3 11 3 2 2" xfId="5237" xr:uid="{3308D831-D162-4318-9138-700254780016}"/>
    <cellStyle name="20% - uthevingsfarge 3 11 3 2 2 2" xfId="5238" xr:uid="{76DE9E34-EA6E-4234-9745-47BA7392E073}"/>
    <cellStyle name="20% - uthevingsfarge 3 11 3 2 3" xfId="5239" xr:uid="{65555A2C-51AD-4F6F-9477-11636B6CB459}"/>
    <cellStyle name="20% - uthevingsfarge 3 11 3 2 3 2" xfId="5240" xr:uid="{BE3E2433-9837-459A-8BF8-C84D8D21845A}"/>
    <cellStyle name="20% - uthevingsfarge 3 11 3 2 4" xfId="5241" xr:uid="{54C7767A-F450-493B-9475-A5B8D2969526}"/>
    <cellStyle name="20% - uthevingsfarge 3 11 3 2 4 2" xfId="5242" xr:uid="{447A1E39-0611-4FFE-A0F0-1E32156F530D}"/>
    <cellStyle name="20% - uthevingsfarge 3 11 3 2 5" xfId="5243" xr:uid="{A9A2A7E3-CFD7-4274-B702-45394E8174C2}"/>
    <cellStyle name="20% - uthevingsfarge 3 11 3 2 5 2" xfId="5244" xr:uid="{65AB0A37-DEB0-4B64-AF97-8915658D35BE}"/>
    <cellStyle name="20% - uthevingsfarge 3 11 3 2 6" xfId="5245" xr:uid="{E24DF224-A709-45F0-BEA8-7C8D5E28B531}"/>
    <cellStyle name="20% - uthevingsfarge 3 11 3 2 6 2" xfId="5246" xr:uid="{F387454E-2BEA-4EDA-AD51-2AC7F185AF40}"/>
    <cellStyle name="20% - uthevingsfarge 3 11 3 2 7" xfId="5247" xr:uid="{613E56C0-F4A4-4ACA-85FB-546B356DD429}"/>
    <cellStyle name="20% - uthevingsfarge 3 11 3 3" xfId="5248" xr:uid="{181C4B5E-1BF1-4536-B998-1349F2D582C2}"/>
    <cellStyle name="20% - uthevingsfarge 3 11 3 3 2" xfId="5249" xr:uid="{28D49F50-D2B7-413D-80B8-BA4D81B78E06}"/>
    <cellStyle name="20% - uthevingsfarge 3 11 3 3 2 2" xfId="5250" xr:uid="{506E8B92-4FB0-4737-8A0D-AD4EC40776B8}"/>
    <cellStyle name="20% - uthevingsfarge 3 11 3 3 3" xfId="5251" xr:uid="{6D40CD72-88A6-4642-A21D-C3689310BBFE}"/>
    <cellStyle name="20% - uthevingsfarge 3 11 3 3 3 2" xfId="5252" xr:uid="{E9B14311-A412-4F60-8F9C-357E364E6557}"/>
    <cellStyle name="20% - uthevingsfarge 3 11 3 3 4" xfId="5253" xr:uid="{1DC7C94C-DD4E-41C1-99BB-B339FD13E539}"/>
    <cellStyle name="20% - uthevingsfarge 3 11 3 4" xfId="5254" xr:uid="{8EC64AE8-3247-4263-B2BF-D546662D9017}"/>
    <cellStyle name="20% - uthevingsfarge 3 11 3 4 2" xfId="5255" xr:uid="{E9545D75-A282-43A5-AC72-36EE57E1E5E1}"/>
    <cellStyle name="20% - uthevingsfarge 3 11 3 5" xfId="5256" xr:uid="{513359F1-BF28-4044-96E7-B1EA9DE34D7E}"/>
    <cellStyle name="20% - uthevingsfarge 3 11 3 5 2" xfId="5257" xr:uid="{A66EF6C1-78D2-4BEB-9C3E-F6FEAF3AC77E}"/>
    <cellStyle name="20% - uthevingsfarge 3 11 3 6" xfId="5258" xr:uid="{C1AA88F9-8A2D-4FD8-9769-F7B7F06C7B87}"/>
    <cellStyle name="20% - uthevingsfarge 3 11 3 6 2" xfId="5259" xr:uid="{BD35622A-8718-4E6A-90C6-C174BC672E6D}"/>
    <cellStyle name="20% - uthevingsfarge 3 11 3 7" xfId="5260" xr:uid="{D7DA5073-0B9E-443A-95F9-2E2718DD628F}"/>
    <cellStyle name="20% - uthevingsfarge 3 11 3 7 2" xfId="5261" xr:uid="{2848E81C-05C3-4463-94B1-AA6B1AA213B1}"/>
    <cellStyle name="20% - uthevingsfarge 3 11 3 8" xfId="5262" xr:uid="{132F128B-F09D-4350-8D4D-6CDEE5F2F679}"/>
    <cellStyle name="20% - uthevingsfarge 3 11 4" xfId="5263" xr:uid="{11091F44-EDD6-43D5-846B-2DED2982D7E4}"/>
    <cellStyle name="20% - uthevingsfarge 3 11 4 2" xfId="5264" xr:uid="{D8BD1192-C98C-49CD-BA5F-A360309EA0FE}"/>
    <cellStyle name="20% - uthevingsfarge 3 11 4 2 2" xfId="5265" xr:uid="{AC888A46-EF06-43F1-A303-71C2AA0E0535}"/>
    <cellStyle name="20% - uthevingsfarge 3 11 4 2 2 2" xfId="5266" xr:uid="{A602F80C-A512-466B-8F2B-B32C534BBDCB}"/>
    <cellStyle name="20% - uthevingsfarge 3 11 4 2 3" xfId="5267" xr:uid="{EC2D6281-31FA-41B1-A83C-70D73C4265C2}"/>
    <cellStyle name="20% - uthevingsfarge 3 11 4 2 3 2" xfId="5268" xr:uid="{724F4A13-5595-4B0E-812C-AFFE4861E51A}"/>
    <cellStyle name="20% - uthevingsfarge 3 11 4 2 4" xfId="5269" xr:uid="{0D00B2CA-7C20-471A-ADD4-F61CDFB6C9C1}"/>
    <cellStyle name="20% - uthevingsfarge 3 11 4 2 4 2" xfId="5270" xr:uid="{5DD4804C-8F43-44EE-B69C-101FDF1B56D7}"/>
    <cellStyle name="20% - uthevingsfarge 3 11 4 2 5" xfId="5271" xr:uid="{916BC02C-AAA4-4FB5-8C97-7EF0C27218E5}"/>
    <cellStyle name="20% - uthevingsfarge 3 11 4 2 5 2" xfId="5272" xr:uid="{B92B8109-AAAD-43AA-A482-235AC9440EAE}"/>
    <cellStyle name="20% - uthevingsfarge 3 11 4 2 6" xfId="5273" xr:uid="{1B4B6846-43F9-4F6A-8E1A-049EC8D937A2}"/>
    <cellStyle name="20% - uthevingsfarge 3 11 4 2 6 2" xfId="5274" xr:uid="{1D6ED5DC-DC89-444F-A613-3D44842E265C}"/>
    <cellStyle name="20% - uthevingsfarge 3 11 4 2 7" xfId="5275" xr:uid="{C3CDD809-0A6F-4C2F-A6C8-CAFED1EA6B1D}"/>
    <cellStyle name="20% - uthevingsfarge 3 11 4 3" xfId="5276" xr:uid="{25CDB58A-1FB6-4A30-8483-5417F1BB3DE0}"/>
    <cellStyle name="20% - uthevingsfarge 3 11 4 3 2" xfId="5277" xr:uid="{2A00C8BC-024A-456F-812C-EC3200CDF17B}"/>
    <cellStyle name="20% - uthevingsfarge 3 11 4 3 2 2" xfId="5278" xr:uid="{C442FFCD-D14D-44ED-9C11-308FC3B5FE91}"/>
    <cellStyle name="20% - uthevingsfarge 3 11 4 3 3" xfId="5279" xr:uid="{699E95C7-9228-4E56-A906-F4162832E3A7}"/>
    <cellStyle name="20% - uthevingsfarge 3 11 4 3 3 2" xfId="5280" xr:uid="{800CD3FF-84E0-4842-B70D-8AC1063DB725}"/>
    <cellStyle name="20% - uthevingsfarge 3 11 4 3 4" xfId="5281" xr:uid="{1CEEA86D-A662-4E16-BADC-281C40B4D609}"/>
    <cellStyle name="20% - uthevingsfarge 3 11 4 4" xfId="5282" xr:uid="{0F586CB2-CC0F-42E3-97A6-C4D1F28C2455}"/>
    <cellStyle name="20% - uthevingsfarge 3 11 4 4 2" xfId="5283" xr:uid="{1195DD52-37B7-44D0-8252-BF4BC927BDAB}"/>
    <cellStyle name="20% - uthevingsfarge 3 11 4 5" xfId="5284" xr:uid="{7DC2B6AF-6E68-4832-A3D8-1EAFEC3153EB}"/>
    <cellStyle name="20% - uthevingsfarge 3 11 4 5 2" xfId="5285" xr:uid="{F3B9478E-1327-4D8D-9CCE-8A09DE8B6249}"/>
    <cellStyle name="20% - uthevingsfarge 3 11 4 6" xfId="5286" xr:uid="{E3C53B9A-504C-4A78-9BD6-6791988BE259}"/>
    <cellStyle name="20% - uthevingsfarge 3 11 4 6 2" xfId="5287" xr:uid="{A6333667-2630-4D73-B7B4-A91BEECEF320}"/>
    <cellStyle name="20% - uthevingsfarge 3 11 4 7" xfId="5288" xr:uid="{D38A94F1-9988-4FB3-8455-CB10E54B6C9D}"/>
    <cellStyle name="20% - uthevingsfarge 3 11 4 7 2" xfId="5289" xr:uid="{F5E0FF06-B2AA-42C0-97A9-76D2C4286A37}"/>
    <cellStyle name="20% - uthevingsfarge 3 11 4 8" xfId="5290" xr:uid="{F765F029-FE10-4610-A285-710C8FB3C7FF}"/>
    <cellStyle name="20% - uthevingsfarge 3 11 5" xfId="5291" xr:uid="{BE0BC1B5-4C97-4052-841E-B3B92FA9E5A1}"/>
    <cellStyle name="20% - uthevingsfarge 3 11 5 2" xfId="5292" xr:uid="{FE56D027-8B43-42B6-B56C-A911BDCBE771}"/>
    <cellStyle name="20% - uthevingsfarge 3 11 5 2 2" xfId="5293" xr:uid="{EBAF6C06-A748-4E80-88BF-714EF74E4CA1}"/>
    <cellStyle name="20% - uthevingsfarge 3 11 5 2 2 2" xfId="5294" xr:uid="{9F4F29E7-57DC-471F-91E8-7C03FAC393C1}"/>
    <cellStyle name="20% - uthevingsfarge 3 11 5 2 3" xfId="5295" xr:uid="{D73BBC4D-25D7-407C-B59F-DAF7D41AF400}"/>
    <cellStyle name="20% - uthevingsfarge 3 11 5 2 3 2" xfId="5296" xr:uid="{48700E20-8D02-4DBF-A82E-19CD528C6C54}"/>
    <cellStyle name="20% - uthevingsfarge 3 11 5 2 4" xfId="5297" xr:uid="{CE1A8D76-4BA4-42AE-981F-CFF80CBBE859}"/>
    <cellStyle name="20% - uthevingsfarge 3 11 5 2 4 2" xfId="5298" xr:uid="{F45D2298-0829-482F-A6E3-F770A21E5BD5}"/>
    <cellStyle name="20% - uthevingsfarge 3 11 5 2 5" xfId="5299" xr:uid="{8957BF87-7FFA-4C1F-9F30-DBF8B240A6EE}"/>
    <cellStyle name="20% - uthevingsfarge 3 11 5 2 5 2" xfId="5300" xr:uid="{B76806F5-3045-4E93-BA45-F0CCE57595C8}"/>
    <cellStyle name="20% - uthevingsfarge 3 11 5 2 6" xfId="5301" xr:uid="{5C36EF98-91CA-491F-A6B2-C0CE2C4BF2F4}"/>
    <cellStyle name="20% - uthevingsfarge 3 11 5 2 6 2" xfId="5302" xr:uid="{1EA9167E-5887-4FE1-B169-7FE2466ABAE5}"/>
    <cellStyle name="20% - uthevingsfarge 3 11 5 2 7" xfId="5303" xr:uid="{79161E45-4790-4129-8FD7-F90A74C51B51}"/>
    <cellStyle name="20% - uthevingsfarge 3 11 5 3" xfId="5304" xr:uid="{02E3AC68-788E-4A7A-92CF-121557E51775}"/>
    <cellStyle name="20% - uthevingsfarge 3 11 5 3 2" xfId="5305" xr:uid="{CC26456C-8E35-4D5C-BA49-6F89834E1758}"/>
    <cellStyle name="20% - uthevingsfarge 3 11 5 3 2 2" xfId="5306" xr:uid="{B697CEC4-90E8-4E19-ABCC-9A19EFBBDB42}"/>
    <cellStyle name="20% - uthevingsfarge 3 11 5 3 3" xfId="5307" xr:uid="{34FAD8C6-11DB-4C89-81A8-44F7CEE11768}"/>
    <cellStyle name="20% - uthevingsfarge 3 11 5 3 3 2" xfId="5308" xr:uid="{594FCFA5-74EE-4192-86F7-C015DBC548A6}"/>
    <cellStyle name="20% - uthevingsfarge 3 11 5 3 4" xfId="5309" xr:uid="{2DAA0A91-9111-4BBD-BDD2-8F6B3E5EB502}"/>
    <cellStyle name="20% - uthevingsfarge 3 11 5 4" xfId="5310" xr:uid="{2F66C0BC-8D5D-491F-9F42-45CCA965BED4}"/>
    <cellStyle name="20% - uthevingsfarge 3 11 5 4 2" xfId="5311" xr:uid="{F4A211DC-F8A6-4C1C-8618-59C0FEFA209B}"/>
    <cellStyle name="20% - uthevingsfarge 3 11 5 5" xfId="5312" xr:uid="{9221A2CF-701E-43B4-A0D3-A03FFB58CBF7}"/>
    <cellStyle name="20% - uthevingsfarge 3 11 5 5 2" xfId="5313" xr:uid="{1427E95C-42B3-4B15-8C09-656AD764E447}"/>
    <cellStyle name="20% - uthevingsfarge 3 11 5 6" xfId="5314" xr:uid="{4A4C80B6-5AA3-441A-94BE-59B706302EA4}"/>
    <cellStyle name="20% - uthevingsfarge 3 11 5 6 2" xfId="5315" xr:uid="{AE4D7CE9-43A9-4AC2-A4D4-714FBA667BA2}"/>
    <cellStyle name="20% - uthevingsfarge 3 11 5 7" xfId="5316" xr:uid="{38B1CABF-5518-49F0-ADAC-CA5C00EB3A95}"/>
    <cellStyle name="20% - uthevingsfarge 3 11 5 7 2" xfId="5317" xr:uid="{855303CC-1A71-4337-B3BF-41C951FC7FCE}"/>
    <cellStyle name="20% - uthevingsfarge 3 11 5 8" xfId="5318" xr:uid="{249345B9-667A-425A-A07F-74E3BBFA1632}"/>
    <cellStyle name="20% - uthevingsfarge 3 11 6" xfId="5319" xr:uid="{6E0B4C18-FEB3-4A4F-8710-B3D3055EFFFB}"/>
    <cellStyle name="20% - uthevingsfarge 3 11 6 2" xfId="5320" xr:uid="{656557C8-A8CF-43DA-831C-1FC7090D9497}"/>
    <cellStyle name="20% - uthevingsfarge 3 11 6 2 2" xfId="5321" xr:uid="{6CF886C3-C6B7-4E7F-A91E-C81E2EB80DFA}"/>
    <cellStyle name="20% - uthevingsfarge 3 11 6 2 2 2" xfId="5322" xr:uid="{20D1F6BD-C27E-4BE0-9F18-9AAD439103D7}"/>
    <cellStyle name="20% - uthevingsfarge 3 11 6 2 3" xfId="5323" xr:uid="{D524DAAC-651C-4961-8EC8-543ADFD22BA5}"/>
    <cellStyle name="20% - uthevingsfarge 3 11 6 2 3 2" xfId="5324" xr:uid="{F5657BF0-DDD7-44FC-9ACB-F9B9C6C2C3D0}"/>
    <cellStyle name="20% - uthevingsfarge 3 11 6 2 4" xfId="5325" xr:uid="{FE3C5FFD-63CF-48CE-AC7A-05301263AF2A}"/>
    <cellStyle name="20% - uthevingsfarge 3 11 6 2 4 2" xfId="5326" xr:uid="{CA56266E-F034-4E40-9677-063D78C6560B}"/>
    <cellStyle name="20% - uthevingsfarge 3 11 6 2 5" xfId="5327" xr:uid="{BBBC7B14-AE41-4B14-A56E-1268329283CB}"/>
    <cellStyle name="20% - uthevingsfarge 3 11 6 2 5 2" xfId="5328" xr:uid="{9991CA90-14EC-4E7D-9043-604337580F85}"/>
    <cellStyle name="20% - uthevingsfarge 3 11 6 2 6" xfId="5329" xr:uid="{18A98E7C-C24A-4361-808D-E002E5994F49}"/>
    <cellStyle name="20% - uthevingsfarge 3 11 6 2 6 2" xfId="5330" xr:uid="{FD54BEBD-5870-43C5-8C2C-88547604B4A8}"/>
    <cellStyle name="20% - uthevingsfarge 3 11 6 2 7" xfId="5331" xr:uid="{B0B7AD7C-AFD4-4960-A76A-804ADE6371FA}"/>
    <cellStyle name="20% - uthevingsfarge 3 11 6 3" xfId="5332" xr:uid="{E347BBA1-163A-4F84-8CE6-4AFFDBBD5956}"/>
    <cellStyle name="20% - uthevingsfarge 3 11 6 3 2" xfId="5333" xr:uid="{9CCB91E8-9DDA-481D-8268-79D152F624F2}"/>
    <cellStyle name="20% - uthevingsfarge 3 11 6 3 2 2" xfId="5334" xr:uid="{A6D43FD6-F234-41E7-B4F5-32A7796338CC}"/>
    <cellStyle name="20% - uthevingsfarge 3 11 6 3 3" xfId="5335" xr:uid="{15311FCD-66F9-4807-9829-74E2177D1D6E}"/>
    <cellStyle name="20% - uthevingsfarge 3 11 6 3 3 2" xfId="5336" xr:uid="{37FA2D92-DC18-494F-B616-EB97F9D0A2BD}"/>
    <cellStyle name="20% - uthevingsfarge 3 11 6 3 4" xfId="5337" xr:uid="{DDAC4ED3-FC21-4A7B-AE6D-57A240F26B67}"/>
    <cellStyle name="20% - uthevingsfarge 3 11 6 4" xfId="5338" xr:uid="{15F24D37-2E67-4373-9EE9-2DAE2EBF264B}"/>
    <cellStyle name="20% - uthevingsfarge 3 11 6 4 2" xfId="5339" xr:uid="{63B6BCA1-3D73-422E-9F1C-B00C32AEDEEF}"/>
    <cellStyle name="20% - uthevingsfarge 3 11 6 5" xfId="5340" xr:uid="{BC0756EF-CFCA-4AA9-A95E-2B000DE039D3}"/>
    <cellStyle name="20% - uthevingsfarge 3 11 6 5 2" xfId="5341" xr:uid="{6FF9C171-4DBB-43FC-80E7-C08DA2BDCDBB}"/>
    <cellStyle name="20% - uthevingsfarge 3 11 6 6" xfId="5342" xr:uid="{421A664D-3D9E-4883-8CAA-F8AD0F709A41}"/>
    <cellStyle name="20% - uthevingsfarge 3 11 6 6 2" xfId="5343" xr:uid="{3C403277-86C8-45C6-BE7F-8E4284AC1878}"/>
    <cellStyle name="20% - uthevingsfarge 3 11 6 7" xfId="5344" xr:uid="{0817A6C4-CC1B-4541-B1A3-8F4A20E419A3}"/>
    <cellStyle name="20% - uthevingsfarge 3 11 6 7 2" xfId="5345" xr:uid="{3BCCB8FF-F8F0-4035-B053-DD446D921D6F}"/>
    <cellStyle name="20% - uthevingsfarge 3 11 6 8" xfId="5346" xr:uid="{F31DDAAD-D9EE-46A9-8CB4-EDC83062423D}"/>
    <cellStyle name="20% - uthevingsfarge 3 11 7" xfId="5347" xr:uid="{EAB4872A-742E-4CC4-9E0B-16FF77DBEF07}"/>
    <cellStyle name="20% - uthevingsfarge 3 11 7 2" xfId="5348" xr:uid="{56499D77-EEA1-4A87-BFBA-BC662B968F04}"/>
    <cellStyle name="20% - uthevingsfarge 3 11 7 2 2" xfId="5349" xr:uid="{B8CC0CD0-707D-4FD6-BD53-471B708B2C3B}"/>
    <cellStyle name="20% - uthevingsfarge 3 11 7 3" xfId="5350" xr:uid="{8AFA8351-043B-41D3-96D4-4A5C328AB573}"/>
    <cellStyle name="20% - uthevingsfarge 3 11 7 3 2" xfId="5351" xr:uid="{E144DD0D-499E-49FD-B7E9-87B52421C556}"/>
    <cellStyle name="20% - uthevingsfarge 3 11 7 4" xfId="5352" xr:uid="{472F371C-1852-4088-B59A-C4F705B95FF9}"/>
    <cellStyle name="20% - uthevingsfarge 3 11 7 4 2" xfId="5353" xr:uid="{4E57BA82-4B33-47CD-9D6E-6209F8F05B7C}"/>
    <cellStyle name="20% - uthevingsfarge 3 11 7 5" xfId="5354" xr:uid="{69A8C8B5-FCAB-4AFE-95B0-53CFB3D5ADE6}"/>
    <cellStyle name="20% - uthevingsfarge 3 11 7 5 2" xfId="5355" xr:uid="{00E38ABB-21E9-496B-94A4-E7558A225CA8}"/>
    <cellStyle name="20% - uthevingsfarge 3 11 7 6" xfId="5356" xr:uid="{8EE9FF5B-8931-4D27-8A11-E4F952090494}"/>
    <cellStyle name="20% - uthevingsfarge 3 11 7 6 2" xfId="5357" xr:uid="{0C5BBE23-E8D5-4949-92B9-CEC046E06E07}"/>
    <cellStyle name="20% - uthevingsfarge 3 11 7 7" xfId="5358" xr:uid="{FC3B7503-BB48-4850-80F7-D3547991A561}"/>
    <cellStyle name="20% - uthevingsfarge 3 11 8" xfId="5359" xr:uid="{32D8BCE3-78AB-4E2D-ABBC-2B93CA6C8FA1}"/>
    <cellStyle name="20% - uthevingsfarge 3 11 8 2" xfId="5360" xr:uid="{8C7B0D72-C3D8-4D60-8FEE-97ACAA21B9A8}"/>
    <cellStyle name="20% - uthevingsfarge 3 11 8 2 2" xfId="5361" xr:uid="{768B12A4-CA3B-4F52-ADD5-DBCD2867032E}"/>
    <cellStyle name="20% - uthevingsfarge 3 11 8 3" xfId="5362" xr:uid="{CF3BF20D-B5AE-4654-9B33-518C2E1D9CDD}"/>
    <cellStyle name="20% - uthevingsfarge 3 11 8 3 2" xfId="5363" xr:uid="{46E79C4E-4E54-41BC-A523-633CFBDAB065}"/>
    <cellStyle name="20% - uthevingsfarge 3 11 8 4" xfId="5364" xr:uid="{5FCAC4F8-0E67-47B9-8677-94E48E7ACFCE}"/>
    <cellStyle name="20% - uthevingsfarge 3 11 9" xfId="5365" xr:uid="{F4EECD66-40B8-4FC3-9041-19DE6959B7BE}"/>
    <cellStyle name="20% - uthevingsfarge 3 11 9 2" xfId="5366" xr:uid="{EC5E9E16-AB8B-4BDF-B1BF-99275D888E63}"/>
    <cellStyle name="20% - uthevingsfarge 3 12" xfId="5367" xr:uid="{36E82263-599F-4177-9997-001148718472}"/>
    <cellStyle name="20% - uthevingsfarge 3 12 10" xfId="5368" xr:uid="{E19CD2B6-6D67-4246-9F52-962E3BF68000}"/>
    <cellStyle name="20% - uthevingsfarge 3 12 10 2" xfId="5369" xr:uid="{259A618C-311E-4171-8774-C9A76D40B2CD}"/>
    <cellStyle name="20% - uthevingsfarge 3 12 10 2 2" xfId="5370" xr:uid="{A337D7F5-942A-4E45-97E3-6E0D0AE5F4FB}"/>
    <cellStyle name="20% - uthevingsfarge 3 12 10 3" xfId="5371" xr:uid="{798BB650-AB00-4BDF-A8AE-78D4ABF1C2E0}"/>
    <cellStyle name="20% - uthevingsfarge 3 12 11" xfId="5372" xr:uid="{D76E705E-FC24-460E-9945-CC2E64D17092}"/>
    <cellStyle name="20% - uthevingsfarge 3 12 11 2" xfId="5373" xr:uid="{193817FB-B1CA-4F43-A4F1-31DC244B7106}"/>
    <cellStyle name="20% - uthevingsfarge 3 12 11 2 2" xfId="5374" xr:uid="{356A63FD-3B8A-45C9-97CF-08D28485187A}"/>
    <cellStyle name="20% - uthevingsfarge 3 12 11 3" xfId="5375" xr:uid="{2AF492F6-2E8E-4272-9135-929635E27A15}"/>
    <cellStyle name="20% - uthevingsfarge 3 12 12" xfId="5376" xr:uid="{AD49F968-CCEA-4F46-B467-DCC251574709}"/>
    <cellStyle name="20% - uthevingsfarge 3 12 12 2" xfId="5377" xr:uid="{A98FFBEF-D729-4C94-B024-AC1A55E27AF9}"/>
    <cellStyle name="20% - uthevingsfarge 3 12 12 2 2" xfId="5378" xr:uid="{C28E325E-E203-43F3-92E0-AE91CA2F1CA6}"/>
    <cellStyle name="20% - uthevingsfarge 3 12 12 3" xfId="5379" xr:uid="{70632E1F-5BFD-4E46-9C45-79DB5F188310}"/>
    <cellStyle name="20% - uthevingsfarge 3 12 13" xfId="5380" xr:uid="{1A59E44E-0C02-430E-8CA3-C876A009608B}"/>
    <cellStyle name="20% - uthevingsfarge 3 12 13 2" xfId="5381" xr:uid="{10635DEB-D501-4742-BEE6-2FFDB0ACA43F}"/>
    <cellStyle name="20% - uthevingsfarge 3 12 13 2 2" xfId="5382" xr:uid="{64603834-7E83-4A36-AE37-88411F14E2BA}"/>
    <cellStyle name="20% - uthevingsfarge 3 12 13 3" xfId="5383" xr:uid="{D336FFCD-AE00-403D-97E3-5E31093CEFFE}"/>
    <cellStyle name="20% - uthevingsfarge 3 12 14" xfId="5384" xr:uid="{4969E099-ED27-4F3D-BD20-BBC1D01583B9}"/>
    <cellStyle name="20% - uthevingsfarge 3 12 14 2" xfId="5385" xr:uid="{1738078F-A1C2-4342-84AD-3B54D793B2E6}"/>
    <cellStyle name="20% - uthevingsfarge 3 12 14 2 2" xfId="5386" xr:uid="{49055477-A2BC-414B-93FC-FBD3A4F623E2}"/>
    <cellStyle name="20% - uthevingsfarge 3 12 14 3" xfId="5387" xr:uid="{17259003-B446-41F3-94A9-72D780CB6475}"/>
    <cellStyle name="20% - uthevingsfarge 3 12 15" xfId="5388" xr:uid="{7C2226A0-3E28-4BE6-AA87-1315B41C4A0D}"/>
    <cellStyle name="20% - uthevingsfarge 3 12 16" xfId="5389" xr:uid="{8EF275DA-9D69-4201-A0FC-50AB247EB363}"/>
    <cellStyle name="20% - uthevingsfarge 3 12 2" xfId="5390" xr:uid="{D4BE2CE3-DD9D-4104-8B14-1F81C7BBCAFA}"/>
    <cellStyle name="20% - uthevingsfarge 3 12 2 10" xfId="5391" xr:uid="{18330039-D6AA-4417-8DA9-6E41886E49A2}"/>
    <cellStyle name="20% - uthevingsfarge 3 12 2 11" xfId="5392" xr:uid="{607D76CC-4AED-49E6-A0AD-13731D8CA1A8}"/>
    <cellStyle name="20% - uthevingsfarge 3 12 2 12" xfId="5393" xr:uid="{69FBC760-0D58-405A-94C5-127A0FA323D5}"/>
    <cellStyle name="20% - uthevingsfarge 3 12 2 13" xfId="5394" xr:uid="{F683288D-2290-484F-A2F5-76AE00DBCF85}"/>
    <cellStyle name="20% - uthevingsfarge 3 12 2 13 2" xfId="5395" xr:uid="{297019EE-4663-4B3F-8017-84CD31475B8E}"/>
    <cellStyle name="20% - uthevingsfarge 3 12 2 14" xfId="5396" xr:uid="{95A21007-5B5D-486B-9965-CBE2AB397A63}"/>
    <cellStyle name="20% - uthevingsfarge 3 12 2 14 2" xfId="5397" xr:uid="{2B6584C9-1B85-4030-B840-8A9BDD8F792C}"/>
    <cellStyle name="20% - uthevingsfarge 3 12 2 15" xfId="5398" xr:uid="{6F4119F7-EF7D-4029-8DA4-B77E82EFC64F}"/>
    <cellStyle name="20% - uthevingsfarge 3 12 2 2" xfId="5399" xr:uid="{FAB872FC-2F41-43D1-972E-5DC395821888}"/>
    <cellStyle name="20% - uthevingsfarge 3 12 2 3" xfId="5400" xr:uid="{827A4F28-47F4-418E-846A-08C10B815A9F}"/>
    <cellStyle name="20% - uthevingsfarge 3 12 2 4" xfId="5401" xr:uid="{A620FF2B-A184-40DE-8EFC-BEF2BC2B4457}"/>
    <cellStyle name="20% - uthevingsfarge 3 12 2 5" xfId="5402" xr:uid="{5542BC3A-E2FB-4A72-AA42-668F9663F6CF}"/>
    <cellStyle name="20% - uthevingsfarge 3 12 2 6" xfId="5403" xr:uid="{010383DF-86F3-46C0-93F2-9514506EA161}"/>
    <cellStyle name="20% - uthevingsfarge 3 12 2 7" xfId="5404" xr:uid="{B8E6ABDA-BCD5-4094-9641-0A61D90F0D09}"/>
    <cellStyle name="20% - uthevingsfarge 3 12 2 8" xfId="5405" xr:uid="{8AD00992-945B-46FB-AB3E-1C5D53B617CB}"/>
    <cellStyle name="20% - uthevingsfarge 3 12 2 9" xfId="5406" xr:uid="{76708DF3-E464-4294-90C3-38F2A5E9D68F}"/>
    <cellStyle name="20% - uthevingsfarge 3 12 3" xfId="5407" xr:uid="{F7E29049-15F4-4ED9-ADA6-643EDDC9E60D}"/>
    <cellStyle name="20% - uthevingsfarge 3 12 4" xfId="5408" xr:uid="{679C9D58-2F11-4F68-B54D-9558046FE5F3}"/>
    <cellStyle name="20% - uthevingsfarge 3 12 5" xfId="5409" xr:uid="{6FBF7729-8646-41D2-AC86-2BEA3D4FBE11}"/>
    <cellStyle name="20% - uthevingsfarge 3 12 5 2" xfId="5410" xr:uid="{5A048F6F-6D80-4BC5-B10D-863370A674ED}"/>
    <cellStyle name="20% - uthevingsfarge 3 12 5 2 2" xfId="5411" xr:uid="{8EDE05C2-95D1-44A3-B6D2-760DA5C3D71E}"/>
    <cellStyle name="20% - uthevingsfarge 3 12 5 3" xfId="5412" xr:uid="{067EEC27-BD77-4344-9E54-05A04102424C}"/>
    <cellStyle name="20% - uthevingsfarge 3 12 5 3 2" xfId="5413" xr:uid="{D1D9F212-385A-441E-B376-E2CE60F0AC57}"/>
    <cellStyle name="20% - uthevingsfarge 3 12 5 4" xfId="5414" xr:uid="{A2C7E685-9E90-4C29-9676-0C6BA3186F8F}"/>
    <cellStyle name="20% - uthevingsfarge 3 12 5 4 2" xfId="5415" xr:uid="{68B117CD-A94D-4CEC-9D8C-B173FAF56808}"/>
    <cellStyle name="20% - uthevingsfarge 3 12 5 5" xfId="5416" xr:uid="{F9988B75-1EDD-441A-9AB3-D89F867D5303}"/>
    <cellStyle name="20% - uthevingsfarge 3 12 5 5 2" xfId="5417" xr:uid="{84DF26CD-640B-4D45-991B-62CE7FAC3D05}"/>
    <cellStyle name="20% - uthevingsfarge 3 12 5 6" xfId="5418" xr:uid="{F8B5525E-7FDD-4B73-9778-C3B6B14C3C34}"/>
    <cellStyle name="20% - uthevingsfarge 3 12 5 6 2" xfId="5419" xr:uid="{9BB53F3F-E75E-4813-AECE-B931151B41F9}"/>
    <cellStyle name="20% - uthevingsfarge 3 12 5 7" xfId="5420" xr:uid="{3FCB0FF1-0C73-4B49-BD9D-03DB3E1E488B}"/>
    <cellStyle name="20% - uthevingsfarge 3 12 6" xfId="5421" xr:uid="{5986F04E-7C53-43B2-B5CF-E7F9B6F8B481}"/>
    <cellStyle name="20% - uthevingsfarge 3 12 6 2" xfId="5422" xr:uid="{C98622FE-7F9E-4CD7-A664-56D24A52D3C1}"/>
    <cellStyle name="20% - uthevingsfarge 3 12 6 2 2" xfId="5423" xr:uid="{53A6CBBA-0D21-4BA4-AAC9-84E458F9E008}"/>
    <cellStyle name="20% - uthevingsfarge 3 12 6 3" xfId="5424" xr:uid="{BBEB8AE9-1DAC-4C64-A0E2-181CB30B4829}"/>
    <cellStyle name="20% - uthevingsfarge 3 12 6 3 2" xfId="5425" xr:uid="{0250AD57-36C0-47DD-9351-DD951A494472}"/>
    <cellStyle name="20% - uthevingsfarge 3 12 6 4" xfId="5426" xr:uid="{CC9CBE70-321D-45E3-B07A-6BA5C5C1A590}"/>
    <cellStyle name="20% - uthevingsfarge 3 12 6 4 2" xfId="5427" xr:uid="{E1AD4C61-7C58-4058-AE24-679930F792A3}"/>
    <cellStyle name="20% - uthevingsfarge 3 12 6 5" xfId="5428" xr:uid="{84C2FFAC-4331-4A89-800E-34B6882145F1}"/>
    <cellStyle name="20% - uthevingsfarge 3 12 6 5 2" xfId="5429" xr:uid="{E1B6A689-1D9A-4DED-8945-4B40E3AC1578}"/>
    <cellStyle name="20% - uthevingsfarge 3 12 6 6" xfId="5430" xr:uid="{2A2FFC03-3A13-4DCA-A715-DDC829201B2E}"/>
    <cellStyle name="20% - uthevingsfarge 3 12 7" xfId="5431" xr:uid="{789EDD4A-698F-45F2-A7B7-DEF6B9B34CAB}"/>
    <cellStyle name="20% - uthevingsfarge 3 12 7 2" xfId="5432" xr:uid="{AB58C809-2F1F-4DBD-A424-B7B3CDE282BF}"/>
    <cellStyle name="20% - uthevingsfarge 3 12 7 2 2" xfId="5433" xr:uid="{9EBF1406-BC2F-41F9-8600-F681F5EC13A5}"/>
    <cellStyle name="20% - uthevingsfarge 3 12 7 3" xfId="5434" xr:uid="{ADD80A23-AD69-4AE7-859D-6F5D24D303F9}"/>
    <cellStyle name="20% - uthevingsfarge 3 12 7 3 2" xfId="5435" xr:uid="{94665723-12BC-488E-91E0-4E332E47ABA5}"/>
    <cellStyle name="20% - uthevingsfarge 3 12 7 4" xfId="5436" xr:uid="{D935A49D-6DBA-45E9-8193-D263A242B72D}"/>
    <cellStyle name="20% - uthevingsfarge 3 12 8" xfId="5437" xr:uid="{14674E62-6331-4938-94D0-14A0D6974181}"/>
    <cellStyle name="20% - uthevingsfarge 3 12 8 2" xfId="5438" xr:uid="{D887D7B3-6E02-4597-8FAB-53008EFFCD1F}"/>
    <cellStyle name="20% - uthevingsfarge 3 12 8 2 2" xfId="5439" xr:uid="{2B50B7EC-B1DB-434D-8EA2-90FBBC5CBBAB}"/>
    <cellStyle name="20% - uthevingsfarge 3 12 8 3" xfId="5440" xr:uid="{57FAA0D8-C509-43C7-AD6C-89D3D9472174}"/>
    <cellStyle name="20% - uthevingsfarge 3 12 8 3 2" xfId="5441" xr:uid="{029F5C2C-D097-4D75-AF5E-E6BA37A0A7DE}"/>
    <cellStyle name="20% - uthevingsfarge 3 12 8 4" xfId="5442" xr:uid="{6C92EC9E-422B-4E5A-9984-9EA7F4F33218}"/>
    <cellStyle name="20% - uthevingsfarge 3 12 9" xfId="5443" xr:uid="{84FCA7DB-5684-4795-867E-52A4FC534AF6}"/>
    <cellStyle name="20% - uthevingsfarge 3 12 9 2" xfId="5444" xr:uid="{2B5F38DE-483E-49F4-AD56-9A6A6B9A64D5}"/>
    <cellStyle name="20% - uthevingsfarge 3 12 9 2 2" xfId="5445" xr:uid="{0685455A-6730-421F-AC22-BCCAA124725E}"/>
    <cellStyle name="20% - uthevingsfarge 3 12 9 3" xfId="5446" xr:uid="{4C31534A-11C5-47EA-8EC6-6516D9E8A5AB}"/>
    <cellStyle name="20% - uthevingsfarge 3 13" xfId="5447" xr:uid="{E12AC224-77EA-4E17-8B4D-B8FCE5D0C8B2}"/>
    <cellStyle name="20% - uthevingsfarge 3 13 10" xfId="5448" xr:uid="{65CFE6A4-A83F-4F23-976C-4B28651E1804}"/>
    <cellStyle name="20% - uthevingsfarge 3 13 11" xfId="5449" xr:uid="{F88C76A7-D626-4EFC-A619-C0448B611189}"/>
    <cellStyle name="20% - uthevingsfarge 3 13 12" xfId="5450" xr:uid="{5CB08118-864C-4356-922E-6493AEAD41D7}"/>
    <cellStyle name="20% - uthevingsfarge 3 13 13" xfId="5451" xr:uid="{066EC1CB-3409-426C-85ED-5DA62254F6F6}"/>
    <cellStyle name="20% - uthevingsfarge 3 13 2" xfId="5452" xr:uid="{16270577-A97B-4CEC-99DA-7564A7E4AE6A}"/>
    <cellStyle name="20% - uthevingsfarge 3 13 2 2" xfId="5453" xr:uid="{39D55DDA-C2BD-4027-8059-85ED803CF88A}"/>
    <cellStyle name="20% - uthevingsfarge 3 13 3" xfId="5454" xr:uid="{7C075F60-DED7-4C69-BE8F-BE6C6A15B1CE}"/>
    <cellStyle name="20% - uthevingsfarge 3 13 4" xfId="5455" xr:uid="{5453BFC8-A706-4586-845B-BDC9F72CD144}"/>
    <cellStyle name="20% - uthevingsfarge 3 13 5" xfId="5456" xr:uid="{F99A7921-11F4-43FE-83DB-FA0DE39C9A5E}"/>
    <cellStyle name="20% - uthevingsfarge 3 13 6" xfId="5457" xr:uid="{1A6A818E-69A0-48F9-B1FD-418C46FAA476}"/>
    <cellStyle name="20% - uthevingsfarge 3 13 7" xfId="5458" xr:uid="{867546FE-1E6D-436D-B6F5-45173EA841A5}"/>
    <cellStyle name="20% - uthevingsfarge 3 13 8" xfId="5459" xr:uid="{DF3B31FF-1204-463E-A955-72F540818204}"/>
    <cellStyle name="20% - uthevingsfarge 3 13 9" xfId="5460" xr:uid="{875A15F1-8189-4296-ABD2-AB5938B531CD}"/>
    <cellStyle name="20% - uthevingsfarge 3 14" xfId="5461" xr:uid="{32BBEC45-4364-4CC6-B86C-B438D6B6BEEA}"/>
    <cellStyle name="20% - uthevingsfarge 3 14 10" xfId="5462" xr:uid="{776D9061-F13A-4368-87D4-611A03E0D773}"/>
    <cellStyle name="20% - uthevingsfarge 3 14 11" xfId="5463" xr:uid="{A6D6E5AA-4F28-4597-B9DD-0EC9ACAD7ACB}"/>
    <cellStyle name="20% - uthevingsfarge 3 14 12" xfId="5464" xr:uid="{3047D00A-6C48-4249-8805-7BB3F937C92E}"/>
    <cellStyle name="20% - uthevingsfarge 3 14 13" xfId="5465" xr:uid="{1933D99B-966B-404E-B03C-1FEA504578B8}"/>
    <cellStyle name="20% - uthevingsfarge 3 14 2" xfId="5466" xr:uid="{81F09A9D-93BF-487B-975E-4B10C2ED68DD}"/>
    <cellStyle name="20% - uthevingsfarge 3 14 2 2" xfId="5467" xr:uid="{4F482CA7-8257-453A-80A6-1C4DAFCEE2FD}"/>
    <cellStyle name="20% - uthevingsfarge 3 14 3" xfId="5468" xr:uid="{F0A928D5-BC14-44D1-B235-F0E4C9425EBF}"/>
    <cellStyle name="20% - uthevingsfarge 3 14 4" xfId="5469" xr:uid="{9AB0E387-AF16-4A88-8CF5-6C50A26439CD}"/>
    <cellStyle name="20% - uthevingsfarge 3 14 5" xfId="5470" xr:uid="{B67649EA-5303-4CFB-8F08-6DCC6E840CDC}"/>
    <cellStyle name="20% - uthevingsfarge 3 14 6" xfId="5471" xr:uid="{6FC37DC7-345E-403E-BC58-4A496506D1F2}"/>
    <cellStyle name="20% - uthevingsfarge 3 14 7" xfId="5472" xr:uid="{815CA59E-7143-40C9-AF3B-A8056CC87D60}"/>
    <cellStyle name="20% - uthevingsfarge 3 14 8" xfId="5473" xr:uid="{885B2F3F-A4C9-4C00-A8B0-F7E952BD3F3D}"/>
    <cellStyle name="20% - uthevingsfarge 3 14 9" xfId="5474" xr:uid="{6E36285B-567C-4C5A-969B-1E4BB2EE996F}"/>
    <cellStyle name="20% - uthevingsfarge 3 15" xfId="5475" xr:uid="{38AEAF67-32ED-4884-8C8E-CD82D135858B}"/>
    <cellStyle name="20% - uthevingsfarge 3 15 10" xfId="5476" xr:uid="{57274415-890A-4AEC-BCC2-4A3BF5B00ADE}"/>
    <cellStyle name="20% - uthevingsfarge 3 15 11" xfId="5477" xr:uid="{B672A2B7-4039-4AFC-AA9D-E9EDC2D6197C}"/>
    <cellStyle name="20% - uthevingsfarge 3 15 12" xfId="5478" xr:uid="{488B74D0-9B2A-44CD-9479-91DC1E0383FB}"/>
    <cellStyle name="20% - uthevingsfarge 3 15 13" xfId="5479" xr:uid="{0BAC4CF9-2726-4C95-B561-A185AE3027DF}"/>
    <cellStyle name="20% - uthevingsfarge 3 15 2" xfId="5480" xr:uid="{B7366911-10D7-4760-863F-034865718B4C}"/>
    <cellStyle name="20% - uthevingsfarge 3 15 2 2" xfId="5481" xr:uid="{1D672E7C-6AB8-4A51-AE67-6F9D6DC813E5}"/>
    <cellStyle name="20% - uthevingsfarge 3 15 3" xfId="5482" xr:uid="{409883E1-FE11-40B0-95E5-7B039A684340}"/>
    <cellStyle name="20% - uthevingsfarge 3 15 4" xfId="5483" xr:uid="{AB88CD2A-2903-4D42-B059-24206CA8DC1E}"/>
    <cellStyle name="20% - uthevingsfarge 3 15 5" xfId="5484" xr:uid="{BD7F456C-6F09-472A-90F7-94B443F1392F}"/>
    <cellStyle name="20% - uthevingsfarge 3 15 6" xfId="5485" xr:uid="{34504285-F9AB-443C-A575-4FC1DFA95A6E}"/>
    <cellStyle name="20% - uthevingsfarge 3 15 7" xfId="5486" xr:uid="{3DD81C6F-74C2-4F3B-B146-158F250697C8}"/>
    <cellStyle name="20% - uthevingsfarge 3 15 8" xfId="5487" xr:uid="{32AFFD19-CB54-4D22-9552-4813CA05CA57}"/>
    <cellStyle name="20% - uthevingsfarge 3 15 9" xfId="5488" xr:uid="{8009CDC0-9247-4C45-8CCD-811C89641CA6}"/>
    <cellStyle name="20% - uthevingsfarge 3 16" xfId="5489" xr:uid="{16D9C307-7793-4B2F-AFCB-D3BB977E885D}"/>
    <cellStyle name="20% - uthevingsfarge 3 16 10" xfId="5490" xr:uid="{BE311635-7675-434E-958C-9A24B3715FA9}"/>
    <cellStyle name="20% - uthevingsfarge 3 16 11" xfId="5491" xr:uid="{E7844B21-488B-4BFA-9EC9-DFEC246D09EF}"/>
    <cellStyle name="20% - uthevingsfarge 3 16 12" xfId="5492" xr:uid="{FDACEA4C-F606-4ED4-A847-4E2F558E4029}"/>
    <cellStyle name="20% - uthevingsfarge 3 16 13" xfId="5493" xr:uid="{E0F0ED33-9A9F-4FA6-94A3-CD299BD78C4E}"/>
    <cellStyle name="20% - uthevingsfarge 3 16 2" xfId="5494" xr:uid="{8E02EDAF-2488-434D-808C-78147B61C959}"/>
    <cellStyle name="20% - uthevingsfarge 3 16 2 2" xfId="5495" xr:uid="{C5044DC2-3B9B-40BA-A234-BE189D2AEEC6}"/>
    <cellStyle name="20% - uthevingsfarge 3 16 3" xfId="5496" xr:uid="{1B95CB2E-A838-4442-8FD8-149D94F321C6}"/>
    <cellStyle name="20% - uthevingsfarge 3 16 4" xfId="5497" xr:uid="{12583D12-765C-475D-A8A0-95A17A2B3976}"/>
    <cellStyle name="20% - uthevingsfarge 3 16 5" xfId="5498" xr:uid="{5F4C8CCF-2B91-48C3-8F46-03D2593EAB3A}"/>
    <cellStyle name="20% - uthevingsfarge 3 16 6" xfId="5499" xr:uid="{C11693BE-FB46-4AAF-B822-1EA707911670}"/>
    <cellStyle name="20% - uthevingsfarge 3 16 7" xfId="5500" xr:uid="{E593B7EE-55BA-4F15-A5B1-9EA4042A23DC}"/>
    <cellStyle name="20% - uthevingsfarge 3 16 8" xfId="5501" xr:uid="{5CE0810B-7654-46C4-A943-1F22795104C4}"/>
    <cellStyle name="20% - uthevingsfarge 3 16 9" xfId="5502" xr:uid="{C8874B8E-4C86-4213-917E-7C19A772D248}"/>
    <cellStyle name="20% - uthevingsfarge 3 17" xfId="5503" xr:uid="{3BE0DCF8-8436-4B15-A103-079508B6C489}"/>
    <cellStyle name="20% - uthevingsfarge 3 17 10" xfId="5504" xr:uid="{B4D97CA9-5EB3-44A5-BB1F-F90AB80F64FB}"/>
    <cellStyle name="20% - uthevingsfarge 3 17 11" xfId="5505" xr:uid="{7A17EE1D-3FC4-48C5-9468-476E3C707B60}"/>
    <cellStyle name="20% - uthevingsfarge 3 17 12" xfId="5506" xr:uid="{04191C18-5DA4-4107-9C19-7098F1B29720}"/>
    <cellStyle name="20% - uthevingsfarge 3 17 13" xfId="5507" xr:uid="{D0495C4F-B551-4B38-9FE4-601DE666383F}"/>
    <cellStyle name="20% - uthevingsfarge 3 17 2" xfId="5508" xr:uid="{BE5636DC-9B85-477A-ADCA-F32D176C2CCF}"/>
    <cellStyle name="20% - uthevingsfarge 3 17 2 2" xfId="5509" xr:uid="{85003D3A-D0C3-455F-AF74-2AAD8EA872CE}"/>
    <cellStyle name="20% - uthevingsfarge 3 17 3" xfId="5510" xr:uid="{5FAE04F2-D90C-4042-8D43-A5C2F31DC9BB}"/>
    <cellStyle name="20% - uthevingsfarge 3 17 4" xfId="5511" xr:uid="{A4A4C6B4-94FE-429B-8272-50086FEFA1D5}"/>
    <cellStyle name="20% - uthevingsfarge 3 17 5" xfId="5512" xr:uid="{4AA92C63-D125-4B8A-9C00-D4E51E89326A}"/>
    <cellStyle name="20% - uthevingsfarge 3 17 6" xfId="5513" xr:uid="{F0239BBF-9E9F-4000-83A7-38F296EF08E1}"/>
    <cellStyle name="20% - uthevingsfarge 3 17 7" xfId="5514" xr:uid="{C720F84E-2F12-43CC-8A22-AA6EADDF6714}"/>
    <cellStyle name="20% - uthevingsfarge 3 17 8" xfId="5515" xr:uid="{80784FBF-923C-47E9-BDD9-42E38EF89F27}"/>
    <cellStyle name="20% - uthevingsfarge 3 17 9" xfId="5516" xr:uid="{0A417A5D-59D0-45CB-9861-4C28D5C0EE72}"/>
    <cellStyle name="20% - uthevingsfarge 3 18" xfId="5517" xr:uid="{7F669D73-1666-4DF8-ADA9-F27D26C51D11}"/>
    <cellStyle name="20% - uthevingsfarge 3 18 10" xfId="5518" xr:uid="{6F8D498D-1E66-424B-88B3-5DD407BEC36B}"/>
    <cellStyle name="20% - uthevingsfarge 3 18 11" xfId="5519" xr:uid="{1004ECCB-C9DE-4FB1-AE80-A4882C327F5A}"/>
    <cellStyle name="20% - uthevingsfarge 3 18 12" xfId="5520" xr:uid="{DD852608-BB23-46A7-B32C-027A3EAD0690}"/>
    <cellStyle name="20% - uthevingsfarge 3 18 13" xfId="5521" xr:uid="{5523599D-680D-4F63-B906-9238E4BD6EE8}"/>
    <cellStyle name="20% - uthevingsfarge 3 18 2" xfId="5522" xr:uid="{FBE85517-34C2-4FC2-B98A-A381E1127F7E}"/>
    <cellStyle name="20% - uthevingsfarge 3 18 2 2" xfId="5523" xr:uid="{45A92528-D8F7-4AB0-811A-7A13FCC6B355}"/>
    <cellStyle name="20% - uthevingsfarge 3 18 3" xfId="5524" xr:uid="{EB83C8C5-6343-4C71-B48B-377E6FDCC648}"/>
    <cellStyle name="20% - uthevingsfarge 3 18 4" xfId="5525" xr:uid="{7ACD2347-5FF6-4123-8E85-B33EB309FACE}"/>
    <cellStyle name="20% - uthevingsfarge 3 18 5" xfId="5526" xr:uid="{C81BFA99-3824-4409-98B6-CD6D22437AE6}"/>
    <cellStyle name="20% - uthevingsfarge 3 18 6" xfId="5527" xr:uid="{22990684-92FF-4A9C-8C17-DEE5B4ED786B}"/>
    <cellStyle name="20% - uthevingsfarge 3 18 7" xfId="5528" xr:uid="{188CD480-9CD9-430C-8772-65FF51CB8811}"/>
    <cellStyle name="20% - uthevingsfarge 3 18 8" xfId="5529" xr:uid="{FC04A29A-530C-4DD6-AC8E-92CD1A17B77F}"/>
    <cellStyle name="20% - uthevingsfarge 3 18 9" xfId="5530" xr:uid="{C978738F-7E81-4E07-A182-3FA7E83671AC}"/>
    <cellStyle name="20% - uthevingsfarge 3 19" xfId="5531" xr:uid="{28F85642-1D38-4533-B7C6-C9A56F543B55}"/>
    <cellStyle name="20% - uthevingsfarge 3 19 10" xfId="5532" xr:uid="{1241E493-D641-4577-BB5B-8651152275F5}"/>
    <cellStyle name="20% - uthevingsfarge 3 19 11" xfId="5533" xr:uid="{CAF1086F-BCB9-40AA-B1B3-B728B10D9BE5}"/>
    <cellStyle name="20% - uthevingsfarge 3 19 12" xfId="5534" xr:uid="{795286E7-8347-41FE-862C-29A9010D126C}"/>
    <cellStyle name="20% - uthevingsfarge 3 19 13" xfId="5535" xr:uid="{1B941B3F-2F24-485B-A187-F0B12435A463}"/>
    <cellStyle name="20% - uthevingsfarge 3 19 2" xfId="5536" xr:uid="{0ADBE153-1ABA-4A1F-8076-90B96941A48B}"/>
    <cellStyle name="20% - uthevingsfarge 3 19 2 2" xfId="5537" xr:uid="{C7ECE96E-634C-490A-AEDF-AFEC57F16C54}"/>
    <cellStyle name="20% - uthevingsfarge 3 19 3" xfId="5538" xr:uid="{BBCCED0A-B518-4A49-A2EB-AC0308493050}"/>
    <cellStyle name="20% - uthevingsfarge 3 19 4" xfId="5539" xr:uid="{3259DF3E-7B5F-499C-ACF8-74DB1927FF54}"/>
    <cellStyle name="20% - uthevingsfarge 3 19 5" xfId="5540" xr:uid="{637239BB-3F0E-4956-8AA4-C7EE159E26F7}"/>
    <cellStyle name="20% - uthevingsfarge 3 19 6" xfId="5541" xr:uid="{18E72C27-726D-4113-BA75-83907172F0AF}"/>
    <cellStyle name="20% - uthevingsfarge 3 19 7" xfId="5542" xr:uid="{25913CEB-27C1-4FF1-BEA1-5453B5F02C1A}"/>
    <cellStyle name="20% - uthevingsfarge 3 19 8" xfId="5543" xr:uid="{9EB189C9-AF95-46BA-9E9E-3C90D4168FD2}"/>
    <cellStyle name="20% - uthevingsfarge 3 19 9" xfId="5544" xr:uid="{0CB5EA91-5444-4DD6-9FB4-13FF9BEA9C84}"/>
    <cellStyle name="20% - uthevingsfarge 3 2" xfId="5545" xr:uid="{85390601-AB8F-46A2-A8B2-CB4C87FDCCC2}"/>
    <cellStyle name="20% - uthevingsfarge 3 2 10" xfId="5546" xr:uid="{5F39A8DE-0758-4B55-B972-E048D343670C}"/>
    <cellStyle name="20% - uthevingsfarge 3 2 10 2" xfId="5547" xr:uid="{93C13CF0-4BF9-4A46-9990-E2E95A51C74F}"/>
    <cellStyle name="20% - uthevingsfarge 3 2 10 2 2" xfId="5548" xr:uid="{0BF65668-8506-4606-9D15-593C3F0F64F9}"/>
    <cellStyle name="20% - uthevingsfarge 3 2 10 2 2 2" xfId="5549" xr:uid="{1C3521B5-E3D9-4B09-9458-A6A6B32C84CE}"/>
    <cellStyle name="20% - uthevingsfarge 3 2 10 2 3" xfId="5550" xr:uid="{5400B363-DA7A-4845-8907-2D2943BA7300}"/>
    <cellStyle name="20% - uthevingsfarge 3 2 10 2 3 2" xfId="5551" xr:uid="{098005DC-4761-4858-8510-25397FB4C631}"/>
    <cellStyle name="20% - uthevingsfarge 3 2 10 2 4" xfId="5552" xr:uid="{3548FAE0-9F94-4CBB-8D42-172155CAFD5F}"/>
    <cellStyle name="20% - uthevingsfarge 3 2 10 2 4 2" xfId="5553" xr:uid="{66C6B795-16CB-4625-BFFE-BAF461DF17F8}"/>
    <cellStyle name="20% - uthevingsfarge 3 2 10 2 5" xfId="5554" xr:uid="{C93B6A7B-FEF8-40D6-B283-1A03B5C7B9AD}"/>
    <cellStyle name="20% - uthevingsfarge 3 2 10 2 5 2" xfId="5555" xr:uid="{1EC853FC-BF4A-479E-92C1-2773DBF8B5EC}"/>
    <cellStyle name="20% - uthevingsfarge 3 2 10 2 6" xfId="5556" xr:uid="{FFD3C70A-BC17-4B9F-8F5D-C0765294410C}"/>
    <cellStyle name="20% - uthevingsfarge 3 2 10 2 6 2" xfId="5557" xr:uid="{8E472E25-2964-41F5-A4F4-68C1A8B42E7A}"/>
    <cellStyle name="20% - uthevingsfarge 3 2 10 2 7" xfId="5558" xr:uid="{0A4F7CA9-D7A1-4203-8615-9F4D44E960CB}"/>
    <cellStyle name="20% - uthevingsfarge 3 2 10 3" xfId="5559" xr:uid="{2009B935-39E3-4197-A1CD-885A8C70E796}"/>
    <cellStyle name="20% - uthevingsfarge 3 2 10 3 2" xfId="5560" xr:uid="{39974D54-C7CD-4421-AEB9-88EB1F6A2DDE}"/>
    <cellStyle name="20% - uthevingsfarge 3 2 10 3 2 2" xfId="5561" xr:uid="{5C394286-7F14-46BA-B085-7F6A43B0C0C2}"/>
    <cellStyle name="20% - uthevingsfarge 3 2 10 3 3" xfId="5562" xr:uid="{EFF2C6F2-0B9D-46C3-ABE2-F6973715C995}"/>
    <cellStyle name="20% - uthevingsfarge 3 2 10 3 3 2" xfId="5563" xr:uid="{7A2A8519-BE42-450D-B44E-3E729F6914E3}"/>
    <cellStyle name="20% - uthevingsfarge 3 2 10 3 4" xfId="5564" xr:uid="{0B4A14E9-2207-4DFA-AFC5-58482562FEBB}"/>
    <cellStyle name="20% - uthevingsfarge 3 2 10 4" xfId="5565" xr:uid="{F383660E-C60C-4DD5-BE63-3E7F71F617F6}"/>
    <cellStyle name="20% - uthevingsfarge 3 2 10 4 2" xfId="5566" xr:uid="{DD5C84F4-B0B6-479E-9967-630B40129F69}"/>
    <cellStyle name="20% - uthevingsfarge 3 2 10 5" xfId="5567" xr:uid="{8428C435-024B-4889-97AC-216E845D1163}"/>
    <cellStyle name="20% - uthevingsfarge 3 2 10 5 2" xfId="5568" xr:uid="{00F5F0BA-2B22-4993-9620-3CBC6B6BBF4D}"/>
    <cellStyle name="20% - uthevingsfarge 3 2 10 6" xfId="5569" xr:uid="{DCB2ECD0-CE44-4425-BFA2-C7579E67CB8B}"/>
    <cellStyle name="20% - uthevingsfarge 3 2 10 6 2" xfId="5570" xr:uid="{D01F4DF3-43B9-4EBB-B728-3868A0602F30}"/>
    <cellStyle name="20% - uthevingsfarge 3 2 10 7" xfId="5571" xr:uid="{672AF3C0-5D17-4BD3-B1CF-4397D974F73C}"/>
    <cellStyle name="20% - uthevingsfarge 3 2 10 7 2" xfId="5572" xr:uid="{B4C3AFDF-96AA-4D5D-9567-6273722224FD}"/>
    <cellStyle name="20% - uthevingsfarge 3 2 10 8" xfId="5573" xr:uid="{DEAD4C9F-156B-4BAC-803F-4E1CEA363D71}"/>
    <cellStyle name="20% - uthevingsfarge 3 2 11" xfId="5574" xr:uid="{9515CE6B-8784-4C26-A7DC-2AA5F750F26D}"/>
    <cellStyle name="20% - uthevingsfarge 3 2 11 2" xfId="5575" xr:uid="{7464B68E-771D-4BBD-8EE9-C1378E00ACD1}"/>
    <cellStyle name="20% - uthevingsfarge 3 2 11 2 2" xfId="5576" xr:uid="{DDA9940A-FA36-4560-9B1F-5EAA81180F3C}"/>
    <cellStyle name="20% - uthevingsfarge 3 2 11 2 2 2" xfId="5577" xr:uid="{C8163A18-BB66-47AE-9F89-810DCFAEFDD1}"/>
    <cellStyle name="20% - uthevingsfarge 3 2 11 2 3" xfId="5578" xr:uid="{AAB36F4E-5B4A-4637-9F7F-9A20292995E1}"/>
    <cellStyle name="20% - uthevingsfarge 3 2 11 2 3 2" xfId="5579" xr:uid="{54B09D88-0739-4973-B06C-4E4C4FEDF2D2}"/>
    <cellStyle name="20% - uthevingsfarge 3 2 11 2 4" xfId="5580" xr:uid="{07077053-F5A7-465D-9477-863AD8528231}"/>
    <cellStyle name="20% - uthevingsfarge 3 2 11 2 4 2" xfId="5581" xr:uid="{AABF04A3-7E98-4311-AFE9-F5B28345E6DE}"/>
    <cellStyle name="20% - uthevingsfarge 3 2 11 2 5" xfId="5582" xr:uid="{2609684B-9B1D-490E-8FD7-4E587A4F860B}"/>
    <cellStyle name="20% - uthevingsfarge 3 2 11 2 5 2" xfId="5583" xr:uid="{6068EC5D-3515-4331-919C-39934C4440A2}"/>
    <cellStyle name="20% - uthevingsfarge 3 2 11 2 6" xfId="5584" xr:uid="{5B215969-1A7D-4224-8C82-9C273A48D95A}"/>
    <cellStyle name="20% - uthevingsfarge 3 2 11 2 6 2" xfId="5585" xr:uid="{79B8AA8B-2F0F-4A67-A68D-6A0C18E3E7FE}"/>
    <cellStyle name="20% - uthevingsfarge 3 2 11 2 7" xfId="5586" xr:uid="{BA59B726-4D4A-4C7D-9819-D1654F65A2FF}"/>
    <cellStyle name="20% - uthevingsfarge 3 2 11 3" xfId="5587" xr:uid="{20BD95BE-1829-4344-9342-B27F21CCC4FC}"/>
    <cellStyle name="20% - uthevingsfarge 3 2 11 3 2" xfId="5588" xr:uid="{872DA4DC-BFF6-4854-B645-BA5D37BEC126}"/>
    <cellStyle name="20% - uthevingsfarge 3 2 11 3 2 2" xfId="5589" xr:uid="{0F0E6494-673B-4A27-9C76-EB708B8919FC}"/>
    <cellStyle name="20% - uthevingsfarge 3 2 11 3 3" xfId="5590" xr:uid="{B99EC9BE-90D2-49EF-A3DB-86E33E7FCF75}"/>
    <cellStyle name="20% - uthevingsfarge 3 2 11 3 3 2" xfId="5591" xr:uid="{F560DA2F-E814-4A8E-8898-1003BBA12028}"/>
    <cellStyle name="20% - uthevingsfarge 3 2 11 3 4" xfId="5592" xr:uid="{F837E26C-9FB5-4DBE-BF7D-7C553B910FF1}"/>
    <cellStyle name="20% - uthevingsfarge 3 2 11 4" xfId="5593" xr:uid="{13BE2C75-FE0C-47C2-B736-604873C21D16}"/>
    <cellStyle name="20% - uthevingsfarge 3 2 11 4 2" xfId="5594" xr:uid="{8347461A-99EF-4C4B-891D-FE88999D96C9}"/>
    <cellStyle name="20% - uthevingsfarge 3 2 11 5" xfId="5595" xr:uid="{9D149652-0385-479D-9A02-C20AF5EE7BBD}"/>
    <cellStyle name="20% - uthevingsfarge 3 2 11 5 2" xfId="5596" xr:uid="{9D6A8AA2-8188-435A-9790-5F07F17F8A9C}"/>
    <cellStyle name="20% - uthevingsfarge 3 2 11 6" xfId="5597" xr:uid="{BB0DB237-678B-4421-A2A1-A1C057C46DAE}"/>
    <cellStyle name="20% - uthevingsfarge 3 2 11 6 2" xfId="5598" xr:uid="{D38FDE4D-E601-4178-979E-121C75C05F63}"/>
    <cellStyle name="20% - uthevingsfarge 3 2 11 7" xfId="5599" xr:uid="{9E39183F-356D-4267-BB2A-9DEAAFE19A41}"/>
    <cellStyle name="20% - uthevingsfarge 3 2 11 7 2" xfId="5600" xr:uid="{15ADE6F0-6BE6-4B70-B3E0-B57A4198ACEE}"/>
    <cellStyle name="20% - uthevingsfarge 3 2 11 8" xfId="5601" xr:uid="{3BC601AB-4F26-4BF3-999A-97983EFB4D86}"/>
    <cellStyle name="20% - uthevingsfarge 3 2 12" xfId="5602" xr:uid="{E79768C9-AF53-4266-9D8B-B0D53719EF7B}"/>
    <cellStyle name="20% - uthevingsfarge 3 2 12 2" xfId="5603" xr:uid="{0F1B5957-43EA-4E18-8DED-D3F3F6316685}"/>
    <cellStyle name="20% - uthevingsfarge 3 2 12 2 2" xfId="5604" xr:uid="{B307A9FC-A34E-43B5-AF44-E2FB28D16946}"/>
    <cellStyle name="20% - uthevingsfarge 3 2 12 2 2 2" xfId="5605" xr:uid="{D8C241F9-C7DC-4331-992E-EFC22FC7DDC1}"/>
    <cellStyle name="20% - uthevingsfarge 3 2 12 2 3" xfId="5606" xr:uid="{F99288D0-7C08-47AA-9127-F12474FB9054}"/>
    <cellStyle name="20% - uthevingsfarge 3 2 12 2 3 2" xfId="5607" xr:uid="{EBF87E27-54B6-4C76-AD24-7ABB340BED88}"/>
    <cellStyle name="20% - uthevingsfarge 3 2 12 2 4" xfId="5608" xr:uid="{7A956E14-3532-4F9C-AD86-DB138AAAE299}"/>
    <cellStyle name="20% - uthevingsfarge 3 2 12 2 4 2" xfId="5609" xr:uid="{EF92E38F-6830-4513-ADA9-F3AF166774C8}"/>
    <cellStyle name="20% - uthevingsfarge 3 2 12 2 5" xfId="5610" xr:uid="{D66EF3C0-37CE-4621-8D09-44928FAA426F}"/>
    <cellStyle name="20% - uthevingsfarge 3 2 12 2 5 2" xfId="5611" xr:uid="{0921DA74-4804-41B1-8D18-8B71BDDFA43A}"/>
    <cellStyle name="20% - uthevingsfarge 3 2 12 2 6" xfId="5612" xr:uid="{807B7516-C4B9-42BA-BDB9-DE007A41FB5F}"/>
    <cellStyle name="20% - uthevingsfarge 3 2 12 2 6 2" xfId="5613" xr:uid="{BAF8DA3E-C889-4877-8AE6-1ACC6C0BA549}"/>
    <cellStyle name="20% - uthevingsfarge 3 2 12 2 7" xfId="5614" xr:uid="{4C733AF5-AD72-4C5F-85CA-46140CB6770C}"/>
    <cellStyle name="20% - uthevingsfarge 3 2 12 3" xfId="5615" xr:uid="{E3762D25-07D5-46CE-A09C-6D24DE4DEC25}"/>
    <cellStyle name="20% - uthevingsfarge 3 2 12 3 2" xfId="5616" xr:uid="{2552409D-8839-417F-B642-E03DC22C410B}"/>
    <cellStyle name="20% - uthevingsfarge 3 2 12 3 2 2" xfId="5617" xr:uid="{979CC6E9-BEED-4374-8B37-E902AC96E398}"/>
    <cellStyle name="20% - uthevingsfarge 3 2 12 3 3" xfId="5618" xr:uid="{02A95DFE-0F62-49C5-B4B4-BC5623B028F2}"/>
    <cellStyle name="20% - uthevingsfarge 3 2 12 3 3 2" xfId="5619" xr:uid="{ACCB8F4D-40AA-4297-924E-A2EFBC9E49D7}"/>
    <cellStyle name="20% - uthevingsfarge 3 2 12 3 4" xfId="5620" xr:uid="{1E9010CA-68F9-4F79-BA39-CC7295F24735}"/>
    <cellStyle name="20% - uthevingsfarge 3 2 12 4" xfId="5621" xr:uid="{0C3388C7-60CD-4217-B9B0-BF959F57B902}"/>
    <cellStyle name="20% - uthevingsfarge 3 2 12 4 2" xfId="5622" xr:uid="{D1B24417-1705-4A82-91C4-780947002B7D}"/>
    <cellStyle name="20% - uthevingsfarge 3 2 12 5" xfId="5623" xr:uid="{4701801F-93BD-4C55-972F-014DC95EB362}"/>
    <cellStyle name="20% - uthevingsfarge 3 2 12 5 2" xfId="5624" xr:uid="{8003FC69-EFD8-4A41-B0C0-B58B5CF10257}"/>
    <cellStyle name="20% - uthevingsfarge 3 2 12 6" xfId="5625" xr:uid="{03E7AE85-B722-40A2-95EE-0A75E367F11E}"/>
    <cellStyle name="20% - uthevingsfarge 3 2 12 6 2" xfId="5626" xr:uid="{49E183E4-3FCC-492A-89D5-72FD07ADDC0C}"/>
    <cellStyle name="20% - uthevingsfarge 3 2 12 7" xfId="5627" xr:uid="{C6237A0C-E2E9-4323-A0CC-6BBDA7F3F05C}"/>
    <cellStyle name="20% - uthevingsfarge 3 2 12 7 2" xfId="5628" xr:uid="{71A5B079-DAFF-4EB4-8385-73B2E3F906DF}"/>
    <cellStyle name="20% - uthevingsfarge 3 2 12 8" xfId="5629" xr:uid="{3F93F9D4-AFD5-41F6-9891-5050EDD07430}"/>
    <cellStyle name="20% - uthevingsfarge 3 2 13" xfId="5630" xr:uid="{5E75B052-3068-4AC9-8243-04E6CA0F254D}"/>
    <cellStyle name="20% - uthevingsfarge 3 2 13 2" xfId="5631" xr:uid="{23388F0D-4674-4546-8B0E-C6F86DD9E5F1}"/>
    <cellStyle name="20% - uthevingsfarge 3 2 13 2 2" xfId="5632" xr:uid="{48108DBD-7DBF-473B-931C-9B3BB72593DF}"/>
    <cellStyle name="20% - uthevingsfarge 3 2 13 2 2 2" xfId="5633" xr:uid="{D3DF5D37-BCAD-46F5-B2EB-B81D578B7AA8}"/>
    <cellStyle name="20% - uthevingsfarge 3 2 13 2 3" xfId="5634" xr:uid="{61305A76-5CBE-4159-B607-6A5194AF35B8}"/>
    <cellStyle name="20% - uthevingsfarge 3 2 13 2 3 2" xfId="5635" xr:uid="{3732236B-7B0F-4B8E-B92F-4F7611744E82}"/>
    <cellStyle name="20% - uthevingsfarge 3 2 13 2 4" xfId="5636" xr:uid="{04F943D9-9F03-4C0F-AE87-8E927714D7F5}"/>
    <cellStyle name="20% - uthevingsfarge 3 2 13 2 4 2" xfId="5637" xr:uid="{290DF86F-D34D-460E-B71A-267ABC70B7DA}"/>
    <cellStyle name="20% - uthevingsfarge 3 2 13 2 5" xfId="5638" xr:uid="{2AD16F3A-63A9-4A26-AB48-E3E86C7290B6}"/>
    <cellStyle name="20% - uthevingsfarge 3 2 13 2 5 2" xfId="5639" xr:uid="{6C1C9837-212A-48BB-AC71-BA9A4BBA9483}"/>
    <cellStyle name="20% - uthevingsfarge 3 2 13 2 6" xfId="5640" xr:uid="{6C1D4CAF-149E-4A19-B4EA-423FF42632BF}"/>
    <cellStyle name="20% - uthevingsfarge 3 2 13 2 6 2" xfId="5641" xr:uid="{499763AF-A2B9-467A-9A4D-91236A61FD11}"/>
    <cellStyle name="20% - uthevingsfarge 3 2 13 2 7" xfId="5642" xr:uid="{9D47CE65-BB86-421A-A468-F4BCA5F5C5E4}"/>
    <cellStyle name="20% - uthevingsfarge 3 2 13 3" xfId="5643" xr:uid="{A8CBE30A-FED5-4CAA-A22E-03E67ECA677F}"/>
    <cellStyle name="20% - uthevingsfarge 3 2 13 3 2" xfId="5644" xr:uid="{A3319D53-56AF-4B68-9333-EF0B1C90CDD0}"/>
    <cellStyle name="20% - uthevingsfarge 3 2 13 3 2 2" xfId="5645" xr:uid="{BCD0217A-3E98-4CBB-93B4-0CEA3F9DAA59}"/>
    <cellStyle name="20% - uthevingsfarge 3 2 13 3 3" xfId="5646" xr:uid="{B997D134-F178-42F2-B1D1-F7DAB970E366}"/>
    <cellStyle name="20% - uthevingsfarge 3 2 13 3 3 2" xfId="5647" xr:uid="{54922F22-C739-4ED2-A3A6-CD0094873BB8}"/>
    <cellStyle name="20% - uthevingsfarge 3 2 13 3 4" xfId="5648" xr:uid="{E5236291-00C7-4961-B159-80D1A25916AB}"/>
    <cellStyle name="20% - uthevingsfarge 3 2 13 4" xfId="5649" xr:uid="{0EC58B38-E34C-4EE0-BC88-D30DBF5A1310}"/>
    <cellStyle name="20% - uthevingsfarge 3 2 13 4 2" xfId="5650" xr:uid="{48093F89-6AC6-4C87-AF6E-2F7DAAAB456D}"/>
    <cellStyle name="20% - uthevingsfarge 3 2 13 5" xfId="5651" xr:uid="{9C5048BE-0EA4-4ECD-9434-024D4313F532}"/>
    <cellStyle name="20% - uthevingsfarge 3 2 13 5 2" xfId="5652" xr:uid="{2BD6F2A6-6188-4DC0-A70A-52DBBA7CB308}"/>
    <cellStyle name="20% - uthevingsfarge 3 2 13 6" xfId="5653" xr:uid="{F01BAFDE-4573-4088-874A-8F608988E1A4}"/>
    <cellStyle name="20% - uthevingsfarge 3 2 13 6 2" xfId="5654" xr:uid="{08BBA35B-D89A-4DAF-B83B-F0B7C570DEF7}"/>
    <cellStyle name="20% - uthevingsfarge 3 2 13 7" xfId="5655" xr:uid="{8FB75E42-4003-4E8E-9E3F-C9BC8FC8CB3D}"/>
    <cellStyle name="20% - uthevingsfarge 3 2 13 7 2" xfId="5656" xr:uid="{38A36194-C179-416D-84FD-9A1A2E19D6C2}"/>
    <cellStyle name="20% - uthevingsfarge 3 2 13 8" xfId="5657" xr:uid="{545D2C01-6D7B-407F-A992-F1F2313FF305}"/>
    <cellStyle name="20% - uthevingsfarge 3 2 14" xfId="5658" xr:uid="{3FBE4F3C-D58C-4E20-8439-0AF423DE3D9B}"/>
    <cellStyle name="20% - uthevingsfarge 3 2 14 2" xfId="5659" xr:uid="{69D46E1F-D6DB-4CD4-9BF9-861AD800AD47}"/>
    <cellStyle name="20% - uthevingsfarge 3 2 14 2 2" xfId="5660" xr:uid="{E6C2BF79-644B-4B3D-B010-AAEF0B965AEB}"/>
    <cellStyle name="20% - uthevingsfarge 3 2 14 2 2 2" xfId="5661" xr:uid="{C5DC1F87-B4D4-4640-8F24-178A15725A12}"/>
    <cellStyle name="20% - uthevingsfarge 3 2 14 2 3" xfId="5662" xr:uid="{958638EE-A580-4A7E-B58B-AC8772362762}"/>
    <cellStyle name="20% - uthevingsfarge 3 2 14 2 3 2" xfId="5663" xr:uid="{204A6F70-B965-4BB3-852F-9FDA559B3D29}"/>
    <cellStyle name="20% - uthevingsfarge 3 2 14 2 4" xfId="5664" xr:uid="{49774F08-20CF-4C48-8115-5C96027A180C}"/>
    <cellStyle name="20% - uthevingsfarge 3 2 14 2 4 2" xfId="5665" xr:uid="{51C1D956-B14F-4665-BE6A-BC323D97BE96}"/>
    <cellStyle name="20% - uthevingsfarge 3 2 14 2 5" xfId="5666" xr:uid="{FA4FE7F8-9300-400E-A054-9F9C73CE0661}"/>
    <cellStyle name="20% - uthevingsfarge 3 2 14 2 5 2" xfId="5667" xr:uid="{2C33D2D9-37DB-44F7-8609-E532B4E5C246}"/>
    <cellStyle name="20% - uthevingsfarge 3 2 14 2 6" xfId="5668" xr:uid="{11984430-6A68-45CF-81E8-D616852E3EBC}"/>
    <cellStyle name="20% - uthevingsfarge 3 2 14 2 6 2" xfId="5669" xr:uid="{22E5837C-DA6A-4067-9EF6-2EB72E499F41}"/>
    <cellStyle name="20% - uthevingsfarge 3 2 14 2 7" xfId="5670" xr:uid="{F43E25FB-09C4-4E5B-9FA9-5B5ED06BA37B}"/>
    <cellStyle name="20% - uthevingsfarge 3 2 14 3" xfId="5671" xr:uid="{27365641-5360-4EC0-9EDB-F61EC5FD281D}"/>
    <cellStyle name="20% - uthevingsfarge 3 2 14 3 2" xfId="5672" xr:uid="{C22CE456-ECB9-48E6-9779-3C3486AF7DFC}"/>
    <cellStyle name="20% - uthevingsfarge 3 2 14 3 2 2" xfId="5673" xr:uid="{201AAD91-7E90-4B35-8529-85CDF6BA724D}"/>
    <cellStyle name="20% - uthevingsfarge 3 2 14 3 3" xfId="5674" xr:uid="{56F2641F-BDEA-4B42-90CA-C9154E8C68D9}"/>
    <cellStyle name="20% - uthevingsfarge 3 2 14 3 3 2" xfId="5675" xr:uid="{34652B90-3063-4917-8554-F305BDCFE78A}"/>
    <cellStyle name="20% - uthevingsfarge 3 2 14 3 4" xfId="5676" xr:uid="{18300896-78BF-46E1-BB2A-F72DC63DB8A9}"/>
    <cellStyle name="20% - uthevingsfarge 3 2 14 4" xfId="5677" xr:uid="{5B4085EB-97FC-42E5-8B0B-7452388FF877}"/>
    <cellStyle name="20% - uthevingsfarge 3 2 14 4 2" xfId="5678" xr:uid="{F83AF941-AC41-4E24-9069-EFA9D292614D}"/>
    <cellStyle name="20% - uthevingsfarge 3 2 14 5" xfId="5679" xr:uid="{15B05E4C-E767-4769-8F93-20DC86F9E270}"/>
    <cellStyle name="20% - uthevingsfarge 3 2 14 5 2" xfId="5680" xr:uid="{1F5D1662-7539-4F6E-AB01-9525B90E9F0D}"/>
    <cellStyle name="20% - uthevingsfarge 3 2 14 6" xfId="5681" xr:uid="{454E4777-F1BD-441D-9E03-08BC4A38D35E}"/>
    <cellStyle name="20% - uthevingsfarge 3 2 14 6 2" xfId="5682" xr:uid="{B1E74E27-FC32-4B31-8041-9C75E8C501AC}"/>
    <cellStyle name="20% - uthevingsfarge 3 2 14 7" xfId="5683" xr:uid="{8D05AB0B-C9FD-4B65-A93B-7F967CC598DB}"/>
    <cellStyle name="20% - uthevingsfarge 3 2 14 7 2" xfId="5684" xr:uid="{DCBC6FCD-B3FE-45E4-913A-677E4F24DCF1}"/>
    <cellStyle name="20% - uthevingsfarge 3 2 14 8" xfId="5685" xr:uid="{5BC25665-C1BF-461D-B6F7-8BB5148E6E64}"/>
    <cellStyle name="20% - uthevingsfarge 3 2 15" xfId="5686" xr:uid="{9880FAAA-51F6-4ACC-8577-B0D05EBCD667}"/>
    <cellStyle name="20% - uthevingsfarge 3 2 15 2" xfId="5687" xr:uid="{E99C6BB8-FB7C-449F-81B7-946EF1AF3C2F}"/>
    <cellStyle name="20% - uthevingsfarge 3 2 15 2 2" xfId="5688" xr:uid="{5E691FC6-B346-4F77-8CC6-F01AF86AFC03}"/>
    <cellStyle name="20% - uthevingsfarge 3 2 15 2 2 2" xfId="5689" xr:uid="{5D637E01-BA0C-4E1B-A151-017929D65790}"/>
    <cellStyle name="20% - uthevingsfarge 3 2 15 2 3" xfId="5690" xr:uid="{D837B824-C168-4361-A7FC-D258524BC721}"/>
    <cellStyle name="20% - uthevingsfarge 3 2 15 2 3 2" xfId="5691" xr:uid="{5C666068-F935-4B8D-B06B-B5091F2D078F}"/>
    <cellStyle name="20% - uthevingsfarge 3 2 15 2 4" xfId="5692" xr:uid="{60AAB1BE-0F3C-478D-963E-A842B315349F}"/>
    <cellStyle name="20% - uthevingsfarge 3 2 15 2 4 2" xfId="5693" xr:uid="{13EE8343-0294-4205-A7FB-1A38B98C5F07}"/>
    <cellStyle name="20% - uthevingsfarge 3 2 15 2 5" xfId="5694" xr:uid="{832F5123-94DA-47F3-AB54-4C0FA69BAB9D}"/>
    <cellStyle name="20% - uthevingsfarge 3 2 15 2 5 2" xfId="5695" xr:uid="{058EFAFD-9A7A-43F3-811C-57368F97402B}"/>
    <cellStyle name="20% - uthevingsfarge 3 2 15 2 6" xfId="5696" xr:uid="{64066613-31EC-41E7-B9C2-CF7095F25F50}"/>
    <cellStyle name="20% - uthevingsfarge 3 2 15 2 6 2" xfId="5697" xr:uid="{48413A5D-1EA4-42B2-BBC2-484AA1C65626}"/>
    <cellStyle name="20% - uthevingsfarge 3 2 15 2 7" xfId="5698" xr:uid="{64784703-DE84-48BF-A124-DD0EF0987A93}"/>
    <cellStyle name="20% - uthevingsfarge 3 2 15 3" xfId="5699" xr:uid="{9A8F588A-69EE-4D72-8FBD-CC891BC4B602}"/>
    <cellStyle name="20% - uthevingsfarge 3 2 15 3 2" xfId="5700" xr:uid="{10FCB4EF-EB47-487E-BFC5-A7A9833AEA9A}"/>
    <cellStyle name="20% - uthevingsfarge 3 2 15 3 2 2" xfId="5701" xr:uid="{F94B693E-4D24-4F26-8968-114E04675187}"/>
    <cellStyle name="20% - uthevingsfarge 3 2 15 3 3" xfId="5702" xr:uid="{AECC94FB-5497-44C4-97A6-03BC3B1FCFE3}"/>
    <cellStyle name="20% - uthevingsfarge 3 2 15 3 3 2" xfId="5703" xr:uid="{08CD1F2C-2091-4206-B1C8-7103A62A9F94}"/>
    <cellStyle name="20% - uthevingsfarge 3 2 15 3 4" xfId="5704" xr:uid="{1AD3A880-093B-494C-96F2-BD7B47F49213}"/>
    <cellStyle name="20% - uthevingsfarge 3 2 15 4" xfId="5705" xr:uid="{DC7C4608-CC79-4D4A-8681-142320D023FA}"/>
    <cellStyle name="20% - uthevingsfarge 3 2 15 4 2" xfId="5706" xr:uid="{81F98CA7-BB81-4DA3-A643-C5D46C40607B}"/>
    <cellStyle name="20% - uthevingsfarge 3 2 15 5" xfId="5707" xr:uid="{5AE405E0-31FC-4310-9063-091A99D49C95}"/>
    <cellStyle name="20% - uthevingsfarge 3 2 15 5 2" xfId="5708" xr:uid="{CD87E1DB-4902-40FB-82A6-3440644F8E0E}"/>
    <cellStyle name="20% - uthevingsfarge 3 2 15 6" xfId="5709" xr:uid="{F3913387-5D1B-4903-8D65-0437B3A58172}"/>
    <cellStyle name="20% - uthevingsfarge 3 2 15 6 2" xfId="5710" xr:uid="{42EF5A24-6B8F-47B6-B362-D17C11D2AD44}"/>
    <cellStyle name="20% - uthevingsfarge 3 2 15 7" xfId="5711" xr:uid="{3406086F-6619-4DCE-A8A6-82A6C2945E16}"/>
    <cellStyle name="20% - uthevingsfarge 3 2 15 7 2" xfId="5712" xr:uid="{35595E72-69AC-4906-8B69-718F87829F74}"/>
    <cellStyle name="20% - uthevingsfarge 3 2 15 8" xfId="5713" xr:uid="{D00C9F95-6680-4248-B6A4-0B382ECC8803}"/>
    <cellStyle name="20% - uthevingsfarge 3 2 16" xfId="5714" xr:uid="{DAD62EEC-5DFC-4DDE-8125-237B8AA8DC88}"/>
    <cellStyle name="20% - uthevingsfarge 3 2 16 2" xfId="5715" xr:uid="{0CC6FAF6-2192-4E27-B80B-052013895E26}"/>
    <cellStyle name="20% - uthevingsfarge 3 2 16 2 2" xfId="5716" xr:uid="{D49DADC4-562C-4126-8DE9-C3ABEEB7149B}"/>
    <cellStyle name="20% - uthevingsfarge 3 2 16 2 2 2" xfId="5717" xr:uid="{BB4AE4BC-B130-484B-998F-08ADDC805CC7}"/>
    <cellStyle name="20% - uthevingsfarge 3 2 16 2 3" xfId="5718" xr:uid="{71B9F583-DA96-47E5-AF42-AEF5B1AC94D2}"/>
    <cellStyle name="20% - uthevingsfarge 3 2 16 2 3 2" xfId="5719" xr:uid="{97949BE2-F5D2-4EB6-BD4D-9BE1B178835D}"/>
    <cellStyle name="20% - uthevingsfarge 3 2 16 2 4" xfId="5720" xr:uid="{A2660C36-BC65-4C18-BE16-043356DE80CB}"/>
    <cellStyle name="20% - uthevingsfarge 3 2 16 2 4 2" xfId="5721" xr:uid="{1D0A4B19-F524-4089-9BED-0041CB08162A}"/>
    <cellStyle name="20% - uthevingsfarge 3 2 16 2 5" xfId="5722" xr:uid="{DCC1D3ED-9455-43E7-9C56-104949BE94B8}"/>
    <cellStyle name="20% - uthevingsfarge 3 2 16 2 5 2" xfId="5723" xr:uid="{D150E178-7B78-4D0E-AC5C-AF4751E9B8CF}"/>
    <cellStyle name="20% - uthevingsfarge 3 2 16 2 6" xfId="5724" xr:uid="{27F701D7-7678-477D-93F5-B667D7D5A197}"/>
    <cellStyle name="20% - uthevingsfarge 3 2 16 2 6 2" xfId="5725" xr:uid="{A38B234A-484D-4397-A6A1-3046F0CCF6E4}"/>
    <cellStyle name="20% - uthevingsfarge 3 2 16 2 7" xfId="5726" xr:uid="{29003BF3-0DFE-4403-92EC-BC27AB76D0ED}"/>
    <cellStyle name="20% - uthevingsfarge 3 2 16 3" xfId="5727" xr:uid="{D2A699AE-5802-422D-BB0A-09FEED575EE3}"/>
    <cellStyle name="20% - uthevingsfarge 3 2 16 3 2" xfId="5728" xr:uid="{4567DF6A-1AF9-4860-A114-CF5221EBEB67}"/>
    <cellStyle name="20% - uthevingsfarge 3 2 16 3 2 2" xfId="5729" xr:uid="{40D8B229-BEF5-455B-A2AC-C8E0BA07F8AE}"/>
    <cellStyle name="20% - uthevingsfarge 3 2 16 3 3" xfId="5730" xr:uid="{C5AF9A11-4BE5-46E9-96ED-70DF102D9ED5}"/>
    <cellStyle name="20% - uthevingsfarge 3 2 16 3 3 2" xfId="5731" xr:uid="{03634AB8-8F1B-4716-B6EA-17817F07B8E2}"/>
    <cellStyle name="20% - uthevingsfarge 3 2 16 3 4" xfId="5732" xr:uid="{6DA0A8FC-8421-4B83-B42C-E6A1CF246266}"/>
    <cellStyle name="20% - uthevingsfarge 3 2 16 4" xfId="5733" xr:uid="{32672771-F693-4A9C-B621-0621FA900333}"/>
    <cellStyle name="20% - uthevingsfarge 3 2 16 4 2" xfId="5734" xr:uid="{9E6100A9-93BB-4CD9-94FD-D734A627D98E}"/>
    <cellStyle name="20% - uthevingsfarge 3 2 16 5" xfId="5735" xr:uid="{ED0AC64C-F1A6-43A0-A7A9-8CCB1BF7D36E}"/>
    <cellStyle name="20% - uthevingsfarge 3 2 16 5 2" xfId="5736" xr:uid="{32B38219-0D15-478B-8E0B-D8E0432ED7A7}"/>
    <cellStyle name="20% - uthevingsfarge 3 2 16 6" xfId="5737" xr:uid="{D72CD9C1-4638-4220-98F8-F66331AA3DF3}"/>
    <cellStyle name="20% - uthevingsfarge 3 2 16 6 2" xfId="5738" xr:uid="{3F477804-E21D-43B6-958D-13005C9AE258}"/>
    <cellStyle name="20% - uthevingsfarge 3 2 16 7" xfId="5739" xr:uid="{6A85B559-6AAE-4A87-AAA4-70FF44665B6A}"/>
    <cellStyle name="20% - uthevingsfarge 3 2 16 7 2" xfId="5740" xr:uid="{F2AF96AB-206A-497D-ABB2-1CABDDCAD7D7}"/>
    <cellStyle name="20% - uthevingsfarge 3 2 16 8" xfId="5741" xr:uid="{C633F63A-5D08-4F0E-9546-AF88522BBCC4}"/>
    <cellStyle name="20% - uthevingsfarge 3 2 17" xfId="5742" xr:uid="{071FCF29-50AE-41AF-BD5A-A36445F3049E}"/>
    <cellStyle name="20% - uthevingsfarge 3 2 17 2" xfId="5743" xr:uid="{36AB85BA-D2D0-4325-AF6B-08D964A8BDDD}"/>
    <cellStyle name="20% - uthevingsfarge 3 2 17 2 2" xfId="5744" xr:uid="{C792ECED-8F4A-4EAA-96A9-34D61745AB95}"/>
    <cellStyle name="20% - uthevingsfarge 3 2 17 2 2 2" xfId="5745" xr:uid="{C46FFAC5-8072-408C-9AED-30A2FEC62137}"/>
    <cellStyle name="20% - uthevingsfarge 3 2 17 2 3" xfId="5746" xr:uid="{991BA9BD-EF7E-419E-BA92-0F02C0BD40B6}"/>
    <cellStyle name="20% - uthevingsfarge 3 2 17 2 3 2" xfId="5747" xr:uid="{5F1638B9-DE26-4369-A55C-FB049DCA3300}"/>
    <cellStyle name="20% - uthevingsfarge 3 2 17 2 4" xfId="5748" xr:uid="{40A8F2B1-E425-43A5-A615-BE25DEDAAEDD}"/>
    <cellStyle name="20% - uthevingsfarge 3 2 17 2 4 2" xfId="5749" xr:uid="{4CF5612A-C8D7-4C89-925D-0232277A3EE6}"/>
    <cellStyle name="20% - uthevingsfarge 3 2 17 2 5" xfId="5750" xr:uid="{1026F45C-4055-46E3-B7A8-950987E7E9CB}"/>
    <cellStyle name="20% - uthevingsfarge 3 2 17 2 5 2" xfId="5751" xr:uid="{2056249D-EF17-493E-A891-FF411E7BE8D2}"/>
    <cellStyle name="20% - uthevingsfarge 3 2 17 2 6" xfId="5752" xr:uid="{375A1E58-0AC0-4E1E-98B6-FBF132AC7A1F}"/>
    <cellStyle name="20% - uthevingsfarge 3 2 17 2 6 2" xfId="5753" xr:uid="{AEC8FE84-158C-4A03-B3D9-4F8D37D7F7B8}"/>
    <cellStyle name="20% - uthevingsfarge 3 2 17 2 7" xfId="5754" xr:uid="{81782D25-9D8E-41A7-A909-90CAF27AFD10}"/>
    <cellStyle name="20% - uthevingsfarge 3 2 17 3" xfId="5755" xr:uid="{3E5100F2-6B22-4E5C-9B8C-D8EF4E50C301}"/>
    <cellStyle name="20% - uthevingsfarge 3 2 17 3 2" xfId="5756" xr:uid="{67EC65F7-3BFD-4EA2-B94D-FD80ABDB218E}"/>
    <cellStyle name="20% - uthevingsfarge 3 2 17 3 2 2" xfId="5757" xr:uid="{E5DD652D-E6C6-48C2-B70A-9286BC74B8EE}"/>
    <cellStyle name="20% - uthevingsfarge 3 2 17 3 3" xfId="5758" xr:uid="{4BB9FC3D-81A4-49A6-9317-C67F47174CD5}"/>
    <cellStyle name="20% - uthevingsfarge 3 2 17 3 3 2" xfId="5759" xr:uid="{C6670F39-6F53-4D5A-976D-9288CADE5FA4}"/>
    <cellStyle name="20% - uthevingsfarge 3 2 17 3 4" xfId="5760" xr:uid="{A32D0FB4-CC98-4984-BA13-15D6F1778183}"/>
    <cellStyle name="20% - uthevingsfarge 3 2 17 4" xfId="5761" xr:uid="{3E4E12C1-6273-4456-9AA1-0DB48C948935}"/>
    <cellStyle name="20% - uthevingsfarge 3 2 17 4 2" xfId="5762" xr:uid="{4826CC9D-A570-415E-998B-AB68403C19D1}"/>
    <cellStyle name="20% - uthevingsfarge 3 2 17 5" xfId="5763" xr:uid="{C342D662-ECE3-4DF8-8EAA-B958509A6813}"/>
    <cellStyle name="20% - uthevingsfarge 3 2 17 5 2" xfId="5764" xr:uid="{E9FEC198-ECC2-48BF-8EEA-9F710128E5B1}"/>
    <cellStyle name="20% - uthevingsfarge 3 2 17 6" xfId="5765" xr:uid="{80F739C2-59F1-42D1-BD12-12A04B313A66}"/>
    <cellStyle name="20% - uthevingsfarge 3 2 17 6 2" xfId="5766" xr:uid="{9D4CB92C-155A-45E9-B8E0-8364AD7143AF}"/>
    <cellStyle name="20% - uthevingsfarge 3 2 17 7" xfId="5767" xr:uid="{FC16F5B2-C2AE-4E9E-8F89-7591C2BE4E20}"/>
    <cellStyle name="20% - uthevingsfarge 3 2 17 7 2" xfId="5768" xr:uid="{FC5828EF-49DB-4967-AD58-747F485E46B5}"/>
    <cellStyle name="20% - uthevingsfarge 3 2 17 8" xfId="5769" xr:uid="{DC8494F6-A6FB-45F6-BAEE-09AEF0ED7EB7}"/>
    <cellStyle name="20% - uthevingsfarge 3 2 18" xfId="5770" xr:uid="{5879BB82-9F57-4E76-83DA-A9AD0A0AF759}"/>
    <cellStyle name="20% - uthevingsfarge 3 2 18 2" xfId="5771" xr:uid="{E5A54451-4D1C-464C-8A7A-19F3FF43C356}"/>
    <cellStyle name="20% - uthevingsfarge 3 2 18 2 2" xfId="5772" xr:uid="{6AC65F3D-FD1D-4933-B06C-CF773348A36A}"/>
    <cellStyle name="20% - uthevingsfarge 3 2 18 2 2 2" xfId="5773" xr:uid="{BC138A0F-C042-4C4D-AE7B-AE45B61D1C81}"/>
    <cellStyle name="20% - uthevingsfarge 3 2 18 2 3" xfId="5774" xr:uid="{5ACFAD52-B0D9-4E8B-AC09-46EC7934C932}"/>
    <cellStyle name="20% - uthevingsfarge 3 2 18 2 3 2" xfId="5775" xr:uid="{FDFB505E-8783-41B3-8E25-CBF1031CC390}"/>
    <cellStyle name="20% - uthevingsfarge 3 2 18 2 4" xfId="5776" xr:uid="{C967ED5D-6FF2-4162-8A0D-3AADBDEA41B7}"/>
    <cellStyle name="20% - uthevingsfarge 3 2 18 2 4 2" xfId="5777" xr:uid="{7143F46F-3AB8-47AD-8DFC-B9A1C74FE977}"/>
    <cellStyle name="20% - uthevingsfarge 3 2 18 2 5" xfId="5778" xr:uid="{E6C2F988-65DF-466C-A59F-A4FB88A7F39E}"/>
    <cellStyle name="20% - uthevingsfarge 3 2 18 2 5 2" xfId="5779" xr:uid="{B0B299EF-0453-4ADE-AFFE-9B2774A5D184}"/>
    <cellStyle name="20% - uthevingsfarge 3 2 18 2 6" xfId="5780" xr:uid="{8CBF7CDF-D45C-4C1F-80F7-34D3854FE215}"/>
    <cellStyle name="20% - uthevingsfarge 3 2 18 2 6 2" xfId="5781" xr:uid="{F6DA04AD-771D-4C42-91AE-A73920491E7C}"/>
    <cellStyle name="20% - uthevingsfarge 3 2 18 2 7" xfId="5782" xr:uid="{57D8AAFC-AB80-4B5A-B2B7-C0A7D6A9AD99}"/>
    <cellStyle name="20% - uthevingsfarge 3 2 18 3" xfId="5783" xr:uid="{D79DFAE7-2C80-4E19-A5F3-716052AE2480}"/>
    <cellStyle name="20% - uthevingsfarge 3 2 18 3 2" xfId="5784" xr:uid="{E96C0E93-80C8-4588-ADD4-C3301B88E480}"/>
    <cellStyle name="20% - uthevingsfarge 3 2 18 3 2 2" xfId="5785" xr:uid="{7B982EAA-A1D8-4A46-A14D-2FF75CA4C8F5}"/>
    <cellStyle name="20% - uthevingsfarge 3 2 18 3 3" xfId="5786" xr:uid="{62F13C86-3C92-47D5-85E1-0B2351564FCA}"/>
    <cellStyle name="20% - uthevingsfarge 3 2 18 3 3 2" xfId="5787" xr:uid="{3F29D9C4-B726-485A-9ADF-32CA527D664F}"/>
    <cellStyle name="20% - uthevingsfarge 3 2 18 3 4" xfId="5788" xr:uid="{16D220A7-6CDE-43C3-A45A-5F01FBD95C98}"/>
    <cellStyle name="20% - uthevingsfarge 3 2 18 4" xfId="5789" xr:uid="{5EB7188D-4F7C-46BC-A223-63059F7115B3}"/>
    <cellStyle name="20% - uthevingsfarge 3 2 18 4 2" xfId="5790" xr:uid="{7DB40495-7A22-4096-B593-FC07FCEA4FD5}"/>
    <cellStyle name="20% - uthevingsfarge 3 2 18 5" xfId="5791" xr:uid="{518B2C73-6C35-477D-A6D0-75067D17C12E}"/>
    <cellStyle name="20% - uthevingsfarge 3 2 18 5 2" xfId="5792" xr:uid="{A399FA47-D35B-414F-956B-7E06D924DACE}"/>
    <cellStyle name="20% - uthevingsfarge 3 2 18 6" xfId="5793" xr:uid="{E239E822-F871-4534-8D00-051C05B05980}"/>
    <cellStyle name="20% - uthevingsfarge 3 2 18 6 2" xfId="5794" xr:uid="{683CDB15-D745-44B9-AEF9-01DA1A6DFECB}"/>
    <cellStyle name="20% - uthevingsfarge 3 2 18 7" xfId="5795" xr:uid="{27F20FCA-CB92-4462-BA8C-5856DF3C7D99}"/>
    <cellStyle name="20% - uthevingsfarge 3 2 18 7 2" xfId="5796" xr:uid="{5AE26066-A9CB-4882-9349-621A8D37B6B1}"/>
    <cellStyle name="20% - uthevingsfarge 3 2 18 8" xfId="5797" xr:uid="{3826875C-CF3D-4EA2-8024-E4B2959D115F}"/>
    <cellStyle name="20% - uthevingsfarge 3 2 19" xfId="5798" xr:uid="{F0145DDD-AEA0-4305-9A92-74FABB08542A}"/>
    <cellStyle name="20% - uthevingsfarge 3 2 19 10" xfId="5799" xr:uid="{25A313EF-30FA-4EC1-BFF3-3552A65B009E}"/>
    <cellStyle name="20% - uthevingsfarge 3 2 19 11" xfId="5800" xr:uid="{19FE116D-AD36-4856-BBCA-A38DD5F0679D}"/>
    <cellStyle name="20% - uthevingsfarge 3 2 19 12" xfId="5801" xr:uid="{5F07ACD5-5DDA-4411-8214-4ED667EDD1A3}"/>
    <cellStyle name="20% - uthevingsfarge 3 2 19 13" xfId="5802" xr:uid="{A4F5473D-681A-4CBF-9CC6-182B929CE3F7}"/>
    <cellStyle name="20% - uthevingsfarge 3 2 19 13 2" xfId="5803" xr:uid="{FAA22D98-F279-4373-9ABC-356AE8E0FD27}"/>
    <cellStyle name="20% - uthevingsfarge 3 2 19 14" xfId="5804" xr:uid="{6419F06A-DD4F-4E9A-B381-83F2F41FE63D}"/>
    <cellStyle name="20% - uthevingsfarge 3 2 19 14 2" xfId="5805" xr:uid="{C7D1864E-F63D-4E4F-9743-A9B9F911A96D}"/>
    <cellStyle name="20% - uthevingsfarge 3 2 19 2" xfId="5806" xr:uid="{02484952-11EA-47AA-85A3-5723A82A44A0}"/>
    <cellStyle name="20% - uthevingsfarge 3 2 19 3" xfId="5807" xr:uid="{CFD90224-745E-4FF9-96CB-8DC4D8466173}"/>
    <cellStyle name="20% - uthevingsfarge 3 2 19 4" xfId="5808" xr:uid="{53168AEA-32E5-45D1-9F54-8D8F4DEC5E97}"/>
    <cellStyle name="20% - uthevingsfarge 3 2 19 5" xfId="5809" xr:uid="{50E20933-F139-41D6-8790-C6D08877BCE2}"/>
    <cellStyle name="20% - uthevingsfarge 3 2 19 6" xfId="5810" xr:uid="{19943E6C-2928-4C1D-9004-E741C559CDD4}"/>
    <cellStyle name="20% - uthevingsfarge 3 2 19 7" xfId="5811" xr:uid="{9CFEB3DC-23AD-4D68-9989-5929C5D601E9}"/>
    <cellStyle name="20% - uthevingsfarge 3 2 19 8" xfId="5812" xr:uid="{B1B5847C-3AC8-4EB4-8542-6C677D357FCD}"/>
    <cellStyle name="20% - uthevingsfarge 3 2 19 9" xfId="5813" xr:uid="{54DCC270-BF14-4142-9297-6AEE39C7A9FF}"/>
    <cellStyle name="20% - uthevingsfarge 3 2 2" xfId="5814" xr:uid="{C302E063-97C9-4468-8F9D-E13CC25C9439}"/>
    <cellStyle name="20% - uthevingsfarge 3 2 2 10" xfId="5815" xr:uid="{19C76EFA-CFA9-48DB-B52A-7A65993FEFAF}"/>
    <cellStyle name="20% - uthevingsfarge 3 2 2 11" xfId="5816" xr:uid="{31F3D42C-315C-473A-A283-1B860D6100BE}"/>
    <cellStyle name="20% - uthevingsfarge 3 2 2 12" xfId="5817" xr:uid="{9FDB2ED9-B8A8-4900-9066-8DFD7B510A02}"/>
    <cellStyle name="20% - uthevingsfarge 3 2 2 13" xfId="5818" xr:uid="{269B7296-A8F8-4664-98D6-3E312FADA8C3}"/>
    <cellStyle name="20% - uthevingsfarge 3 2 2 14" xfId="5819" xr:uid="{FD4F85BA-EC0F-4C5E-98DD-96F67B66C550}"/>
    <cellStyle name="20% - uthevingsfarge 3 2 2 15" xfId="5820" xr:uid="{02178972-6B2C-446C-B6EC-E96BD4632B26}"/>
    <cellStyle name="20% - uthevingsfarge 3 2 2 16" xfId="5821" xr:uid="{0EC7917A-19F8-4524-9431-561CD9F9CC14}"/>
    <cellStyle name="20% - uthevingsfarge 3 2 2 17" xfId="5822" xr:uid="{59D464F8-430B-4E76-9722-C4EF616ACC98}"/>
    <cellStyle name="20% - uthevingsfarge 3 2 2 17 10" xfId="5823" xr:uid="{3CE18C00-3EEC-41DB-9E30-BC24C76D7807}"/>
    <cellStyle name="20% - uthevingsfarge 3 2 2 17 10 2" xfId="5824" xr:uid="{F3871874-C25E-475C-B043-4F797E09F6D4}"/>
    <cellStyle name="20% - uthevingsfarge 3 2 2 17 10 2 2" xfId="5825" xr:uid="{11965AB9-5E6B-4209-A175-83541E4F7D65}"/>
    <cellStyle name="20% - uthevingsfarge 3 2 2 17 10 3" xfId="5826" xr:uid="{4CC8AE10-9E4F-45DF-9340-CEA559AC08B1}"/>
    <cellStyle name="20% - uthevingsfarge 3 2 2 17 11" xfId="5827" xr:uid="{74C0B7C0-3C75-4714-8BC4-DA7BAAFE89FD}"/>
    <cellStyle name="20% - uthevingsfarge 3 2 2 17 11 2" xfId="5828" xr:uid="{5A74807F-5124-4C8C-925D-92B5FBF2C0B8}"/>
    <cellStyle name="20% - uthevingsfarge 3 2 2 17 11 2 2" xfId="5829" xr:uid="{32ECC61D-7FD2-4C12-A0DD-36ECC534F96A}"/>
    <cellStyle name="20% - uthevingsfarge 3 2 2 17 11 3" xfId="5830" xr:uid="{3B0BC161-4865-4BC8-A61E-7FA1B2D9F11E}"/>
    <cellStyle name="20% - uthevingsfarge 3 2 2 17 12" xfId="5831" xr:uid="{3255FFF8-C585-4E38-92E2-78DC0C2DC90D}"/>
    <cellStyle name="20% - uthevingsfarge 3 2 2 17 12 2" xfId="5832" xr:uid="{3B8B3B19-E011-4483-B584-27BAD8E3CF57}"/>
    <cellStyle name="20% - uthevingsfarge 3 2 2 17 12 2 2" xfId="5833" xr:uid="{985C389C-C03E-424C-9092-74171E596345}"/>
    <cellStyle name="20% - uthevingsfarge 3 2 2 17 12 3" xfId="5834" xr:uid="{0F1CC1D7-7766-4EA4-9117-EE81FF704AA8}"/>
    <cellStyle name="20% - uthevingsfarge 3 2 2 17 13" xfId="5835" xr:uid="{0B7D7632-EF58-4CE0-A706-16E6656D9D5A}"/>
    <cellStyle name="20% - uthevingsfarge 3 2 2 17 14" xfId="5836" xr:uid="{F8E38776-8AC7-45C3-9F4D-D7ABFE8CB316}"/>
    <cellStyle name="20% - uthevingsfarge 3 2 2 17 2" xfId="5837" xr:uid="{6F44815D-5F91-4BAE-AB70-34D66BBA8533}"/>
    <cellStyle name="20% - uthevingsfarge 3 2 2 17 2 2" xfId="5838" xr:uid="{05E2B9A4-748B-42C1-8F94-8A724142808D}"/>
    <cellStyle name="20% - uthevingsfarge 3 2 2 17 2 2 2" xfId="5839" xr:uid="{F783F6E5-19DC-4D98-818B-ECE4B1649366}"/>
    <cellStyle name="20% - uthevingsfarge 3 2 2 17 2 3" xfId="5840" xr:uid="{F4EE86B2-64EC-4B32-84D0-8C1C543ED701}"/>
    <cellStyle name="20% - uthevingsfarge 3 2 2 17 2 3 2" xfId="5841" xr:uid="{3AF4562A-CEA7-4370-9DB6-2E1D9AC29CE1}"/>
    <cellStyle name="20% - uthevingsfarge 3 2 2 17 2 4" xfId="5842" xr:uid="{6BD25FC0-453C-493C-B159-4025E74C7AE0}"/>
    <cellStyle name="20% - uthevingsfarge 3 2 2 17 2 4 2" xfId="5843" xr:uid="{A622C3D4-7100-4075-BED2-EE03E283A73B}"/>
    <cellStyle name="20% - uthevingsfarge 3 2 2 17 2 5" xfId="5844" xr:uid="{5B10A68C-CE00-4D37-BCD3-854DED459666}"/>
    <cellStyle name="20% - uthevingsfarge 3 2 2 17 2 5 2" xfId="5845" xr:uid="{7CF8A1DF-7CA8-41FC-912C-D3DCF52B1AFF}"/>
    <cellStyle name="20% - uthevingsfarge 3 2 2 17 2 6" xfId="5846" xr:uid="{7CA8E371-4824-4C08-BCAB-9631037536AE}"/>
    <cellStyle name="20% - uthevingsfarge 3 2 2 17 2 6 2" xfId="5847" xr:uid="{B42868D0-9544-4F66-A34E-40F227E75C34}"/>
    <cellStyle name="20% - uthevingsfarge 3 2 2 17 2 7" xfId="5848" xr:uid="{9B8D5DD9-4A04-4F5C-981D-B8625049AD3F}"/>
    <cellStyle name="20% - uthevingsfarge 3 2 2 17 3" xfId="5849" xr:uid="{2D22AE74-609F-4C81-A5A7-A32DDD7735C9}"/>
    <cellStyle name="20% - uthevingsfarge 3 2 2 17 3 2" xfId="5850" xr:uid="{67665FDE-5A2F-43EC-AB05-535C06A8FC9E}"/>
    <cellStyle name="20% - uthevingsfarge 3 2 2 17 3 2 2" xfId="5851" xr:uid="{3F733690-EB34-4F62-805B-3393BCF06249}"/>
    <cellStyle name="20% - uthevingsfarge 3 2 2 17 3 3" xfId="5852" xr:uid="{2A7A4A4A-5370-4E76-8DDD-066EA0844D14}"/>
    <cellStyle name="20% - uthevingsfarge 3 2 2 17 3 3 2" xfId="5853" xr:uid="{8CFFBED7-C5B9-4942-9860-6D5B1A819B41}"/>
    <cellStyle name="20% - uthevingsfarge 3 2 2 17 3 4" xfId="5854" xr:uid="{2EFD37AC-D363-4C3A-8099-8E3B0363F806}"/>
    <cellStyle name="20% - uthevingsfarge 3 2 2 17 3 4 2" xfId="5855" xr:uid="{CAE42A22-8B28-4907-87FB-B38521CF3F35}"/>
    <cellStyle name="20% - uthevingsfarge 3 2 2 17 3 5" xfId="5856" xr:uid="{BD0EDB4D-6A33-40D5-BBD6-EF7BC2CA85D9}"/>
    <cellStyle name="20% - uthevingsfarge 3 2 2 17 3 5 2" xfId="5857" xr:uid="{4F03EDFC-92EC-4A13-B22A-3A79A01075E8}"/>
    <cellStyle name="20% - uthevingsfarge 3 2 2 17 3 6" xfId="5858" xr:uid="{6DCA5A6C-7DA4-4E2B-9495-5F05D8A8361F}"/>
    <cellStyle name="20% - uthevingsfarge 3 2 2 17 4" xfId="5859" xr:uid="{EDED4E2A-5289-4C27-A689-752E9DCBE5ED}"/>
    <cellStyle name="20% - uthevingsfarge 3 2 2 17 4 2" xfId="5860" xr:uid="{1D576024-DCB8-4A99-A170-B9748D42DFC1}"/>
    <cellStyle name="20% - uthevingsfarge 3 2 2 17 4 2 2" xfId="5861" xr:uid="{AFCA9432-BB99-4B4F-B1A3-8FA2C73ADE0A}"/>
    <cellStyle name="20% - uthevingsfarge 3 2 2 17 4 3" xfId="5862" xr:uid="{235505C3-FD2C-4E1D-B5A7-46680A3B08FD}"/>
    <cellStyle name="20% - uthevingsfarge 3 2 2 17 4 3 2" xfId="5863" xr:uid="{5ECEF380-204D-44AB-9801-94A2EA9A4CC3}"/>
    <cellStyle name="20% - uthevingsfarge 3 2 2 17 4 4" xfId="5864" xr:uid="{E7DC1896-E1F3-483A-9F0B-F5B35426A0D2}"/>
    <cellStyle name="20% - uthevingsfarge 3 2 2 17 5" xfId="5865" xr:uid="{C6CF1B2B-F7F1-4071-A603-6B8502579009}"/>
    <cellStyle name="20% - uthevingsfarge 3 2 2 17 5 2" xfId="5866" xr:uid="{EF1A6F55-5641-4D3A-AD0B-449DCAE42B5F}"/>
    <cellStyle name="20% - uthevingsfarge 3 2 2 17 5 2 2" xfId="5867" xr:uid="{0C9DE7F3-FA69-44FD-BF92-1DAC2A8F953E}"/>
    <cellStyle name="20% - uthevingsfarge 3 2 2 17 5 3" xfId="5868" xr:uid="{7A772CBD-53EE-4E16-AD7C-4D5A7E45A561}"/>
    <cellStyle name="20% - uthevingsfarge 3 2 2 17 5 3 2" xfId="5869" xr:uid="{3D70904F-42A9-413A-B06A-98CE21D129BC}"/>
    <cellStyle name="20% - uthevingsfarge 3 2 2 17 5 4" xfId="5870" xr:uid="{16747477-0EFB-4DB6-8BE5-AB6316324A13}"/>
    <cellStyle name="20% - uthevingsfarge 3 2 2 17 6" xfId="5871" xr:uid="{67D076AB-61DF-4FF9-984D-8A432438150A}"/>
    <cellStyle name="20% - uthevingsfarge 3 2 2 17 6 2" xfId="5872" xr:uid="{95BEB601-4C08-4B0D-9BDB-5F6B8D850DEE}"/>
    <cellStyle name="20% - uthevingsfarge 3 2 2 17 6 2 2" xfId="5873" xr:uid="{76ADC10D-C5BE-40E7-BB6B-A281236C8E50}"/>
    <cellStyle name="20% - uthevingsfarge 3 2 2 17 6 3" xfId="5874" xr:uid="{90D67887-A750-4515-A7E9-EFD8B9531C58}"/>
    <cellStyle name="20% - uthevingsfarge 3 2 2 17 7" xfId="5875" xr:uid="{B6D88C11-649E-40A8-B019-C1B6A3F75906}"/>
    <cellStyle name="20% - uthevingsfarge 3 2 2 17 7 2" xfId="5876" xr:uid="{05BE96ED-06E3-4A29-BEBF-E3884B25C934}"/>
    <cellStyle name="20% - uthevingsfarge 3 2 2 17 7 2 2" xfId="5877" xr:uid="{69008E18-013C-480C-B8FF-5A3F277535C6}"/>
    <cellStyle name="20% - uthevingsfarge 3 2 2 17 7 3" xfId="5878" xr:uid="{548B83CD-3D0A-41D1-9B22-C07D615E4F25}"/>
    <cellStyle name="20% - uthevingsfarge 3 2 2 17 8" xfId="5879" xr:uid="{DB4D744A-DB4B-4252-9EDF-732AF2A2B807}"/>
    <cellStyle name="20% - uthevingsfarge 3 2 2 17 8 2" xfId="5880" xr:uid="{E3F1ECF8-76B5-4ACE-8815-3AFE9687582C}"/>
    <cellStyle name="20% - uthevingsfarge 3 2 2 17 8 2 2" xfId="5881" xr:uid="{C6232DF1-413E-4E6B-A465-10DFADF0534B}"/>
    <cellStyle name="20% - uthevingsfarge 3 2 2 17 8 3" xfId="5882" xr:uid="{888CCC0D-EE84-45A6-9B5B-5C487AE26431}"/>
    <cellStyle name="20% - uthevingsfarge 3 2 2 17 9" xfId="5883" xr:uid="{8819B410-E0A3-4D96-B1B4-4EEFEDDAD4B2}"/>
    <cellStyle name="20% - uthevingsfarge 3 2 2 17 9 2" xfId="5884" xr:uid="{B422A07D-31E6-4FB3-95CF-F314BF0C9833}"/>
    <cellStyle name="20% - uthevingsfarge 3 2 2 17 9 2 2" xfId="5885" xr:uid="{5EEED69E-A3FE-45C9-8525-59AA0F7DDEF9}"/>
    <cellStyle name="20% - uthevingsfarge 3 2 2 17 9 3" xfId="5886" xr:uid="{2D89F595-8CD9-4DED-BB5C-3F2946CB8C97}"/>
    <cellStyle name="20% - uthevingsfarge 3 2 2 18" xfId="5887" xr:uid="{958B259A-4C5E-4D64-A489-3652F832442C}"/>
    <cellStyle name="20% - uthevingsfarge 3 2 2 18 2" xfId="5888" xr:uid="{7073F93C-15E0-4FAD-8AEC-7664F66767B6}"/>
    <cellStyle name="20% - uthevingsfarge 3 2 2 18 2 2" xfId="5889" xr:uid="{7740828B-B131-461D-BCAC-968302AF9CFF}"/>
    <cellStyle name="20% - uthevingsfarge 3 2 2 18 2 2 2" xfId="5890" xr:uid="{74EA0D91-AB44-4DF7-9BE2-144ABC724C56}"/>
    <cellStyle name="20% - uthevingsfarge 3 2 2 18 2 3" xfId="5891" xr:uid="{4236D76D-6ABE-4D1E-822B-8B5A09D62D83}"/>
    <cellStyle name="20% - uthevingsfarge 3 2 2 18 2 3 2" xfId="5892" xr:uid="{5E7A7E51-C747-4E05-87CF-6F87B73EDB63}"/>
    <cellStyle name="20% - uthevingsfarge 3 2 2 18 2 4" xfId="5893" xr:uid="{1C0E454B-E448-46DF-82FD-4CDA6E61957F}"/>
    <cellStyle name="20% - uthevingsfarge 3 2 2 18 2 4 2" xfId="5894" xr:uid="{765D2805-6B50-49D5-8119-55E22D1AD49C}"/>
    <cellStyle name="20% - uthevingsfarge 3 2 2 18 2 5" xfId="5895" xr:uid="{2AB66C0D-ACC3-4D61-8F9E-96D5EE671BB7}"/>
    <cellStyle name="20% - uthevingsfarge 3 2 2 18 2 5 2" xfId="5896" xr:uid="{884EE01F-7CCA-4FB7-B816-D3C03581042D}"/>
    <cellStyle name="20% - uthevingsfarge 3 2 2 18 2 6" xfId="5897" xr:uid="{71F96DF9-AB0B-4349-8F94-F4C5FAA6FE95}"/>
    <cellStyle name="20% - uthevingsfarge 3 2 2 18 2 6 2" xfId="5898" xr:uid="{8059234F-8EE7-4C46-8FAD-24D1851BBDFF}"/>
    <cellStyle name="20% - uthevingsfarge 3 2 2 18 2 7" xfId="5899" xr:uid="{51529B2D-C90C-46CD-B7B1-7B6BF84F6947}"/>
    <cellStyle name="20% - uthevingsfarge 3 2 2 18 3" xfId="5900" xr:uid="{64DD982E-A4E1-4D48-88F4-A26AA985C40A}"/>
    <cellStyle name="20% - uthevingsfarge 3 2 2 18 3 2" xfId="5901" xr:uid="{8D63826D-54D4-4F4E-9499-561270CED336}"/>
    <cellStyle name="20% - uthevingsfarge 3 2 2 18 3 2 2" xfId="5902" xr:uid="{2B87F00D-7E01-4491-A5C8-8DD5935BE757}"/>
    <cellStyle name="20% - uthevingsfarge 3 2 2 18 3 3" xfId="5903" xr:uid="{3C0B11BB-535F-42F9-B5E7-C5C64C1A8E1B}"/>
    <cellStyle name="20% - uthevingsfarge 3 2 2 18 3 3 2" xfId="5904" xr:uid="{BEAFFE00-81BB-4B20-8DCE-7199F50415D0}"/>
    <cellStyle name="20% - uthevingsfarge 3 2 2 18 3 4" xfId="5905" xr:uid="{CA0F9A2D-0D16-4A4D-A7C8-CDBE32BE2BC4}"/>
    <cellStyle name="20% - uthevingsfarge 3 2 2 18 4" xfId="5906" xr:uid="{9BC7ADE9-7921-405E-BFCB-2F907400EDD9}"/>
    <cellStyle name="20% - uthevingsfarge 3 2 2 18 4 2" xfId="5907" xr:uid="{2C698F56-0B15-410F-8735-1957D4180218}"/>
    <cellStyle name="20% - uthevingsfarge 3 2 2 18 5" xfId="5908" xr:uid="{EDC66A00-3813-4795-BCD3-9B1FBE5E03AE}"/>
    <cellStyle name="20% - uthevingsfarge 3 2 2 18 5 2" xfId="5909" xr:uid="{0F35F773-F8A1-4D45-A92E-058E12771D5A}"/>
    <cellStyle name="20% - uthevingsfarge 3 2 2 18 6" xfId="5910" xr:uid="{919D9BEA-A540-479E-99C6-BD398F5BB5E5}"/>
    <cellStyle name="20% - uthevingsfarge 3 2 2 18 6 2" xfId="5911" xr:uid="{262BF997-F723-49FA-A11F-972A285EB522}"/>
    <cellStyle name="20% - uthevingsfarge 3 2 2 18 7" xfId="5912" xr:uid="{E7E5B3DA-DC5F-4F63-9AC5-331066380250}"/>
    <cellStyle name="20% - uthevingsfarge 3 2 2 18 7 2" xfId="5913" xr:uid="{0B9E2D37-4E3B-4B43-AA33-C71D64C7B0A5}"/>
    <cellStyle name="20% - uthevingsfarge 3 2 2 18 8" xfId="5914" xr:uid="{C504DB0F-5A05-4243-8342-43AD2F1AB337}"/>
    <cellStyle name="20% - uthevingsfarge 3 2 2 19" xfId="5915" xr:uid="{1F254CEA-221B-4DF8-A90D-E9F449DC8D64}"/>
    <cellStyle name="20% - uthevingsfarge 3 2 2 2" xfId="5916" xr:uid="{99702A18-A2B9-4648-BDF6-2AD6A05AB361}"/>
    <cellStyle name="20% - uthevingsfarge 3 2 2 2 10" xfId="5917" xr:uid="{C3A0BA7C-2F78-4C86-AAD9-C2FC381924F7}"/>
    <cellStyle name="20% - uthevingsfarge 3 2 2 2 10 2" xfId="5918" xr:uid="{1E38F97A-4929-483D-9A2C-580D503E1848}"/>
    <cellStyle name="20% - uthevingsfarge 3 2 2 2 10 2 2" xfId="5919" xr:uid="{F0177352-F22C-493C-9FC4-55074EFBBC0B}"/>
    <cellStyle name="20% - uthevingsfarge 3 2 2 2 10 3" xfId="5920" xr:uid="{2BC9EF21-3E0B-4032-856A-AE75D84B544D}"/>
    <cellStyle name="20% - uthevingsfarge 3 2 2 2 11" xfId="5921" xr:uid="{E52DC450-32FA-461F-86D2-FEDF5AD556E2}"/>
    <cellStyle name="20% - uthevingsfarge 3 2 2 2 11 2" xfId="5922" xr:uid="{F9F2FE05-8C29-42F6-921C-A22636F932AD}"/>
    <cellStyle name="20% - uthevingsfarge 3 2 2 2 11 2 2" xfId="5923" xr:uid="{2B692A04-695B-4E1A-8A5B-639D35FDB94F}"/>
    <cellStyle name="20% - uthevingsfarge 3 2 2 2 11 3" xfId="5924" xr:uid="{4217565D-1BEF-474F-B1ED-D46D8D7BA8C2}"/>
    <cellStyle name="20% - uthevingsfarge 3 2 2 2 12" xfId="5925" xr:uid="{B2B2A1EE-1D15-4239-A7BC-166490A36EA1}"/>
    <cellStyle name="20% - uthevingsfarge 3 2 2 2 12 2" xfId="5926" xr:uid="{BBFDD1A1-DADB-4F35-BD0E-D1CBCA14C7A3}"/>
    <cellStyle name="20% - uthevingsfarge 3 2 2 2 12 2 2" xfId="5927" xr:uid="{DA623E3E-E3CE-4DEA-9EC6-82B38BA0130C}"/>
    <cellStyle name="20% - uthevingsfarge 3 2 2 2 12 3" xfId="5928" xr:uid="{0ED62171-2DD2-46F6-9859-325A13DA3CA4}"/>
    <cellStyle name="20% - uthevingsfarge 3 2 2 2 13" xfId="5929" xr:uid="{64340E41-B484-4A8B-B13C-450C031AAA08}"/>
    <cellStyle name="20% - uthevingsfarge 3 2 2 2 13 2" xfId="5930" xr:uid="{F503C65D-AC76-4192-A880-C351BF3BAB06}"/>
    <cellStyle name="20% - uthevingsfarge 3 2 2 2 13 2 2" xfId="5931" xr:uid="{DE8C52F7-AA3C-4D65-B8F0-4C948D9CBB83}"/>
    <cellStyle name="20% - uthevingsfarge 3 2 2 2 13 3" xfId="5932" xr:uid="{7D292470-8993-4066-B64B-A855758984FA}"/>
    <cellStyle name="20% - uthevingsfarge 3 2 2 2 14" xfId="5933" xr:uid="{C80EF5F2-4016-4C72-9D38-537224A877FE}"/>
    <cellStyle name="20% - uthevingsfarge 3 2 2 2 14 2" xfId="5934" xr:uid="{117EDEA8-8CB6-46E1-9FCC-E1E41B9A494D}"/>
    <cellStyle name="20% - uthevingsfarge 3 2 2 2 14 2 2" xfId="5935" xr:uid="{F2E5C27C-1BF7-4849-8DC9-0813EE34CCAC}"/>
    <cellStyle name="20% - uthevingsfarge 3 2 2 2 14 3" xfId="5936" xr:uid="{C966DCCF-BE4A-4EC3-80C4-7D22CBA9DAF9}"/>
    <cellStyle name="20% - uthevingsfarge 3 2 2 2 15" xfId="5937" xr:uid="{972771B0-6582-4D4B-82F8-1C9C35861505}"/>
    <cellStyle name="20% - uthevingsfarge 3 2 2 2 2" xfId="5938" xr:uid="{5E1299AC-CE24-4281-8730-78A62D2DA95F}"/>
    <cellStyle name="20% - uthevingsfarge 3 2 2 2 2 10" xfId="5939" xr:uid="{F6E3DD38-7F6F-42E1-A73F-51139EB5C634}"/>
    <cellStyle name="20% - uthevingsfarge 3 2 2 2 2 11" xfId="5940" xr:uid="{752AD19B-D496-4004-B9DD-7758CBCEBD44}"/>
    <cellStyle name="20% - uthevingsfarge 3 2 2 2 2 12" xfId="5941" xr:uid="{E9854661-0C4A-4744-80B3-F9C0ACFEBAE3}"/>
    <cellStyle name="20% - uthevingsfarge 3 2 2 2 2 13" xfId="5942" xr:uid="{420DFC5C-9342-4C4E-B72D-4CEFCCB06E57}"/>
    <cellStyle name="20% - uthevingsfarge 3 2 2 2 2 13 2" xfId="5943" xr:uid="{39120623-1A0C-4494-B1E2-D3ACBF1F90DA}"/>
    <cellStyle name="20% - uthevingsfarge 3 2 2 2 2 14" xfId="5944" xr:uid="{58DA409B-7374-421F-96EE-96CFFF47C3E2}"/>
    <cellStyle name="20% - uthevingsfarge 3 2 2 2 2 14 2" xfId="5945" xr:uid="{D3F7C377-4462-4534-A4C4-D45EF14B5F4A}"/>
    <cellStyle name="20% - uthevingsfarge 3 2 2 2 2 15" xfId="5946" xr:uid="{EEFBD7CC-4A68-4324-A5C5-29582CFB1936}"/>
    <cellStyle name="20% - uthevingsfarge 3 2 2 2 2 2" xfId="5947" xr:uid="{8ABEBCB8-0268-4702-8F58-F201B0C51AF2}"/>
    <cellStyle name="20% - uthevingsfarge 3 2 2 2 2 3" xfId="5948" xr:uid="{9CEF3CCF-26F1-44A3-8BB2-BF437139AD62}"/>
    <cellStyle name="20% - uthevingsfarge 3 2 2 2 2 4" xfId="5949" xr:uid="{580D1964-6A26-4FAD-8B4A-22CBAFA6E66A}"/>
    <cellStyle name="20% - uthevingsfarge 3 2 2 2 2 5" xfId="5950" xr:uid="{67D78A4C-D1B9-443E-A659-D3D2A934A7B7}"/>
    <cellStyle name="20% - uthevingsfarge 3 2 2 2 2 6" xfId="5951" xr:uid="{FE5BC0EC-0E00-4444-A198-AA65547C2B93}"/>
    <cellStyle name="20% - uthevingsfarge 3 2 2 2 2 7" xfId="5952" xr:uid="{60335DD2-C2B1-41FC-A8D4-14E004C521BD}"/>
    <cellStyle name="20% - uthevingsfarge 3 2 2 2 2 8" xfId="5953" xr:uid="{EF8BA8D1-2D9F-423F-AE92-608D238DAC26}"/>
    <cellStyle name="20% - uthevingsfarge 3 2 2 2 2 9" xfId="5954" xr:uid="{0EE61A21-9351-4A27-A868-1FD51B17B954}"/>
    <cellStyle name="20% - uthevingsfarge 3 2 2 2 3" xfId="5955" xr:uid="{0EA2F109-661F-472D-81F3-4F1320BAD28A}"/>
    <cellStyle name="20% - uthevingsfarge 3 2 2 2 4" xfId="5956" xr:uid="{4AB262B1-2617-42A9-82AC-E0EE0BF1205E}"/>
    <cellStyle name="20% - uthevingsfarge 3 2 2 2 5" xfId="5957" xr:uid="{ED510771-57FE-4BFF-843A-960669A2651C}"/>
    <cellStyle name="20% - uthevingsfarge 3 2 2 2 5 2" xfId="5958" xr:uid="{9A3D3823-B3C2-4436-B2F0-743C28DCC32B}"/>
    <cellStyle name="20% - uthevingsfarge 3 2 2 2 5 2 2" xfId="5959" xr:uid="{E8196744-8AB2-479E-A0A5-436368F205A8}"/>
    <cellStyle name="20% - uthevingsfarge 3 2 2 2 5 3" xfId="5960" xr:uid="{B6097B4A-AEC7-4E30-ABB9-692203ADBE0C}"/>
    <cellStyle name="20% - uthevingsfarge 3 2 2 2 5 3 2" xfId="5961" xr:uid="{2CB77D13-B287-4B0E-ACBB-899CC9449B15}"/>
    <cellStyle name="20% - uthevingsfarge 3 2 2 2 5 4" xfId="5962" xr:uid="{6FFFF79F-22B0-45C3-A756-2ED36BE6C814}"/>
    <cellStyle name="20% - uthevingsfarge 3 2 2 2 5 4 2" xfId="5963" xr:uid="{73C86AD4-01C4-4C72-BED3-F6571C9504E2}"/>
    <cellStyle name="20% - uthevingsfarge 3 2 2 2 5 5" xfId="5964" xr:uid="{D03A2AEE-437D-4982-9691-A6F08CC987BC}"/>
    <cellStyle name="20% - uthevingsfarge 3 2 2 2 5 5 2" xfId="5965" xr:uid="{65BB8676-5E45-4D4B-98A7-A9221E7A5141}"/>
    <cellStyle name="20% - uthevingsfarge 3 2 2 2 5 6" xfId="5966" xr:uid="{CE87F1BA-9FC6-4C35-B677-4C3F86FBA31F}"/>
    <cellStyle name="20% - uthevingsfarge 3 2 2 2 5 6 2" xfId="5967" xr:uid="{5C116B6C-5C78-4939-A165-72DB202933A5}"/>
    <cellStyle name="20% - uthevingsfarge 3 2 2 2 5 7" xfId="5968" xr:uid="{7E544594-669B-458E-AC9C-74E66EFC5D4B}"/>
    <cellStyle name="20% - uthevingsfarge 3 2 2 2 6" xfId="5969" xr:uid="{4981CEFE-EDEC-40D9-B49A-AD728441A9A8}"/>
    <cellStyle name="20% - uthevingsfarge 3 2 2 2 6 2" xfId="5970" xr:uid="{A5595B7B-ECEA-4D69-87C7-11FEBBD35FCE}"/>
    <cellStyle name="20% - uthevingsfarge 3 2 2 2 6 2 2" xfId="5971" xr:uid="{C74B1EC0-7C1C-4411-AF68-86B094AC8D23}"/>
    <cellStyle name="20% - uthevingsfarge 3 2 2 2 6 3" xfId="5972" xr:uid="{84281A9B-D0B7-4DC7-A350-34B651E51327}"/>
    <cellStyle name="20% - uthevingsfarge 3 2 2 2 6 3 2" xfId="5973" xr:uid="{490D8F5D-4B91-415C-AE8C-8007014F7AEF}"/>
    <cellStyle name="20% - uthevingsfarge 3 2 2 2 6 4" xfId="5974" xr:uid="{FD355632-E01D-4CAF-ABDC-00F07C496AC1}"/>
    <cellStyle name="20% - uthevingsfarge 3 2 2 2 6 4 2" xfId="5975" xr:uid="{AF540D74-E114-4063-97C7-7719AEE5CFBE}"/>
    <cellStyle name="20% - uthevingsfarge 3 2 2 2 6 5" xfId="5976" xr:uid="{904BE46A-8A26-4554-A838-47E50C4C8899}"/>
    <cellStyle name="20% - uthevingsfarge 3 2 2 2 6 5 2" xfId="5977" xr:uid="{4387DAB5-E170-4209-91DF-49AEDED24025}"/>
    <cellStyle name="20% - uthevingsfarge 3 2 2 2 6 6" xfId="5978" xr:uid="{B75D1E50-9B5D-4CAB-B564-B0A78D436DC2}"/>
    <cellStyle name="20% - uthevingsfarge 3 2 2 2 7" xfId="5979" xr:uid="{911F7E08-2434-458A-9CD8-8DAC99DB269E}"/>
    <cellStyle name="20% - uthevingsfarge 3 2 2 2 7 2" xfId="5980" xr:uid="{EAFE5C72-865B-444A-96C6-857CD213CBDF}"/>
    <cellStyle name="20% - uthevingsfarge 3 2 2 2 7 2 2" xfId="5981" xr:uid="{0A177730-C87E-4273-911A-B7C2509AF094}"/>
    <cellStyle name="20% - uthevingsfarge 3 2 2 2 7 3" xfId="5982" xr:uid="{EAFAD889-29A1-4865-94D9-71EAB29BC37D}"/>
    <cellStyle name="20% - uthevingsfarge 3 2 2 2 7 3 2" xfId="5983" xr:uid="{A652DEBD-D3F7-4FBD-93DC-7622D4F09B0D}"/>
    <cellStyle name="20% - uthevingsfarge 3 2 2 2 7 4" xfId="5984" xr:uid="{86AC44E0-F657-4872-936F-15F7250C1873}"/>
    <cellStyle name="20% - uthevingsfarge 3 2 2 2 8" xfId="5985" xr:uid="{657E0C15-51FB-44AC-AF9D-CCFC5EFE0EC6}"/>
    <cellStyle name="20% - uthevingsfarge 3 2 2 2 8 2" xfId="5986" xr:uid="{EDEE6EAF-BEF8-435D-9C7C-EC03D075CBF7}"/>
    <cellStyle name="20% - uthevingsfarge 3 2 2 2 8 2 2" xfId="5987" xr:uid="{6F9220D8-5B42-4D74-A2B5-2BE4E31F2D63}"/>
    <cellStyle name="20% - uthevingsfarge 3 2 2 2 8 3" xfId="5988" xr:uid="{20FD58A5-1FF6-4AA0-AA52-AC95FCEC408C}"/>
    <cellStyle name="20% - uthevingsfarge 3 2 2 2 8 3 2" xfId="5989" xr:uid="{753C4D87-7CE8-45B6-8FA0-C246C66C24D1}"/>
    <cellStyle name="20% - uthevingsfarge 3 2 2 2 8 4" xfId="5990" xr:uid="{456BCB15-80BC-4862-891C-CBA97CA6BB58}"/>
    <cellStyle name="20% - uthevingsfarge 3 2 2 2 9" xfId="5991" xr:uid="{09B283CC-D659-45DD-898D-042F05063F75}"/>
    <cellStyle name="20% - uthevingsfarge 3 2 2 2 9 2" xfId="5992" xr:uid="{404C3AA8-AB85-4AF6-9DB7-E1F5646EB161}"/>
    <cellStyle name="20% - uthevingsfarge 3 2 2 2 9 2 2" xfId="5993" xr:uid="{29CBBB0C-FA8B-4762-B810-0739FA1A9B10}"/>
    <cellStyle name="20% - uthevingsfarge 3 2 2 2 9 3" xfId="5994" xr:uid="{D216A2B4-65A9-42CE-AB29-2BB8FED9637B}"/>
    <cellStyle name="20% - uthevingsfarge 3 2 2 20" xfId="5995" xr:uid="{C910FCE7-1C40-49E0-A654-CBAD5660E58E}"/>
    <cellStyle name="20% - uthevingsfarge 3 2 2 21" xfId="5996" xr:uid="{5EFE6F85-0BB7-4073-872A-62B658EF3A55}"/>
    <cellStyle name="20% - uthevingsfarge 3 2 2 22" xfId="5997" xr:uid="{8E79C482-DD65-41ED-9CCD-E1218577F8E4}"/>
    <cellStyle name="20% - uthevingsfarge 3 2 2 23" xfId="5998" xr:uid="{DE6FAFDE-DF04-4236-AF69-C95515BE4367}"/>
    <cellStyle name="20% - uthevingsfarge 3 2 2 24" xfId="5999" xr:uid="{67B1DC21-8F87-4A25-BD62-E5E123B91D97}"/>
    <cellStyle name="20% - uthevingsfarge 3 2 2 25" xfId="6000" xr:uid="{36CFFBC2-6908-4934-9DCD-B0B959A58686}"/>
    <cellStyle name="20% - uthevingsfarge 3 2 2 26" xfId="6001" xr:uid="{4AA5DF0F-E25D-4A41-ABF3-2818F87038ED}"/>
    <cellStyle name="20% - uthevingsfarge 3 2 2 27" xfId="6002" xr:uid="{FCDE6F29-8266-4103-8A18-5A66C26CFD91}"/>
    <cellStyle name="20% - uthevingsfarge 3 2 2 28" xfId="6003" xr:uid="{3C4EA982-3EA0-4316-92E8-002BE158AD0D}"/>
    <cellStyle name="20% - uthevingsfarge 3 2 2 29" xfId="6004" xr:uid="{0379F0AE-9274-4C72-B956-726BE320BC5E}"/>
    <cellStyle name="20% - uthevingsfarge 3 2 2 29 2" xfId="6005" xr:uid="{202C8C10-6856-4263-BB4B-5ACFB8EF429C}"/>
    <cellStyle name="20% - uthevingsfarge 3 2 2 3" xfId="6006" xr:uid="{85E452C8-1FE0-4A0C-B0DA-BEDF41F3A138}"/>
    <cellStyle name="20% - uthevingsfarge 3 2 2 30" xfId="6007" xr:uid="{9D365AD8-6F5A-4F08-896E-E2D2168C1E8B}"/>
    <cellStyle name="20% - uthevingsfarge 3 2 2 30 2" xfId="6008" xr:uid="{FF04A85C-0528-4C2A-A2F2-2D52732CE1CD}"/>
    <cellStyle name="20% - uthevingsfarge 3 2 2 31" xfId="6009" xr:uid="{1212C54F-74B0-4895-B58D-1CF74A1F0454}"/>
    <cellStyle name="20% - uthevingsfarge 3 2 2 4" xfId="6010" xr:uid="{CC959EBE-F3BF-4700-BA4C-AB4F531C2768}"/>
    <cellStyle name="20% - uthevingsfarge 3 2 2 5" xfId="6011" xr:uid="{F7A35327-3391-4A2C-B7E4-BCFEB9E186B6}"/>
    <cellStyle name="20% - uthevingsfarge 3 2 2 6" xfId="6012" xr:uid="{800B2A79-C7C7-491B-A4F5-B8762EAC6366}"/>
    <cellStyle name="20% - uthevingsfarge 3 2 2 7" xfId="6013" xr:uid="{639C88DA-CC63-4C42-8AC2-FEFBEC05F9A3}"/>
    <cellStyle name="20% - uthevingsfarge 3 2 2 8" xfId="6014" xr:uid="{4549D37E-EC8F-449F-B3D0-07E44CE2849F}"/>
    <cellStyle name="20% - uthevingsfarge 3 2 2 9" xfId="6015" xr:uid="{B4DB413C-980B-4553-991E-561A3CD3F033}"/>
    <cellStyle name="20% - uthevingsfarge 3 2 20" xfId="6016" xr:uid="{F35169D0-A663-427D-A340-C3520EB0DBC5}"/>
    <cellStyle name="20% - uthevingsfarge 3 2 21" xfId="6017" xr:uid="{22ECECA9-9A7B-4EC9-8BF4-1F3C5D0DCE11}"/>
    <cellStyle name="20% - uthevingsfarge 3 2 21 2" xfId="6018" xr:uid="{B842A907-E35D-4C0A-BF9C-FDBB893658AB}"/>
    <cellStyle name="20% - uthevingsfarge 3 2 21 2 2" xfId="6019" xr:uid="{1DD44CBD-2E96-4CA0-AD1B-A82BD0D0E356}"/>
    <cellStyle name="20% - uthevingsfarge 3 2 21 2 2 2" xfId="6020" xr:uid="{4697BC92-2BD4-4E6B-8213-850FF0262C37}"/>
    <cellStyle name="20% - uthevingsfarge 3 2 21 2 3" xfId="6021" xr:uid="{09E97F10-8F16-47CF-A53D-AA761683E6C6}"/>
    <cellStyle name="20% - uthevingsfarge 3 2 21 2 3 2" xfId="6022" xr:uid="{17366CD7-5434-426A-A296-EA450A748AF3}"/>
    <cellStyle name="20% - uthevingsfarge 3 2 21 2 4" xfId="6023" xr:uid="{84CDF643-CA82-4F2D-AB17-981498382F93}"/>
    <cellStyle name="20% - uthevingsfarge 3 2 21 2 4 2" xfId="6024" xr:uid="{C1F5C1CF-55ED-40DF-BC10-FABF23179886}"/>
    <cellStyle name="20% - uthevingsfarge 3 2 21 2 5" xfId="6025" xr:uid="{686135A6-4A1B-4026-B96B-D7FD5DCAB01E}"/>
    <cellStyle name="20% - uthevingsfarge 3 2 21 2 5 2" xfId="6026" xr:uid="{2AE29207-E7FA-4035-A5E7-9030BB6B0643}"/>
    <cellStyle name="20% - uthevingsfarge 3 2 21 2 6" xfId="6027" xr:uid="{AD083657-72C9-4D8E-989E-D28DA407702A}"/>
    <cellStyle name="20% - uthevingsfarge 3 2 21 2 6 2" xfId="6028" xr:uid="{148FCCF7-8D98-407D-BA43-0A143307B816}"/>
    <cellStyle name="20% - uthevingsfarge 3 2 21 2 7" xfId="6029" xr:uid="{AE6D901B-CCA8-4DDB-A8BF-F128257ED07C}"/>
    <cellStyle name="20% - uthevingsfarge 3 2 21 3" xfId="6030" xr:uid="{69D2B67F-127B-4D5F-A90D-0C3968076091}"/>
    <cellStyle name="20% - uthevingsfarge 3 2 21 3 2" xfId="6031" xr:uid="{9DA2596F-C557-40DA-ACA3-A1809FF885F8}"/>
    <cellStyle name="20% - uthevingsfarge 3 2 21 3 2 2" xfId="6032" xr:uid="{2B3EE32A-52D1-45A2-8CFF-3158B0324306}"/>
    <cellStyle name="20% - uthevingsfarge 3 2 21 3 3" xfId="6033" xr:uid="{5188A8AF-1948-4AC4-BDE5-433A8147743D}"/>
    <cellStyle name="20% - uthevingsfarge 3 2 21 3 3 2" xfId="6034" xr:uid="{FE01AB78-B2BE-43A0-AEC1-CD2EB1CEF3A5}"/>
    <cellStyle name="20% - uthevingsfarge 3 2 21 3 4" xfId="6035" xr:uid="{348D3E49-84E6-4A7D-8418-0905DFE40419}"/>
    <cellStyle name="20% - uthevingsfarge 3 2 21 4" xfId="6036" xr:uid="{6444F5E8-A206-42EF-8639-038D3C5DF438}"/>
    <cellStyle name="20% - uthevingsfarge 3 2 21 4 2" xfId="6037" xr:uid="{8EBE5A59-E62B-427C-9F77-58E3F1E1F4B7}"/>
    <cellStyle name="20% - uthevingsfarge 3 2 21 5" xfId="6038" xr:uid="{618193FF-5411-453A-8CFB-72ACAEEE1064}"/>
    <cellStyle name="20% - uthevingsfarge 3 2 21 5 2" xfId="6039" xr:uid="{0F4E4A7A-B029-4FBE-8A75-06B98045B526}"/>
    <cellStyle name="20% - uthevingsfarge 3 2 21 6" xfId="6040" xr:uid="{0BA2F4D2-4CAF-415F-B709-A13CC016A544}"/>
    <cellStyle name="20% - uthevingsfarge 3 2 21 6 2" xfId="6041" xr:uid="{6E243864-37A3-43EA-ACC3-08F5B2492675}"/>
    <cellStyle name="20% - uthevingsfarge 3 2 21 7" xfId="6042" xr:uid="{583A0786-3214-4D03-A162-B4A2C0538D1D}"/>
    <cellStyle name="20% - uthevingsfarge 3 2 21 7 2" xfId="6043" xr:uid="{6E6DFC53-15A0-4669-B99C-8DEE3A968706}"/>
    <cellStyle name="20% - uthevingsfarge 3 2 21 8" xfId="6044" xr:uid="{FC50E3B5-5718-4286-8D13-1823549BBC3A}"/>
    <cellStyle name="20% - uthevingsfarge 3 2 22" xfId="6045" xr:uid="{9323E58F-B772-4953-98B1-675971CB4A17}"/>
    <cellStyle name="20% - uthevingsfarge 3 2 22 2" xfId="6046" xr:uid="{296EDBAA-1BF7-4D2A-B92F-FA818F239AB8}"/>
    <cellStyle name="20% - uthevingsfarge 3 2 22 2 2" xfId="6047" xr:uid="{CFE46E21-0561-4F48-BB60-4CE86FA7A635}"/>
    <cellStyle name="20% - uthevingsfarge 3 2 22 2 2 2" xfId="6048" xr:uid="{5D6B46D1-E4EA-43D1-96DB-3185F50B5A3F}"/>
    <cellStyle name="20% - uthevingsfarge 3 2 22 2 3" xfId="6049" xr:uid="{FBD5DE45-CFBA-415A-8701-EE0A158F93CF}"/>
    <cellStyle name="20% - uthevingsfarge 3 2 22 2 3 2" xfId="6050" xr:uid="{30BA4704-D70F-4A03-BAD2-0FE870C7184A}"/>
    <cellStyle name="20% - uthevingsfarge 3 2 22 2 4" xfId="6051" xr:uid="{5412847A-E066-4FC1-8394-7F614D9F3EF8}"/>
    <cellStyle name="20% - uthevingsfarge 3 2 22 2 4 2" xfId="6052" xr:uid="{310839BA-F67C-4CE9-9605-3E7DFC8CF4AF}"/>
    <cellStyle name="20% - uthevingsfarge 3 2 22 2 5" xfId="6053" xr:uid="{FBA1BBCD-8FB4-4F8D-927C-39D3703335FB}"/>
    <cellStyle name="20% - uthevingsfarge 3 2 22 2 5 2" xfId="6054" xr:uid="{1CE45A0F-5D5D-45C4-B7FA-2519CA314355}"/>
    <cellStyle name="20% - uthevingsfarge 3 2 22 2 6" xfId="6055" xr:uid="{626C4D86-E154-41D0-B297-0052CA539086}"/>
    <cellStyle name="20% - uthevingsfarge 3 2 22 2 6 2" xfId="6056" xr:uid="{09301B6F-88F8-498F-AF83-8364EA48234E}"/>
    <cellStyle name="20% - uthevingsfarge 3 2 22 2 7" xfId="6057" xr:uid="{7E33DC99-5269-49AB-A297-119B9A9C53AC}"/>
    <cellStyle name="20% - uthevingsfarge 3 2 22 3" xfId="6058" xr:uid="{51EE6CD9-37FC-4265-94E8-E9A1EA0719D4}"/>
    <cellStyle name="20% - uthevingsfarge 3 2 22 3 2" xfId="6059" xr:uid="{B571FC3E-C064-4881-BFA4-9D158C663844}"/>
    <cellStyle name="20% - uthevingsfarge 3 2 22 3 2 2" xfId="6060" xr:uid="{6D486D8C-9833-4DB2-A9CE-D59D27D5ECB5}"/>
    <cellStyle name="20% - uthevingsfarge 3 2 22 3 3" xfId="6061" xr:uid="{F0A9478B-A441-47D8-BB9D-32731F70BC38}"/>
    <cellStyle name="20% - uthevingsfarge 3 2 22 3 3 2" xfId="6062" xr:uid="{4AEB3497-64D8-4406-83A1-3DDFFB7A39F6}"/>
    <cellStyle name="20% - uthevingsfarge 3 2 22 3 4" xfId="6063" xr:uid="{495929DD-967B-49AC-99F5-9C6B536BDB2E}"/>
    <cellStyle name="20% - uthevingsfarge 3 2 22 4" xfId="6064" xr:uid="{83AA75F6-0524-4053-8203-C5BF4D1E9839}"/>
    <cellStyle name="20% - uthevingsfarge 3 2 22 4 2" xfId="6065" xr:uid="{982C88A6-4128-4F9A-9BA6-756ECB64AF08}"/>
    <cellStyle name="20% - uthevingsfarge 3 2 22 5" xfId="6066" xr:uid="{B65EBE57-4F50-4B98-91C8-88D0C7129498}"/>
    <cellStyle name="20% - uthevingsfarge 3 2 22 5 2" xfId="6067" xr:uid="{11ABD56D-C144-4D7D-9879-BE288D7CACAE}"/>
    <cellStyle name="20% - uthevingsfarge 3 2 22 6" xfId="6068" xr:uid="{7C760177-4D53-4FC1-BB0C-401ED8165357}"/>
    <cellStyle name="20% - uthevingsfarge 3 2 22 6 2" xfId="6069" xr:uid="{7D102424-594A-4DDA-B61A-033BE422BBB4}"/>
    <cellStyle name="20% - uthevingsfarge 3 2 22 7" xfId="6070" xr:uid="{BBA77B2C-EFB2-450F-8989-98DFB49512F4}"/>
    <cellStyle name="20% - uthevingsfarge 3 2 22 7 2" xfId="6071" xr:uid="{D84AE5A7-190B-4D0C-A2FE-CA5B9CE95D24}"/>
    <cellStyle name="20% - uthevingsfarge 3 2 22 8" xfId="6072" xr:uid="{AB2F4388-88D0-4D38-989C-013AF957D637}"/>
    <cellStyle name="20% - uthevingsfarge 3 2 23" xfId="6073" xr:uid="{67B8D580-920C-456C-83E6-841C440CF249}"/>
    <cellStyle name="20% - uthevingsfarge 3 2 23 2" xfId="6074" xr:uid="{835DB187-572E-4703-ABBA-8F62DD99FF26}"/>
    <cellStyle name="20% - uthevingsfarge 3 2 23 2 2" xfId="6075" xr:uid="{F93154A5-6A70-469D-8FBD-657B8199EFEE}"/>
    <cellStyle name="20% - uthevingsfarge 3 2 23 3" xfId="6076" xr:uid="{98F76B5E-C293-4AC2-832E-D442617136D2}"/>
    <cellStyle name="20% - uthevingsfarge 3 2 23 3 2" xfId="6077" xr:uid="{069F6F43-9180-4215-B303-DCAC16399674}"/>
    <cellStyle name="20% - uthevingsfarge 3 2 23 4" xfId="6078" xr:uid="{55A3BCAD-3720-4613-99C3-C0376062A758}"/>
    <cellStyle name="20% - uthevingsfarge 3 2 23 4 2" xfId="6079" xr:uid="{6ADF8378-659A-4930-9DB4-6D2DCFD55C44}"/>
    <cellStyle name="20% - uthevingsfarge 3 2 23 5" xfId="6080" xr:uid="{A4C40AEB-EB3A-4EF5-8263-20E2DD3916A9}"/>
    <cellStyle name="20% - uthevingsfarge 3 2 23 5 2" xfId="6081" xr:uid="{06C6F6FD-DBCA-4174-A2B9-70C702E72AC6}"/>
    <cellStyle name="20% - uthevingsfarge 3 2 23 6" xfId="6082" xr:uid="{AE16D436-0783-4D58-8EF4-3E3E4EF7B0AA}"/>
    <cellStyle name="20% - uthevingsfarge 3 2 23 6 2" xfId="6083" xr:uid="{4E281866-86A0-4B36-8948-E8484A8CC236}"/>
    <cellStyle name="20% - uthevingsfarge 3 2 23 7" xfId="6084" xr:uid="{9E7D6DA7-D7F7-4B7A-8D49-CD415D0F9BCA}"/>
    <cellStyle name="20% - uthevingsfarge 3 2 24" xfId="6085" xr:uid="{92CEC9E5-1B0B-45CB-B3BB-7B79BAFCEA03}"/>
    <cellStyle name="20% - uthevingsfarge 3 2 24 2" xfId="6086" xr:uid="{1B37B2CB-6DC7-4536-BBCE-E972C0E890B1}"/>
    <cellStyle name="20% - uthevingsfarge 3 2 24 2 2" xfId="6087" xr:uid="{60EB8455-58E3-451F-95E5-EAE38F94B783}"/>
    <cellStyle name="20% - uthevingsfarge 3 2 24 3" xfId="6088" xr:uid="{9478BC14-50AE-4D27-9B92-FAFFE0C3EFD2}"/>
    <cellStyle name="20% - uthevingsfarge 3 2 24 3 2" xfId="6089" xr:uid="{33FD24DB-377B-4168-95A2-F4242A06AFF7}"/>
    <cellStyle name="20% - uthevingsfarge 3 2 24 4" xfId="6090" xr:uid="{D84A00EB-6501-4970-8CB8-27700CE9F29F}"/>
    <cellStyle name="20% - uthevingsfarge 3 2 24 4 2" xfId="6091" xr:uid="{29069CFA-2DC0-4A13-A4E0-F35AE51E5560}"/>
    <cellStyle name="20% - uthevingsfarge 3 2 24 5" xfId="6092" xr:uid="{8B1E356C-F26E-4767-9743-C4E6B147A914}"/>
    <cellStyle name="20% - uthevingsfarge 3 2 24 5 2" xfId="6093" xr:uid="{92B8C195-AA38-484D-9B38-EC0C92D28EAA}"/>
    <cellStyle name="20% - uthevingsfarge 3 2 24 6" xfId="6094" xr:uid="{DC9BF8BB-DDE8-4A6B-B750-A916F3915B55}"/>
    <cellStyle name="20% - uthevingsfarge 3 2 25" xfId="6095" xr:uid="{7698D2FA-B2AF-43FE-BF49-1DE392897EE7}"/>
    <cellStyle name="20% - uthevingsfarge 3 2 25 2" xfId="6096" xr:uid="{F8CFFA57-4C99-404B-A7C9-443682C87556}"/>
    <cellStyle name="20% - uthevingsfarge 3 2 25 2 2" xfId="6097" xr:uid="{54A2498E-9290-40BC-A33D-9C354446B274}"/>
    <cellStyle name="20% - uthevingsfarge 3 2 25 3" xfId="6098" xr:uid="{A11B479E-0859-45D0-8E8B-41A2C6DF384B}"/>
    <cellStyle name="20% - uthevingsfarge 3 2 25 3 2" xfId="6099" xr:uid="{811BA0D1-E07B-49DC-BE31-3EE9AE1E9BDD}"/>
    <cellStyle name="20% - uthevingsfarge 3 2 25 4" xfId="6100" xr:uid="{B01D6A1D-614B-411F-96DA-DBAF618D3256}"/>
    <cellStyle name="20% - uthevingsfarge 3 2 26" xfId="6101" xr:uid="{BE1BCEE9-86B0-4F65-8050-67188D2EC504}"/>
    <cellStyle name="20% - uthevingsfarge 3 2 26 2" xfId="6102" xr:uid="{BDD3467C-5CFB-497C-9A92-36B3994296C1}"/>
    <cellStyle name="20% - uthevingsfarge 3 2 26 2 2" xfId="6103" xr:uid="{8068DB6B-CF02-4B2D-9A4C-54C56F80E242}"/>
    <cellStyle name="20% - uthevingsfarge 3 2 26 3" xfId="6104" xr:uid="{A50F1993-81FF-46D7-92B7-5ECD5C38E4E8}"/>
    <cellStyle name="20% - uthevingsfarge 3 2 26 3 2" xfId="6105" xr:uid="{C4D20AB0-C115-49B0-895D-6024B7AB854E}"/>
    <cellStyle name="20% - uthevingsfarge 3 2 26 4" xfId="6106" xr:uid="{4049BACA-9909-4BE9-A0ED-CC45CC8B6F36}"/>
    <cellStyle name="20% - uthevingsfarge 3 2 27" xfId="6107" xr:uid="{C19AF69E-8178-497B-9924-24FA77505D26}"/>
    <cellStyle name="20% - uthevingsfarge 3 2 27 2" xfId="6108" xr:uid="{ECF1E8CD-9E44-4819-9582-1CEE5E082DA1}"/>
    <cellStyle name="20% - uthevingsfarge 3 2 27 2 2" xfId="6109" xr:uid="{8931F5FE-60EA-46BA-96E5-10784E0AE085}"/>
    <cellStyle name="20% - uthevingsfarge 3 2 27 3" xfId="6110" xr:uid="{7029130C-C65D-4137-95F1-5715AA61F68F}"/>
    <cellStyle name="20% - uthevingsfarge 3 2 28" xfId="6111" xr:uid="{81B596E8-5E9D-41AE-93AF-BDF4474C92E1}"/>
    <cellStyle name="20% - uthevingsfarge 3 2 28 2" xfId="6112" xr:uid="{106B3632-DAC3-440B-BBC9-5DD376C849A5}"/>
    <cellStyle name="20% - uthevingsfarge 3 2 28 2 2" xfId="6113" xr:uid="{9B637CD6-C019-49DE-B786-83558C331841}"/>
    <cellStyle name="20% - uthevingsfarge 3 2 28 3" xfId="6114" xr:uid="{C8DE3116-2FB6-4432-89DF-7AA116FFC8E2}"/>
    <cellStyle name="20% - uthevingsfarge 3 2 29" xfId="6115" xr:uid="{3A545852-A438-4A2C-89EF-D5A542C997A9}"/>
    <cellStyle name="20% - uthevingsfarge 3 2 29 2" xfId="6116" xr:uid="{418D2436-96BE-4746-8CE4-91E8766BB164}"/>
    <cellStyle name="20% - uthevingsfarge 3 2 29 2 2" xfId="6117" xr:uid="{0583BD5A-2563-47BE-A2BD-27E4041D9CF3}"/>
    <cellStyle name="20% - uthevingsfarge 3 2 29 3" xfId="6118" xr:uid="{13917A89-4D39-43CF-8D0F-F5C26844B7E0}"/>
    <cellStyle name="20% - uthevingsfarge 3 2 3" xfId="6119" xr:uid="{9B246883-D142-4153-961D-58203709FD27}"/>
    <cellStyle name="20% - uthevingsfarge 3 2 3 2" xfId="6120" xr:uid="{6FBF619F-B23E-4FC6-BD83-F242CC8B26E7}"/>
    <cellStyle name="20% - uthevingsfarge 3 2 3 3" xfId="6121" xr:uid="{6DC601B1-5DD4-403C-A792-36048B0A8F33}"/>
    <cellStyle name="20% - uthevingsfarge 3 2 3 4" xfId="6122" xr:uid="{30409EEB-4553-4787-A171-8B5C3C98FC16}"/>
    <cellStyle name="20% - uthevingsfarge 3 2 3 5" xfId="6123" xr:uid="{CD44C81A-1FD1-43B5-B6AB-8BADF3730494}"/>
    <cellStyle name="20% - uthevingsfarge 3 2 3 6" xfId="6124" xr:uid="{CC6F2BBB-013C-459C-BDA7-603E61A11F9E}"/>
    <cellStyle name="20% - uthevingsfarge 3 2 30" xfId="6125" xr:uid="{DA32F857-5CAF-4DF2-9CAC-694D44681775}"/>
    <cellStyle name="20% - uthevingsfarge 3 2 30 2" xfId="6126" xr:uid="{55BEC9C9-A8C7-4DCB-A1DE-EA4ABA2651B1}"/>
    <cellStyle name="20% - uthevingsfarge 3 2 30 2 2" xfId="6127" xr:uid="{2544A7C3-B994-4BAB-8F6C-36265289CC9F}"/>
    <cellStyle name="20% - uthevingsfarge 3 2 30 3" xfId="6128" xr:uid="{B1D674F2-DC2F-41C7-B3C4-396826BEAA4B}"/>
    <cellStyle name="20% - uthevingsfarge 3 2 31" xfId="6129" xr:uid="{A03361A3-C0D7-4719-A4F3-2B20B51788AF}"/>
    <cellStyle name="20% - uthevingsfarge 3 2 32" xfId="6130" xr:uid="{9DA14F3A-967A-4C53-86C0-C14AD263733B}"/>
    <cellStyle name="20% - uthevingsfarge 3 2 4" xfId="6131" xr:uid="{78A4E4EF-4AF2-404F-BE0A-B2A5FDA7407C}"/>
    <cellStyle name="20% - uthevingsfarge 3 2 4 2" xfId="6132" xr:uid="{1D872FA4-2746-443A-9DF2-8DFFB6EAA2E4}"/>
    <cellStyle name="20% - uthevingsfarge 3 2 4 3" xfId="6133" xr:uid="{DD20ADD8-21C6-493A-A8C7-3EC6FC493C51}"/>
    <cellStyle name="20% - uthevingsfarge 3 2 4 4" xfId="6134" xr:uid="{5BA699D6-1800-4088-B9E6-6D3186CEB1D9}"/>
    <cellStyle name="20% - uthevingsfarge 3 2 4 5" xfId="6135" xr:uid="{DB783CE6-5306-47A3-AEC2-1346B0612653}"/>
    <cellStyle name="20% - uthevingsfarge 3 2 4 6" xfId="6136" xr:uid="{C44538C4-28AF-4901-8982-43910342ED1E}"/>
    <cellStyle name="20% - uthevingsfarge 3 2 5" xfId="6137" xr:uid="{6884B376-830F-4639-A1A7-D917B56AC060}"/>
    <cellStyle name="20% - uthevingsfarge 3 2 5 10" xfId="6138" xr:uid="{A3CADB28-414D-4F33-A18C-55537CBFE780}"/>
    <cellStyle name="20% - uthevingsfarge 3 2 5 11" xfId="6139" xr:uid="{060FF007-123A-4734-947F-54BDD8573692}"/>
    <cellStyle name="20% - uthevingsfarge 3 2 5 12" xfId="6140" xr:uid="{A84DE291-6890-4A86-9B54-3244016DFE93}"/>
    <cellStyle name="20% - uthevingsfarge 3 2 5 13" xfId="6141" xr:uid="{772116F9-4D02-477E-9BE7-2E45A9B114FA}"/>
    <cellStyle name="20% - uthevingsfarge 3 2 5 14" xfId="6142" xr:uid="{899F3BF2-147D-4D1F-AE22-36C8C897EB7C}"/>
    <cellStyle name="20% - uthevingsfarge 3 2 5 15" xfId="6143" xr:uid="{96DFBA91-2DE6-4BFD-9683-2089973E231B}"/>
    <cellStyle name="20% - uthevingsfarge 3 2 5 15 2" xfId="6144" xr:uid="{D151D76B-E0A7-4EC1-AAC9-9624BBF5081B}"/>
    <cellStyle name="20% - uthevingsfarge 3 2 5 16" xfId="6145" xr:uid="{F2B17814-1C22-48C8-BAC7-1558141967AD}"/>
    <cellStyle name="20% - uthevingsfarge 3 2 5 16 2" xfId="6146" xr:uid="{D815A8D2-B61E-4A98-8543-879681800D3A}"/>
    <cellStyle name="20% - uthevingsfarge 3 2 5 17" xfId="6147" xr:uid="{31449A53-7AF9-4670-BB5D-0E6DD4943B07}"/>
    <cellStyle name="20% - uthevingsfarge 3 2 5 17 2" xfId="6148" xr:uid="{267E1580-D403-4B6B-8D9D-D94B1C700124}"/>
    <cellStyle name="20% - uthevingsfarge 3 2 5 2" xfId="6149" xr:uid="{60C407C1-78B9-4003-951B-56E296F052CA}"/>
    <cellStyle name="20% - uthevingsfarge 3 2 5 2 10" xfId="6150" xr:uid="{C39A44C5-7611-448B-97AF-CA6FECBE54E9}"/>
    <cellStyle name="20% - uthevingsfarge 3 2 5 2 10 2" xfId="6151" xr:uid="{E7EB84DF-4CA8-46A5-BD8C-E45BD1EC1B2F}"/>
    <cellStyle name="20% - uthevingsfarge 3 2 5 2 10 2 2" xfId="6152" xr:uid="{4D5380B5-6257-48D2-B252-89AECC870CF6}"/>
    <cellStyle name="20% - uthevingsfarge 3 2 5 2 10 3" xfId="6153" xr:uid="{3C94608C-C283-45EE-BBAC-1116121B02D0}"/>
    <cellStyle name="20% - uthevingsfarge 3 2 5 2 11" xfId="6154" xr:uid="{DAE15E7E-0236-490F-8CE1-5EEC1C96E2E9}"/>
    <cellStyle name="20% - uthevingsfarge 3 2 5 2 11 2" xfId="6155" xr:uid="{573A0616-E65E-4CB9-B3ED-7674344EFF89}"/>
    <cellStyle name="20% - uthevingsfarge 3 2 5 2 11 2 2" xfId="6156" xr:uid="{75289871-BA83-48A0-A55C-F18233A15A42}"/>
    <cellStyle name="20% - uthevingsfarge 3 2 5 2 11 3" xfId="6157" xr:uid="{D1C84C6C-95C6-4FFA-ACD7-CFEFA680082C}"/>
    <cellStyle name="20% - uthevingsfarge 3 2 5 2 12" xfId="6158" xr:uid="{A13C361A-CA6D-48C1-B43D-A5FD5856C4DA}"/>
    <cellStyle name="20% - uthevingsfarge 3 2 5 2 12 2" xfId="6159" xr:uid="{CA84CFA9-6A60-4AF3-A166-3646DBA6C2E7}"/>
    <cellStyle name="20% - uthevingsfarge 3 2 5 2 12 2 2" xfId="6160" xr:uid="{72F88DD0-85BC-4DDE-B77F-9708E03F0926}"/>
    <cellStyle name="20% - uthevingsfarge 3 2 5 2 12 3" xfId="6161" xr:uid="{1583CA12-E0F8-41D0-BD59-7E1A4BA7691A}"/>
    <cellStyle name="20% - uthevingsfarge 3 2 5 2 13" xfId="6162" xr:uid="{2AA15300-9700-47ED-9891-EC7D894F54C7}"/>
    <cellStyle name="20% - uthevingsfarge 3 2 5 2 14" xfId="6163" xr:uid="{3934168F-DB5E-48A1-B16B-8B100AD82BD4}"/>
    <cellStyle name="20% - uthevingsfarge 3 2 5 2 2" xfId="6164" xr:uid="{8B2085B8-A568-4156-8B27-A5A46C244DD3}"/>
    <cellStyle name="20% - uthevingsfarge 3 2 5 2 2 2" xfId="6165" xr:uid="{7E561386-0E9D-40B6-8ED7-073E7204FDFD}"/>
    <cellStyle name="20% - uthevingsfarge 3 2 5 2 2 2 2" xfId="6166" xr:uid="{E4802524-A46C-4306-AE43-6274C219F6F3}"/>
    <cellStyle name="20% - uthevingsfarge 3 2 5 2 2 3" xfId="6167" xr:uid="{1B333709-B6C8-4284-B59D-022BD1527A9F}"/>
    <cellStyle name="20% - uthevingsfarge 3 2 5 2 2 3 2" xfId="6168" xr:uid="{DD74BBC5-E59E-478B-9BB2-81CB9E0498C8}"/>
    <cellStyle name="20% - uthevingsfarge 3 2 5 2 2 4" xfId="6169" xr:uid="{F3173935-2FB2-4235-96CA-56A1777B4E4F}"/>
    <cellStyle name="20% - uthevingsfarge 3 2 5 2 2 4 2" xfId="6170" xr:uid="{077BED29-8DED-4F56-B9EB-EB3A675ABA2F}"/>
    <cellStyle name="20% - uthevingsfarge 3 2 5 2 2 5" xfId="6171" xr:uid="{51AC556E-BB6A-42B0-999A-4E962231EDD9}"/>
    <cellStyle name="20% - uthevingsfarge 3 2 5 2 2 5 2" xfId="6172" xr:uid="{9629CDAB-50FD-46AF-B421-A0767670C7C5}"/>
    <cellStyle name="20% - uthevingsfarge 3 2 5 2 2 6" xfId="6173" xr:uid="{C67984D8-DCE6-4E79-80DD-B9BC4A6AC3A5}"/>
    <cellStyle name="20% - uthevingsfarge 3 2 5 2 2 6 2" xfId="6174" xr:uid="{14513B6E-12C7-466D-97C8-AF417AE6B310}"/>
    <cellStyle name="20% - uthevingsfarge 3 2 5 2 2 7" xfId="6175" xr:uid="{46FC4E47-450A-4D3C-A329-52D69D8B23DC}"/>
    <cellStyle name="20% - uthevingsfarge 3 2 5 2 3" xfId="6176" xr:uid="{EADACE17-814C-4A23-A638-2793879071D7}"/>
    <cellStyle name="20% - uthevingsfarge 3 2 5 2 3 2" xfId="6177" xr:uid="{55558939-0BFA-4A9B-A10C-DA87BC68779F}"/>
    <cellStyle name="20% - uthevingsfarge 3 2 5 2 3 2 2" xfId="6178" xr:uid="{E5EEAD3B-D93B-4732-8EA5-6849F4C5D18E}"/>
    <cellStyle name="20% - uthevingsfarge 3 2 5 2 3 3" xfId="6179" xr:uid="{6AA04679-136D-41B8-8A6C-E55E9F1E19FD}"/>
    <cellStyle name="20% - uthevingsfarge 3 2 5 2 3 3 2" xfId="6180" xr:uid="{B5491DBF-F048-4882-9C54-C8F5C0BAA02A}"/>
    <cellStyle name="20% - uthevingsfarge 3 2 5 2 3 4" xfId="6181" xr:uid="{FD041319-EFAE-4B8F-BF88-74A5C7BF9206}"/>
    <cellStyle name="20% - uthevingsfarge 3 2 5 2 3 4 2" xfId="6182" xr:uid="{7E158F62-BDAF-42D7-843E-1DFDFF922B68}"/>
    <cellStyle name="20% - uthevingsfarge 3 2 5 2 3 5" xfId="6183" xr:uid="{2C7BB1E8-D218-4F89-B006-959C0CC8418D}"/>
    <cellStyle name="20% - uthevingsfarge 3 2 5 2 3 5 2" xfId="6184" xr:uid="{19F2CF9D-87C8-44C5-8110-38B5B85BAFF8}"/>
    <cellStyle name="20% - uthevingsfarge 3 2 5 2 3 6" xfId="6185" xr:uid="{263707F5-D0F1-4348-91C7-D4CC49CC8215}"/>
    <cellStyle name="20% - uthevingsfarge 3 2 5 2 4" xfId="6186" xr:uid="{93AA3F9D-BDC9-410F-A19E-03EE2069CD9E}"/>
    <cellStyle name="20% - uthevingsfarge 3 2 5 2 4 2" xfId="6187" xr:uid="{08C19D91-DEEE-4B20-B0A6-460FB1CBC5FE}"/>
    <cellStyle name="20% - uthevingsfarge 3 2 5 2 4 2 2" xfId="6188" xr:uid="{EC45C88C-8DDD-4F72-8A48-82467EA92A73}"/>
    <cellStyle name="20% - uthevingsfarge 3 2 5 2 4 3" xfId="6189" xr:uid="{942117F6-6739-48FB-A591-EAD1084E4422}"/>
    <cellStyle name="20% - uthevingsfarge 3 2 5 2 4 3 2" xfId="6190" xr:uid="{566C65AD-FB18-4F8C-A6D4-7DDF29B99784}"/>
    <cellStyle name="20% - uthevingsfarge 3 2 5 2 4 4" xfId="6191" xr:uid="{D83B3C09-BA1A-4216-8441-0D4965B03C0E}"/>
    <cellStyle name="20% - uthevingsfarge 3 2 5 2 5" xfId="6192" xr:uid="{1977AE6B-5FED-4B86-8985-738EC6AF8F36}"/>
    <cellStyle name="20% - uthevingsfarge 3 2 5 2 5 2" xfId="6193" xr:uid="{6864771E-BB06-4931-A750-28D71790B07D}"/>
    <cellStyle name="20% - uthevingsfarge 3 2 5 2 5 2 2" xfId="6194" xr:uid="{537DA54C-1568-4EB5-9215-6F6D77065D1C}"/>
    <cellStyle name="20% - uthevingsfarge 3 2 5 2 5 3" xfId="6195" xr:uid="{A911669D-F37E-40FE-87A2-A9DDB67058B3}"/>
    <cellStyle name="20% - uthevingsfarge 3 2 5 2 5 3 2" xfId="6196" xr:uid="{31DA3E98-17FB-4E27-8ECB-7691A242770D}"/>
    <cellStyle name="20% - uthevingsfarge 3 2 5 2 5 4" xfId="6197" xr:uid="{0011C723-20AA-491F-ACFC-127C60F6358E}"/>
    <cellStyle name="20% - uthevingsfarge 3 2 5 2 6" xfId="6198" xr:uid="{1EA62A20-8BEC-4C98-8EF5-5231F9EF21A1}"/>
    <cellStyle name="20% - uthevingsfarge 3 2 5 2 6 2" xfId="6199" xr:uid="{1F2E1CB3-4319-49E4-9B54-43BF5077B431}"/>
    <cellStyle name="20% - uthevingsfarge 3 2 5 2 6 2 2" xfId="6200" xr:uid="{B75999E0-3E84-452F-83CB-E1D91815A352}"/>
    <cellStyle name="20% - uthevingsfarge 3 2 5 2 6 3" xfId="6201" xr:uid="{6B299CA5-4FEB-4BB7-8BD2-08BB63E01A38}"/>
    <cellStyle name="20% - uthevingsfarge 3 2 5 2 7" xfId="6202" xr:uid="{20CC6EB3-F449-479B-AB4B-4AAC657CB4C2}"/>
    <cellStyle name="20% - uthevingsfarge 3 2 5 2 7 2" xfId="6203" xr:uid="{4A38DA1D-3569-4A27-AA77-2E81A6CF1EE5}"/>
    <cellStyle name="20% - uthevingsfarge 3 2 5 2 7 2 2" xfId="6204" xr:uid="{F96BF647-E801-4217-B38B-49B06F49929B}"/>
    <cellStyle name="20% - uthevingsfarge 3 2 5 2 7 3" xfId="6205" xr:uid="{E00617F0-3838-4201-834E-8882C8FB616F}"/>
    <cellStyle name="20% - uthevingsfarge 3 2 5 2 8" xfId="6206" xr:uid="{DB9DC394-F715-4B2D-BFD5-A8499D09DE90}"/>
    <cellStyle name="20% - uthevingsfarge 3 2 5 2 8 2" xfId="6207" xr:uid="{8373FC85-208F-45F2-9AE5-27D2998CF282}"/>
    <cellStyle name="20% - uthevingsfarge 3 2 5 2 8 2 2" xfId="6208" xr:uid="{6C0A2EAA-F4C6-4D4F-870F-9D27DD8B6936}"/>
    <cellStyle name="20% - uthevingsfarge 3 2 5 2 8 3" xfId="6209" xr:uid="{299F370B-382F-4F42-B4A7-A1EE44A2832B}"/>
    <cellStyle name="20% - uthevingsfarge 3 2 5 2 9" xfId="6210" xr:uid="{F095595E-2B4E-43C1-9D04-C6E2AD62B968}"/>
    <cellStyle name="20% - uthevingsfarge 3 2 5 2 9 2" xfId="6211" xr:uid="{8F5871E7-B84F-4392-92BC-0B3B3F70C6D3}"/>
    <cellStyle name="20% - uthevingsfarge 3 2 5 2 9 2 2" xfId="6212" xr:uid="{03DE9741-2D57-4E6B-9BD7-6C135CB5955A}"/>
    <cellStyle name="20% - uthevingsfarge 3 2 5 2 9 3" xfId="6213" xr:uid="{A695832B-D54F-43D4-B777-114CE971181A}"/>
    <cellStyle name="20% - uthevingsfarge 3 2 5 3" xfId="6214" xr:uid="{01D62ACC-18B1-401E-AE6E-687269580D35}"/>
    <cellStyle name="20% - uthevingsfarge 3 2 5 3 2" xfId="6215" xr:uid="{DE113FC3-B388-4848-8402-0EC6E307B634}"/>
    <cellStyle name="20% - uthevingsfarge 3 2 5 3 2 2" xfId="6216" xr:uid="{7139E39F-D57A-440F-9B3C-CF1BD78B44E7}"/>
    <cellStyle name="20% - uthevingsfarge 3 2 5 3 2 2 2" xfId="6217" xr:uid="{C7E9BFB9-2E2A-4748-8484-CA56D5423282}"/>
    <cellStyle name="20% - uthevingsfarge 3 2 5 3 2 3" xfId="6218" xr:uid="{0B73A07C-7C8E-4EA7-AD47-A915A73D8CC2}"/>
    <cellStyle name="20% - uthevingsfarge 3 2 5 3 2 3 2" xfId="6219" xr:uid="{673E7E4D-DC8E-4331-AE23-424D8463C597}"/>
    <cellStyle name="20% - uthevingsfarge 3 2 5 3 2 4" xfId="6220" xr:uid="{44687EA7-4149-4953-B915-720AC5E34684}"/>
    <cellStyle name="20% - uthevingsfarge 3 2 5 3 2 4 2" xfId="6221" xr:uid="{21EA66EF-D7CC-416C-8BD6-9B5B92F888B6}"/>
    <cellStyle name="20% - uthevingsfarge 3 2 5 3 2 5" xfId="6222" xr:uid="{1D69D34E-A99E-423D-AA23-37E3095E7E4C}"/>
    <cellStyle name="20% - uthevingsfarge 3 2 5 3 2 5 2" xfId="6223" xr:uid="{3B718898-AFC9-43C4-ABE7-5924BF3120DD}"/>
    <cellStyle name="20% - uthevingsfarge 3 2 5 3 2 6" xfId="6224" xr:uid="{6D57FEDF-8872-4290-9891-19A8FD7B6D74}"/>
    <cellStyle name="20% - uthevingsfarge 3 2 5 3 2 6 2" xfId="6225" xr:uid="{087167BD-4666-4456-9D2A-3F2B1EBAA52B}"/>
    <cellStyle name="20% - uthevingsfarge 3 2 5 3 2 7" xfId="6226" xr:uid="{53D98DDA-F1F4-4A38-A1EE-61BB5D59A900}"/>
    <cellStyle name="20% - uthevingsfarge 3 2 5 3 3" xfId="6227" xr:uid="{391BFDA2-38A3-47F1-9E41-277C896366B2}"/>
    <cellStyle name="20% - uthevingsfarge 3 2 5 3 3 2" xfId="6228" xr:uid="{1145C7D8-A761-4C16-9FD4-75A365BA2EA1}"/>
    <cellStyle name="20% - uthevingsfarge 3 2 5 3 3 2 2" xfId="6229" xr:uid="{4065372D-28DF-48D9-8591-86851FBDBFCA}"/>
    <cellStyle name="20% - uthevingsfarge 3 2 5 3 3 3" xfId="6230" xr:uid="{A79D14DF-4907-424C-8659-E37105432132}"/>
    <cellStyle name="20% - uthevingsfarge 3 2 5 3 3 3 2" xfId="6231" xr:uid="{BA0B2CDA-E920-44B5-802C-E248D6559F31}"/>
    <cellStyle name="20% - uthevingsfarge 3 2 5 3 3 4" xfId="6232" xr:uid="{29FA8674-1D82-4485-8CD8-A83B556421E9}"/>
    <cellStyle name="20% - uthevingsfarge 3 2 5 3 4" xfId="6233" xr:uid="{63D0E606-119B-46DD-A92F-3478FA10297F}"/>
    <cellStyle name="20% - uthevingsfarge 3 2 5 3 4 2" xfId="6234" xr:uid="{6B9D2833-1817-4AE9-A607-16D5983A52FE}"/>
    <cellStyle name="20% - uthevingsfarge 3 2 5 3 5" xfId="6235" xr:uid="{009C50F9-B925-4951-8AF4-52DFBF13C611}"/>
    <cellStyle name="20% - uthevingsfarge 3 2 5 3 5 2" xfId="6236" xr:uid="{17B1D6D4-68FB-4902-8918-F887CCA18122}"/>
    <cellStyle name="20% - uthevingsfarge 3 2 5 3 6" xfId="6237" xr:uid="{E83233D1-FB51-487E-A35E-68CE6E9B94CD}"/>
    <cellStyle name="20% - uthevingsfarge 3 2 5 3 6 2" xfId="6238" xr:uid="{CA58A862-7EC4-4E43-A7A6-6925B1C3C1D2}"/>
    <cellStyle name="20% - uthevingsfarge 3 2 5 3 7" xfId="6239" xr:uid="{6B254D9B-ECAA-4D64-9D3E-495179F0E36B}"/>
    <cellStyle name="20% - uthevingsfarge 3 2 5 3 7 2" xfId="6240" xr:uid="{301B66FC-603E-484B-87E6-3D5FB638CB7A}"/>
    <cellStyle name="20% - uthevingsfarge 3 2 5 3 8" xfId="6241" xr:uid="{F2ACEAD4-590D-41A5-B05C-7949B970E027}"/>
    <cellStyle name="20% - uthevingsfarge 3 2 5 4" xfId="6242" xr:uid="{63F9EC84-7246-4833-A9F1-96D114BB3FFF}"/>
    <cellStyle name="20% - uthevingsfarge 3 2 5 4 2" xfId="6243" xr:uid="{26D6FC17-D98F-4023-931B-C0F90AC62385}"/>
    <cellStyle name="20% - uthevingsfarge 3 2 5 4 2 2" xfId="6244" xr:uid="{952167AC-E86B-4789-BA82-9CB4B3340C16}"/>
    <cellStyle name="20% - uthevingsfarge 3 2 5 4 2 2 2" xfId="6245" xr:uid="{D9016DA0-1612-4F25-959D-10C7B8F17658}"/>
    <cellStyle name="20% - uthevingsfarge 3 2 5 4 2 3" xfId="6246" xr:uid="{C2990183-73D5-44F3-B509-FAAA782647D0}"/>
    <cellStyle name="20% - uthevingsfarge 3 2 5 4 2 3 2" xfId="6247" xr:uid="{4239DECF-05FC-46DF-B365-15ACD648A6E0}"/>
    <cellStyle name="20% - uthevingsfarge 3 2 5 4 2 4" xfId="6248" xr:uid="{C2E8F4AA-3DFF-414A-984D-CB3DAD957353}"/>
    <cellStyle name="20% - uthevingsfarge 3 2 5 4 2 4 2" xfId="6249" xr:uid="{C0749A2B-58C0-432C-9338-6F8FDDE7DE1B}"/>
    <cellStyle name="20% - uthevingsfarge 3 2 5 4 2 5" xfId="6250" xr:uid="{BDEEC628-816E-4711-BA59-E8AD6F78C615}"/>
    <cellStyle name="20% - uthevingsfarge 3 2 5 4 2 5 2" xfId="6251" xr:uid="{C27E33E6-69B3-4858-8A09-BCD8F40B7B0B}"/>
    <cellStyle name="20% - uthevingsfarge 3 2 5 4 2 6" xfId="6252" xr:uid="{8F44A39C-8A7F-4ACA-AC04-2A1EBFD645CC}"/>
    <cellStyle name="20% - uthevingsfarge 3 2 5 4 2 6 2" xfId="6253" xr:uid="{67AD2B02-4A5D-4390-9E6D-E7F9078E4FFF}"/>
    <cellStyle name="20% - uthevingsfarge 3 2 5 4 2 7" xfId="6254" xr:uid="{F0CA9662-C1ED-4C76-96A3-F59DD04A7A62}"/>
    <cellStyle name="20% - uthevingsfarge 3 2 5 4 3" xfId="6255" xr:uid="{6849B7E1-1991-4FA4-9FD9-87D625C9B6A5}"/>
    <cellStyle name="20% - uthevingsfarge 3 2 5 4 3 2" xfId="6256" xr:uid="{A8AC08B2-66EE-4AA1-A925-6E9D20F6F66C}"/>
    <cellStyle name="20% - uthevingsfarge 3 2 5 4 3 2 2" xfId="6257" xr:uid="{BE734F85-7396-4DD8-A37A-56FD9B2F8929}"/>
    <cellStyle name="20% - uthevingsfarge 3 2 5 4 3 3" xfId="6258" xr:uid="{874C389F-2507-45D8-AFCD-2D5AA358C1C0}"/>
    <cellStyle name="20% - uthevingsfarge 3 2 5 4 3 3 2" xfId="6259" xr:uid="{EB91AC74-D41D-4683-BB97-9D598105B11C}"/>
    <cellStyle name="20% - uthevingsfarge 3 2 5 4 3 4" xfId="6260" xr:uid="{290320D7-B071-464D-9AB1-98CF3E78A65F}"/>
    <cellStyle name="20% - uthevingsfarge 3 2 5 4 4" xfId="6261" xr:uid="{A6633206-9841-4080-B9ED-BA9DFE94B3C3}"/>
    <cellStyle name="20% - uthevingsfarge 3 2 5 4 4 2" xfId="6262" xr:uid="{4F47200B-3A76-48A2-899C-404FA36E9E16}"/>
    <cellStyle name="20% - uthevingsfarge 3 2 5 4 5" xfId="6263" xr:uid="{C21FF318-373E-475F-BDCB-3905344D5497}"/>
    <cellStyle name="20% - uthevingsfarge 3 2 5 4 5 2" xfId="6264" xr:uid="{7FDF90A2-30B5-4D66-8B84-BF189AE0F2A9}"/>
    <cellStyle name="20% - uthevingsfarge 3 2 5 4 6" xfId="6265" xr:uid="{D8930025-79E9-4061-A028-4DBD7666913D}"/>
    <cellStyle name="20% - uthevingsfarge 3 2 5 4 6 2" xfId="6266" xr:uid="{AEDF37E5-F503-4DC8-A795-D9B7B9286CF2}"/>
    <cellStyle name="20% - uthevingsfarge 3 2 5 4 7" xfId="6267" xr:uid="{2E70280A-33D0-4ECE-9CA7-9A1D17EDA0FC}"/>
    <cellStyle name="20% - uthevingsfarge 3 2 5 4 7 2" xfId="6268" xr:uid="{64D5CD69-7B30-432D-AA40-EC1E5C7A42D9}"/>
    <cellStyle name="20% - uthevingsfarge 3 2 5 4 8" xfId="6269" xr:uid="{CCB0602C-42A6-4970-B328-464337FAFEAB}"/>
    <cellStyle name="20% - uthevingsfarge 3 2 5 5" xfId="6270" xr:uid="{47A7CBA4-A8AD-4D6D-8278-EF7E49ADB746}"/>
    <cellStyle name="20% - uthevingsfarge 3 2 5 6" xfId="6271" xr:uid="{57F7E09F-3404-4B30-A198-9298CE0794F4}"/>
    <cellStyle name="20% - uthevingsfarge 3 2 5 7" xfId="6272" xr:uid="{51188FBC-CAD1-460E-8F0A-031FB4CBE68E}"/>
    <cellStyle name="20% - uthevingsfarge 3 2 5 8" xfId="6273" xr:uid="{9E0BE3EE-A96B-4747-897B-3E6AA40A880C}"/>
    <cellStyle name="20% - uthevingsfarge 3 2 5 9" xfId="6274" xr:uid="{5D32FBC9-558D-4DD6-A352-A4898816D731}"/>
    <cellStyle name="20% - uthevingsfarge 3 2 6" xfId="6275" xr:uid="{CA370A17-BFC0-40CB-A4E7-EB3528C86229}"/>
    <cellStyle name="20% - uthevingsfarge 3 2 6 2" xfId="6276" xr:uid="{3D56EA65-7623-4B5C-9324-A077E8B7302B}"/>
    <cellStyle name="20% - uthevingsfarge 3 2 6 2 2" xfId="6277" xr:uid="{9226E283-B535-4E20-AF8B-D6603D99ED92}"/>
    <cellStyle name="20% - uthevingsfarge 3 2 6 2 2 2" xfId="6278" xr:uid="{90044B31-C6C9-4CCC-BA75-03C9FE3A3653}"/>
    <cellStyle name="20% - uthevingsfarge 3 2 6 2 3" xfId="6279" xr:uid="{CAB042AA-F2A6-4017-AD4A-07B9E2D26465}"/>
    <cellStyle name="20% - uthevingsfarge 3 2 6 2 3 2" xfId="6280" xr:uid="{E5EDC3BE-49F3-4CD6-8113-199B8F569849}"/>
    <cellStyle name="20% - uthevingsfarge 3 2 6 2 4" xfId="6281" xr:uid="{891625B2-389B-4C71-B21F-BB0240254691}"/>
    <cellStyle name="20% - uthevingsfarge 3 2 6 2 4 2" xfId="6282" xr:uid="{697B4066-EE54-4B52-BB2B-07BCAA710F34}"/>
    <cellStyle name="20% - uthevingsfarge 3 2 6 2 5" xfId="6283" xr:uid="{16EEBBC0-185F-4D59-A5FA-CEB8AC3B82D2}"/>
    <cellStyle name="20% - uthevingsfarge 3 2 6 2 5 2" xfId="6284" xr:uid="{11C78B59-396D-44F5-AC07-FC57B23F68AB}"/>
    <cellStyle name="20% - uthevingsfarge 3 2 6 2 6" xfId="6285" xr:uid="{0A57B994-0283-4B01-AFF4-E3B0A89C43D4}"/>
    <cellStyle name="20% - uthevingsfarge 3 2 6 2 6 2" xfId="6286" xr:uid="{6BC92C7A-1C35-40F5-A002-3FCD268FFCDD}"/>
    <cellStyle name="20% - uthevingsfarge 3 2 6 2 7" xfId="6287" xr:uid="{1B288DD5-CE95-4529-B753-D1FED0F85E8C}"/>
    <cellStyle name="20% - uthevingsfarge 3 2 6 3" xfId="6288" xr:uid="{7FD1C593-49AC-43D6-963A-C001392F1CF2}"/>
    <cellStyle name="20% - uthevingsfarge 3 2 6 3 2" xfId="6289" xr:uid="{519B53E6-991E-4432-8319-A23A780A9AE7}"/>
    <cellStyle name="20% - uthevingsfarge 3 2 6 3 2 2" xfId="6290" xr:uid="{F4BAC15B-AABD-406B-9CA2-25DB975EFC3D}"/>
    <cellStyle name="20% - uthevingsfarge 3 2 6 3 3" xfId="6291" xr:uid="{B9165094-FE21-45BC-AAB2-55C0B191123B}"/>
    <cellStyle name="20% - uthevingsfarge 3 2 6 3 3 2" xfId="6292" xr:uid="{5FB6E1AC-9764-4DC6-9313-12C030AA5FF6}"/>
    <cellStyle name="20% - uthevingsfarge 3 2 6 3 4" xfId="6293" xr:uid="{56ABFE7E-BF6C-4D60-8503-51232E11981A}"/>
    <cellStyle name="20% - uthevingsfarge 3 2 6 4" xfId="6294" xr:uid="{5A365985-9D76-4DBB-8536-E178C96930BA}"/>
    <cellStyle name="20% - uthevingsfarge 3 2 6 4 2" xfId="6295" xr:uid="{1ADDB731-F630-4764-92FC-482FE6A874FD}"/>
    <cellStyle name="20% - uthevingsfarge 3 2 6 5" xfId="6296" xr:uid="{A877F43E-41B7-454F-BE3E-C11E9477F2F5}"/>
    <cellStyle name="20% - uthevingsfarge 3 2 6 5 2" xfId="6297" xr:uid="{965F4B1D-7188-4C67-8F4F-E9E9A0BA9D69}"/>
    <cellStyle name="20% - uthevingsfarge 3 2 6 6" xfId="6298" xr:uid="{43983373-C52A-4A54-A786-E87F2DF7FB5F}"/>
    <cellStyle name="20% - uthevingsfarge 3 2 6 6 2" xfId="6299" xr:uid="{EE940E65-571F-4885-9189-86E23363AE56}"/>
    <cellStyle name="20% - uthevingsfarge 3 2 6 7" xfId="6300" xr:uid="{3385882A-4625-4D1B-A5E6-312B9B64FCFB}"/>
    <cellStyle name="20% - uthevingsfarge 3 2 6 7 2" xfId="6301" xr:uid="{714FD9F0-0C30-4A87-BD8B-1AB545EC3F06}"/>
    <cellStyle name="20% - uthevingsfarge 3 2 6 8" xfId="6302" xr:uid="{6EF7FBF6-2532-46CA-9AF4-9D1F897B9A19}"/>
    <cellStyle name="20% - uthevingsfarge 3 2 7" xfId="6303" xr:uid="{287495F3-263E-4D68-B987-00FC6BED2A50}"/>
    <cellStyle name="20% - uthevingsfarge 3 2 7 2" xfId="6304" xr:uid="{53237331-E876-4501-B8C7-0F2D7D40F3D4}"/>
    <cellStyle name="20% - uthevingsfarge 3 2 7 2 2" xfId="6305" xr:uid="{34C2F2FF-C841-4527-910B-41F9BF56693E}"/>
    <cellStyle name="20% - uthevingsfarge 3 2 7 2 2 2" xfId="6306" xr:uid="{D7C3DDC9-4B9E-462A-93BA-E3DDDCC03703}"/>
    <cellStyle name="20% - uthevingsfarge 3 2 7 2 3" xfId="6307" xr:uid="{B5EBDDE2-EEF0-448C-87C8-A66527003E6D}"/>
    <cellStyle name="20% - uthevingsfarge 3 2 7 2 3 2" xfId="6308" xr:uid="{5A396A1F-2EE2-465E-AB40-C70465A71C44}"/>
    <cellStyle name="20% - uthevingsfarge 3 2 7 2 4" xfId="6309" xr:uid="{6AB670B7-5842-40DD-A799-B11B8D73167F}"/>
    <cellStyle name="20% - uthevingsfarge 3 2 7 2 4 2" xfId="6310" xr:uid="{3412619F-A5D6-4BBA-A25B-AC67B748618B}"/>
    <cellStyle name="20% - uthevingsfarge 3 2 7 2 5" xfId="6311" xr:uid="{02602D66-15A6-44D1-A882-1CF9DDB56BC8}"/>
    <cellStyle name="20% - uthevingsfarge 3 2 7 2 5 2" xfId="6312" xr:uid="{90BA2D3F-BF06-4A33-8730-93B937CADDF2}"/>
    <cellStyle name="20% - uthevingsfarge 3 2 7 2 6" xfId="6313" xr:uid="{4266ABF1-43E4-4AE4-A33C-BE7C4D624B30}"/>
    <cellStyle name="20% - uthevingsfarge 3 2 7 2 6 2" xfId="6314" xr:uid="{9A433BC4-6446-403C-9353-CC98CE495909}"/>
    <cellStyle name="20% - uthevingsfarge 3 2 7 2 7" xfId="6315" xr:uid="{E1FD6FD3-5C8A-42D3-BD4B-89F92360CCCB}"/>
    <cellStyle name="20% - uthevingsfarge 3 2 7 3" xfId="6316" xr:uid="{18942FAD-BD64-4650-AAF6-EAF30EAFFBAD}"/>
    <cellStyle name="20% - uthevingsfarge 3 2 7 3 2" xfId="6317" xr:uid="{87A0AFAB-87DF-49AD-AA75-568A0CEE8DA5}"/>
    <cellStyle name="20% - uthevingsfarge 3 2 7 3 2 2" xfId="6318" xr:uid="{5B459E52-30B6-4266-A79D-41ADE8A8698C}"/>
    <cellStyle name="20% - uthevingsfarge 3 2 7 3 3" xfId="6319" xr:uid="{F43513A1-A763-4066-8C93-4327950768CE}"/>
    <cellStyle name="20% - uthevingsfarge 3 2 7 3 3 2" xfId="6320" xr:uid="{2DD5D234-B38B-4FA0-851D-0D32C9C38CB6}"/>
    <cellStyle name="20% - uthevingsfarge 3 2 7 3 4" xfId="6321" xr:uid="{BD171ADB-8F44-48E0-8B23-FA9CE85BB997}"/>
    <cellStyle name="20% - uthevingsfarge 3 2 7 4" xfId="6322" xr:uid="{E4369A65-8988-4B4C-B977-2E5F8C45C0CD}"/>
    <cellStyle name="20% - uthevingsfarge 3 2 7 4 2" xfId="6323" xr:uid="{D1A2EC46-B9CE-47A0-AE21-624D379D7EC5}"/>
    <cellStyle name="20% - uthevingsfarge 3 2 7 5" xfId="6324" xr:uid="{F65E362F-90F5-473E-AECE-3226711EBF85}"/>
    <cellStyle name="20% - uthevingsfarge 3 2 7 5 2" xfId="6325" xr:uid="{D67F87CD-9935-4BDE-88C8-96BC1FD03BFE}"/>
    <cellStyle name="20% - uthevingsfarge 3 2 7 6" xfId="6326" xr:uid="{04E172BC-833E-4A25-86DA-CCDA05CA5889}"/>
    <cellStyle name="20% - uthevingsfarge 3 2 7 6 2" xfId="6327" xr:uid="{C26C1CBB-95B6-4BAE-AD63-3DEBA93C5C9D}"/>
    <cellStyle name="20% - uthevingsfarge 3 2 7 7" xfId="6328" xr:uid="{D81CD70B-3472-42B6-8291-265719C315C9}"/>
    <cellStyle name="20% - uthevingsfarge 3 2 7 7 2" xfId="6329" xr:uid="{64F8AF19-E5B3-46C9-805A-5E308123DA51}"/>
    <cellStyle name="20% - uthevingsfarge 3 2 7 8" xfId="6330" xr:uid="{102781C6-7EDC-486C-BC11-3DE2E94E34BB}"/>
    <cellStyle name="20% - uthevingsfarge 3 2 8" xfId="6331" xr:uid="{06A1542C-5614-467B-A2A2-C1B051F94FCE}"/>
    <cellStyle name="20% - uthevingsfarge 3 2 8 2" xfId="6332" xr:uid="{A80F6D42-4BF4-4240-9469-E2433899654B}"/>
    <cellStyle name="20% - uthevingsfarge 3 2 8 2 2" xfId="6333" xr:uid="{2C5507A7-CFC2-41EE-B71E-D03AFFA6CD00}"/>
    <cellStyle name="20% - uthevingsfarge 3 2 8 2 2 2" xfId="6334" xr:uid="{7B4F587D-5E73-4F7A-98BE-7A45E5F86606}"/>
    <cellStyle name="20% - uthevingsfarge 3 2 8 2 3" xfId="6335" xr:uid="{2DF0B63E-EED6-485D-A07A-5BD6A45CD50C}"/>
    <cellStyle name="20% - uthevingsfarge 3 2 8 2 3 2" xfId="6336" xr:uid="{977B9EAD-4F7F-4D70-B382-D16F58123963}"/>
    <cellStyle name="20% - uthevingsfarge 3 2 8 2 4" xfId="6337" xr:uid="{9F0AE4AA-CA83-461A-87A2-0E35131D7AC9}"/>
    <cellStyle name="20% - uthevingsfarge 3 2 8 2 4 2" xfId="6338" xr:uid="{B9A6BC1B-3BFE-4267-99E1-7F8291ACB7B6}"/>
    <cellStyle name="20% - uthevingsfarge 3 2 8 2 5" xfId="6339" xr:uid="{DA6858E4-7516-4158-9C48-FDEB61E5E492}"/>
    <cellStyle name="20% - uthevingsfarge 3 2 8 2 5 2" xfId="6340" xr:uid="{51D4244D-5395-4EF1-9403-ABAE7EDBD315}"/>
    <cellStyle name="20% - uthevingsfarge 3 2 8 2 6" xfId="6341" xr:uid="{A5A9ED4F-A139-4BE7-AB4E-2374A6135CC7}"/>
    <cellStyle name="20% - uthevingsfarge 3 2 8 2 6 2" xfId="6342" xr:uid="{EAB63638-FDDF-46A7-BE4C-D8609CE2E81B}"/>
    <cellStyle name="20% - uthevingsfarge 3 2 8 2 7" xfId="6343" xr:uid="{CBE23C35-3FBC-4AF7-BD61-4885CCE90A84}"/>
    <cellStyle name="20% - uthevingsfarge 3 2 8 3" xfId="6344" xr:uid="{AE523243-C0F2-40DF-8B08-98119E61766E}"/>
    <cellStyle name="20% - uthevingsfarge 3 2 8 3 2" xfId="6345" xr:uid="{45890441-CF4B-44E2-B011-4CA49B81C9C7}"/>
    <cellStyle name="20% - uthevingsfarge 3 2 8 3 2 2" xfId="6346" xr:uid="{1AA85339-F42C-4476-A618-19479F72FCE1}"/>
    <cellStyle name="20% - uthevingsfarge 3 2 8 3 3" xfId="6347" xr:uid="{47A7C41E-7E63-4B8E-A88E-A67C2242B7C8}"/>
    <cellStyle name="20% - uthevingsfarge 3 2 8 3 3 2" xfId="6348" xr:uid="{490C1410-84B1-4569-94AC-BD47EAE2F7E3}"/>
    <cellStyle name="20% - uthevingsfarge 3 2 8 3 4" xfId="6349" xr:uid="{CA4E98CE-417C-4CF9-922B-DF8E081A2256}"/>
    <cellStyle name="20% - uthevingsfarge 3 2 8 4" xfId="6350" xr:uid="{8BA46343-D6C0-4214-AD5A-FD1A4A40DC11}"/>
    <cellStyle name="20% - uthevingsfarge 3 2 8 4 2" xfId="6351" xr:uid="{FDBCD770-739B-4A09-AADE-50B83DA87C2F}"/>
    <cellStyle name="20% - uthevingsfarge 3 2 8 5" xfId="6352" xr:uid="{870DD8FA-362F-434F-A437-51B1B1481501}"/>
    <cellStyle name="20% - uthevingsfarge 3 2 8 5 2" xfId="6353" xr:uid="{475EA7B1-FF0E-459B-AAE0-F3A4E981DFBE}"/>
    <cellStyle name="20% - uthevingsfarge 3 2 8 6" xfId="6354" xr:uid="{F61712DF-E139-49F8-9E46-B57380B53605}"/>
    <cellStyle name="20% - uthevingsfarge 3 2 8 6 2" xfId="6355" xr:uid="{FF7B5692-450C-4684-94EA-FB66290AC303}"/>
    <cellStyle name="20% - uthevingsfarge 3 2 8 7" xfId="6356" xr:uid="{83AE0174-B5CD-4CAA-8F43-E7A8E3F2259D}"/>
    <cellStyle name="20% - uthevingsfarge 3 2 8 7 2" xfId="6357" xr:uid="{0365A259-2C7E-4F3B-8886-95901ECFB2FB}"/>
    <cellStyle name="20% - uthevingsfarge 3 2 8 8" xfId="6358" xr:uid="{91DC47D3-16F7-4834-847D-CB6E9537154F}"/>
    <cellStyle name="20% - uthevingsfarge 3 2 9" xfId="6359" xr:uid="{58EBA1D5-2708-4153-8867-2F66450BB474}"/>
    <cellStyle name="20% - uthevingsfarge 3 2 9 2" xfId="6360" xr:uid="{21E39DBA-4182-41C6-A576-1B4B5B68B7C8}"/>
    <cellStyle name="20% - uthevingsfarge 3 2 9 2 2" xfId="6361" xr:uid="{1C3AD82A-57A3-49C1-B214-0FD5D06E612A}"/>
    <cellStyle name="20% - uthevingsfarge 3 2 9 2 2 2" xfId="6362" xr:uid="{15839CAD-969D-4607-98D9-15C14DF00B1F}"/>
    <cellStyle name="20% - uthevingsfarge 3 2 9 2 3" xfId="6363" xr:uid="{0966B4E7-9139-404E-B379-E9D175FC4398}"/>
    <cellStyle name="20% - uthevingsfarge 3 2 9 2 3 2" xfId="6364" xr:uid="{F2D8FC16-59D8-4BD6-A606-B4D712064654}"/>
    <cellStyle name="20% - uthevingsfarge 3 2 9 2 4" xfId="6365" xr:uid="{167CB3A5-8352-4730-B2BF-423A52A1F6B3}"/>
    <cellStyle name="20% - uthevingsfarge 3 2 9 2 4 2" xfId="6366" xr:uid="{6221C738-6F12-40B6-B1F3-C5616CC36DD4}"/>
    <cellStyle name="20% - uthevingsfarge 3 2 9 2 5" xfId="6367" xr:uid="{54927D7E-EDC6-451C-8BF1-2B7B58DEEB20}"/>
    <cellStyle name="20% - uthevingsfarge 3 2 9 2 5 2" xfId="6368" xr:uid="{772EB823-14BA-4EBA-9EDF-3A75CC5A0DDB}"/>
    <cellStyle name="20% - uthevingsfarge 3 2 9 2 6" xfId="6369" xr:uid="{D1640D56-5C17-4549-89ED-A1E2FE163F3F}"/>
    <cellStyle name="20% - uthevingsfarge 3 2 9 2 6 2" xfId="6370" xr:uid="{5153AB35-17C5-4B6C-917D-C2B535CBD521}"/>
    <cellStyle name="20% - uthevingsfarge 3 2 9 2 7" xfId="6371" xr:uid="{9D769890-F98E-4FC9-A347-7C7239B5EC93}"/>
    <cellStyle name="20% - uthevingsfarge 3 2 9 3" xfId="6372" xr:uid="{A9837105-4802-4D28-B0B0-3108ED5A0C49}"/>
    <cellStyle name="20% - uthevingsfarge 3 2 9 3 2" xfId="6373" xr:uid="{8C94C243-DF56-4C82-8CE6-F9E39907F4A3}"/>
    <cellStyle name="20% - uthevingsfarge 3 2 9 3 2 2" xfId="6374" xr:uid="{F090A928-23D8-4BD8-AA7C-D4DEA7DA4537}"/>
    <cellStyle name="20% - uthevingsfarge 3 2 9 3 3" xfId="6375" xr:uid="{42B8461B-914D-46BD-B18E-B92505813CD6}"/>
    <cellStyle name="20% - uthevingsfarge 3 2 9 3 3 2" xfId="6376" xr:uid="{FF13024A-7F95-4627-BF93-EFF7AEB7ABA1}"/>
    <cellStyle name="20% - uthevingsfarge 3 2 9 3 4" xfId="6377" xr:uid="{663D681A-A344-4694-8369-762A4110D512}"/>
    <cellStyle name="20% - uthevingsfarge 3 2 9 4" xfId="6378" xr:uid="{C8EF3188-F4C0-40F0-A9CD-EA14B95C81A6}"/>
    <cellStyle name="20% - uthevingsfarge 3 2 9 4 2" xfId="6379" xr:uid="{4A3BF8B2-32FB-41A6-AAFF-11D45E777E77}"/>
    <cellStyle name="20% - uthevingsfarge 3 2 9 5" xfId="6380" xr:uid="{E8EF0B10-03AD-45C2-9634-19DD61172E83}"/>
    <cellStyle name="20% - uthevingsfarge 3 2 9 5 2" xfId="6381" xr:uid="{62BE9F53-E051-4ECA-91EA-EFDFDD329A69}"/>
    <cellStyle name="20% - uthevingsfarge 3 2 9 6" xfId="6382" xr:uid="{42EE7A2B-88D3-47DC-AC7E-28A3AB948C6A}"/>
    <cellStyle name="20% - uthevingsfarge 3 2 9 6 2" xfId="6383" xr:uid="{1DE62BFA-BCD0-4024-B644-87604789EB8A}"/>
    <cellStyle name="20% - uthevingsfarge 3 2 9 7" xfId="6384" xr:uid="{78B5A34D-1F5D-4A3A-9E35-67C57FAB7229}"/>
    <cellStyle name="20% - uthevingsfarge 3 2 9 7 2" xfId="6385" xr:uid="{D027F6E5-4607-4A74-AF35-83F6221F7993}"/>
    <cellStyle name="20% - uthevingsfarge 3 2 9 8" xfId="6386" xr:uid="{908A0871-8371-4B17-B173-F922B5E5F400}"/>
    <cellStyle name="20% - uthevingsfarge 3 2_Innlån 10_2010" xfId="6387" xr:uid="{70631018-F703-45BA-8876-F232777D0926}"/>
    <cellStyle name="20% - uthevingsfarge 3 20" xfId="6388" xr:uid="{2EBEA367-E077-406D-A3F2-B4162DB45C79}"/>
    <cellStyle name="20% - uthevingsfarge 3 20 10" xfId="6389" xr:uid="{9B4F83F7-D911-49F5-AD49-06154456FDF1}"/>
    <cellStyle name="20% - uthevingsfarge 3 20 11" xfId="6390" xr:uid="{EB581612-2B07-405F-A30C-6DFA67FA862A}"/>
    <cellStyle name="20% - uthevingsfarge 3 20 12" xfId="6391" xr:uid="{723697FD-43A2-47D0-AC3F-04BAB4D80F0B}"/>
    <cellStyle name="20% - uthevingsfarge 3 20 13" xfId="6392" xr:uid="{4F1C5F7C-54A2-4FD4-B9A0-6B0D01A056AA}"/>
    <cellStyle name="20% - uthevingsfarge 3 20 2" xfId="6393" xr:uid="{65805B31-FC6D-437A-BD5A-A18EA9CE3F1B}"/>
    <cellStyle name="20% - uthevingsfarge 3 20 2 2" xfId="6394" xr:uid="{63D4354F-BC13-47CE-85A8-025ED2B7398F}"/>
    <cellStyle name="20% - uthevingsfarge 3 20 3" xfId="6395" xr:uid="{53733A1D-EA15-4FA8-94AF-B027EF76010B}"/>
    <cellStyle name="20% - uthevingsfarge 3 20 4" xfId="6396" xr:uid="{A9273AA6-8009-484B-BE88-FA72A95EE794}"/>
    <cellStyle name="20% - uthevingsfarge 3 20 5" xfId="6397" xr:uid="{92A24C39-3402-49F7-8232-F42776511D1A}"/>
    <cellStyle name="20% - uthevingsfarge 3 20 6" xfId="6398" xr:uid="{2EACABE1-22A0-4443-8694-0FDD01856DA5}"/>
    <cellStyle name="20% - uthevingsfarge 3 20 7" xfId="6399" xr:uid="{DD7402E9-8E80-4EDF-8231-0966B0897F41}"/>
    <cellStyle name="20% - uthevingsfarge 3 20 8" xfId="6400" xr:uid="{48B28D3C-8510-46FD-A609-65181A8EE0E3}"/>
    <cellStyle name="20% - uthevingsfarge 3 20 9" xfId="6401" xr:uid="{788C32FE-E5BA-468D-B032-F2B46DB8D1B2}"/>
    <cellStyle name="20% - uthevingsfarge 3 21" xfId="6402" xr:uid="{59549726-8F60-4423-9AD5-59CF43735F97}"/>
    <cellStyle name="20% - uthevingsfarge 3 21 10" xfId="6403" xr:uid="{62B7236D-680A-4818-BC7C-FF13B0E0E189}"/>
    <cellStyle name="20% - uthevingsfarge 3 21 11" xfId="6404" xr:uid="{A781A2AF-61FE-488D-8D18-1A44503CBA74}"/>
    <cellStyle name="20% - uthevingsfarge 3 21 12" xfId="6405" xr:uid="{1FD76480-ADD6-4DE5-B146-AA5578F64C56}"/>
    <cellStyle name="20% - uthevingsfarge 3 21 13" xfId="6406" xr:uid="{7F33E1E5-968C-45FC-8FF3-FBF8BEC56D68}"/>
    <cellStyle name="20% - uthevingsfarge 3 21 2" xfId="6407" xr:uid="{A96E270A-67FE-46F3-8189-C392F1BF3CBE}"/>
    <cellStyle name="20% - uthevingsfarge 3 21 2 2" xfId="6408" xr:uid="{E187C027-C4B4-4DDC-9E4C-E6CA0B27ED32}"/>
    <cellStyle name="20% - uthevingsfarge 3 21 3" xfId="6409" xr:uid="{2A31E02C-1041-41DE-8EAC-F62E5DA9AFB9}"/>
    <cellStyle name="20% - uthevingsfarge 3 21 4" xfId="6410" xr:uid="{0CBF1E2F-4276-464E-8AAF-14ED7A6087E0}"/>
    <cellStyle name="20% - uthevingsfarge 3 21 5" xfId="6411" xr:uid="{D22A0FCA-3D09-4058-B4B5-65FD0731FD0D}"/>
    <cellStyle name="20% - uthevingsfarge 3 21 6" xfId="6412" xr:uid="{EE39D5B8-0A45-4C42-A5A7-2D70533CD3CA}"/>
    <cellStyle name="20% - uthevingsfarge 3 21 7" xfId="6413" xr:uid="{295C4F04-DCB9-4747-B864-5488963337A6}"/>
    <cellStyle name="20% - uthevingsfarge 3 21 8" xfId="6414" xr:uid="{B6266AAA-53F3-4C39-A6FF-31113CA9296F}"/>
    <cellStyle name="20% - uthevingsfarge 3 21 9" xfId="6415" xr:uid="{3338A885-A261-4FC6-9BAE-234090AF82F7}"/>
    <cellStyle name="20% - uthevingsfarge 3 22" xfId="6416" xr:uid="{87EE00EF-F05C-435C-8A79-08D70C35C0B2}"/>
    <cellStyle name="20% - uthevingsfarge 3 22 10" xfId="6417" xr:uid="{30BFCC2E-CBD9-4E5E-A5A0-4ACE933D9441}"/>
    <cellStyle name="20% - uthevingsfarge 3 22 11" xfId="6418" xr:uid="{BEB86433-A93D-4A88-9BAA-60B59C7F9C27}"/>
    <cellStyle name="20% - uthevingsfarge 3 22 12" xfId="6419" xr:uid="{BA34D480-5912-4080-85CD-7C05C7F533D8}"/>
    <cellStyle name="20% - uthevingsfarge 3 22 13" xfId="6420" xr:uid="{3895F9BF-F21C-4F55-86DE-EDF5B7D37FE8}"/>
    <cellStyle name="20% - uthevingsfarge 3 22 2" xfId="6421" xr:uid="{BCBB057E-91A4-4822-BE69-DAE4407C8017}"/>
    <cellStyle name="20% - uthevingsfarge 3 22 2 2" xfId="6422" xr:uid="{6FAA8292-D30C-4132-ACDC-AE059AEC9425}"/>
    <cellStyle name="20% - uthevingsfarge 3 22 3" xfId="6423" xr:uid="{5592DE6D-DF49-4982-898D-9633EEA910D1}"/>
    <cellStyle name="20% - uthevingsfarge 3 22 4" xfId="6424" xr:uid="{FDD8947A-5965-4CB7-8C23-C4E0A0401B36}"/>
    <cellStyle name="20% - uthevingsfarge 3 22 5" xfId="6425" xr:uid="{4E6153D3-F0D0-4881-ADF7-C4D4FD1238B0}"/>
    <cellStyle name="20% - uthevingsfarge 3 22 6" xfId="6426" xr:uid="{19AD9BD0-19D9-4ECF-BF5D-4E4D0E080E95}"/>
    <cellStyle name="20% - uthevingsfarge 3 22 7" xfId="6427" xr:uid="{B5C10A47-3A69-424E-A271-C390ADA3EDFB}"/>
    <cellStyle name="20% - uthevingsfarge 3 22 8" xfId="6428" xr:uid="{50B7275A-2BD5-4378-BC32-E118CD73772C}"/>
    <cellStyle name="20% - uthevingsfarge 3 22 9" xfId="6429" xr:uid="{B7918761-D1BE-440C-B3CC-44C5D796F59A}"/>
    <cellStyle name="20% - uthevingsfarge 3 23" xfId="6430" xr:uid="{C4B23103-9BA5-4140-B56A-1CF7A1358554}"/>
    <cellStyle name="20% - uthevingsfarge 3 23 10" xfId="6431" xr:uid="{30E34625-619A-4C12-BFDD-17994F340F0D}"/>
    <cellStyle name="20% - uthevingsfarge 3 23 11" xfId="6432" xr:uid="{48A506BF-3D26-49DE-81C2-73265A982E0A}"/>
    <cellStyle name="20% - uthevingsfarge 3 23 12" xfId="6433" xr:uid="{38D7EA4D-76FB-4E08-972E-92B5C88E615F}"/>
    <cellStyle name="20% - uthevingsfarge 3 23 13" xfId="6434" xr:uid="{F702EF92-F6D6-4A19-A35F-D1538D538A0B}"/>
    <cellStyle name="20% - uthevingsfarge 3 23 2" xfId="6435" xr:uid="{F7EA3F2E-5EE9-48A9-855C-67006571BC24}"/>
    <cellStyle name="20% - uthevingsfarge 3 23 2 2" xfId="6436" xr:uid="{E11449BD-CC81-4E45-ABBF-2DF5A745AA25}"/>
    <cellStyle name="20% - uthevingsfarge 3 23 3" xfId="6437" xr:uid="{42DA6D98-C6C4-4883-9816-6064565EBD6D}"/>
    <cellStyle name="20% - uthevingsfarge 3 23 4" xfId="6438" xr:uid="{0E3B917F-CACB-43DC-9EA2-6284757BD730}"/>
    <cellStyle name="20% - uthevingsfarge 3 23 5" xfId="6439" xr:uid="{CCD82DC8-AA46-49E4-8753-AD49C629240D}"/>
    <cellStyle name="20% - uthevingsfarge 3 23 6" xfId="6440" xr:uid="{32E6E2DE-84E7-4FEC-B082-147E65EF328C}"/>
    <cellStyle name="20% - uthevingsfarge 3 23 7" xfId="6441" xr:uid="{14817091-82F0-49A7-8BB5-93ADD7CC53F5}"/>
    <cellStyle name="20% - uthevingsfarge 3 23 8" xfId="6442" xr:uid="{96D91CE4-209E-4263-934E-801E29F5C241}"/>
    <cellStyle name="20% - uthevingsfarge 3 23 9" xfId="6443" xr:uid="{515EEA52-FCFA-4FAE-ADDD-C2299B570656}"/>
    <cellStyle name="20% - uthevingsfarge 3 24" xfId="6444" xr:uid="{F234671F-9C10-43DE-B498-3417C33BFB4E}"/>
    <cellStyle name="20% - uthevingsfarge 3 24 10" xfId="6445" xr:uid="{32283265-7E48-46C4-8CDC-B3C28D5C084F}"/>
    <cellStyle name="20% - uthevingsfarge 3 24 11" xfId="6446" xr:uid="{4A0CB18D-E99A-4F39-8FD1-235F5B2478E4}"/>
    <cellStyle name="20% - uthevingsfarge 3 24 12" xfId="6447" xr:uid="{C8308AEE-CF06-480F-929C-A150181FE683}"/>
    <cellStyle name="20% - uthevingsfarge 3 24 13" xfId="6448" xr:uid="{DA205CB9-10CB-445A-81C1-820EE7951F83}"/>
    <cellStyle name="20% - uthevingsfarge 3 24 2" xfId="6449" xr:uid="{078E6FAA-CD35-48BA-81A1-907F0B4D371B}"/>
    <cellStyle name="20% - uthevingsfarge 3 24 2 2" xfId="6450" xr:uid="{08005DA7-8F75-4EE6-9231-B83104DB895B}"/>
    <cellStyle name="20% - uthevingsfarge 3 24 3" xfId="6451" xr:uid="{B9F3A303-962A-4A8A-AC03-2F5DC0ED9C7F}"/>
    <cellStyle name="20% - uthevingsfarge 3 24 4" xfId="6452" xr:uid="{7096906C-1412-4D62-88A3-E2489F2E22DF}"/>
    <cellStyle name="20% - uthevingsfarge 3 24 5" xfId="6453" xr:uid="{45DFE8B7-B1F3-4583-A3CD-449A12E6D5A7}"/>
    <cellStyle name="20% - uthevingsfarge 3 24 6" xfId="6454" xr:uid="{CA8A9135-C35A-4C5A-A1E7-688E3C2AA3A5}"/>
    <cellStyle name="20% - uthevingsfarge 3 24 7" xfId="6455" xr:uid="{4469E1A3-6021-47F9-B358-9F7D843B77E5}"/>
    <cellStyle name="20% - uthevingsfarge 3 24 8" xfId="6456" xr:uid="{97FBBAF7-FC3D-4C7E-952F-E5469F820063}"/>
    <cellStyle name="20% - uthevingsfarge 3 24 9" xfId="6457" xr:uid="{21AEE28D-1FA8-49C4-8305-749B924FB5EE}"/>
    <cellStyle name="20% - uthevingsfarge 3 25" xfId="6458" xr:uid="{24F3E27D-3260-4FA5-91C9-A35144718CB1}"/>
    <cellStyle name="20% - uthevingsfarge 3 25 10" xfId="6459" xr:uid="{0EC5BB23-E3B9-4C7A-8FBC-0203ED425E41}"/>
    <cellStyle name="20% - uthevingsfarge 3 25 11" xfId="6460" xr:uid="{2AEE082D-F67C-4879-BF89-D610E388346C}"/>
    <cellStyle name="20% - uthevingsfarge 3 25 12" xfId="6461" xr:uid="{C438C671-458C-4CDE-A07B-F27A8CA1BF57}"/>
    <cellStyle name="20% - uthevingsfarge 3 25 13" xfId="6462" xr:uid="{7305F899-7A4C-41F1-8E6B-65605632A30F}"/>
    <cellStyle name="20% - uthevingsfarge 3 25 2" xfId="6463" xr:uid="{582B82D0-2D31-4D37-8E8F-5A8A350C0DB5}"/>
    <cellStyle name="20% - uthevingsfarge 3 25 2 2" xfId="6464" xr:uid="{C02D1DDE-BA0B-4666-8642-9BB8D22A6185}"/>
    <cellStyle name="20% - uthevingsfarge 3 25 3" xfId="6465" xr:uid="{D84E1210-3D39-4D8D-90FB-BA8BB1998F98}"/>
    <cellStyle name="20% - uthevingsfarge 3 25 4" xfId="6466" xr:uid="{43CFE4BC-B811-4F3B-95D8-3C17E27E1BE7}"/>
    <cellStyle name="20% - uthevingsfarge 3 25 5" xfId="6467" xr:uid="{C3379A8C-A390-4D0D-8865-4C037C4AD0B8}"/>
    <cellStyle name="20% - uthevingsfarge 3 25 6" xfId="6468" xr:uid="{B8FC1C20-920A-4304-BB85-C0035811A5C0}"/>
    <cellStyle name="20% - uthevingsfarge 3 25 7" xfId="6469" xr:uid="{D24518DF-481B-439A-8045-9685113530F1}"/>
    <cellStyle name="20% - uthevingsfarge 3 25 8" xfId="6470" xr:uid="{2E141093-7D78-4305-98B7-AC97C4DFB603}"/>
    <cellStyle name="20% - uthevingsfarge 3 25 9" xfId="6471" xr:uid="{40CC2DFD-7F94-46C3-A79F-DAAE6655E466}"/>
    <cellStyle name="20% - uthevingsfarge 3 26" xfId="6472" xr:uid="{D936CF57-B1FA-44F1-B15A-118E64E23DC4}"/>
    <cellStyle name="20% - uthevingsfarge 3 26 10" xfId="6473" xr:uid="{0141DD70-4B4E-4E89-A16B-E8FB101B44D4}"/>
    <cellStyle name="20% - uthevingsfarge 3 26 10 2" xfId="6474" xr:uid="{7ACCF2BB-C99F-4E78-B1C3-3BAAAFDD7BB6}"/>
    <cellStyle name="20% - uthevingsfarge 3 26 10 2 2" xfId="6475" xr:uid="{FD76A9BD-8CD0-4830-94E4-C65E3F94A043}"/>
    <cellStyle name="20% - uthevingsfarge 3 26 10 3" xfId="6476" xr:uid="{BD7796B5-B69B-4512-83F4-56F92970931B}"/>
    <cellStyle name="20% - uthevingsfarge 3 26 11" xfId="6477" xr:uid="{A8831F3E-2F79-4FE0-9215-D19537531C15}"/>
    <cellStyle name="20% - uthevingsfarge 3 26 11 2" xfId="6478" xr:uid="{E77447B2-781B-46D0-A2C4-5987AA36018D}"/>
    <cellStyle name="20% - uthevingsfarge 3 26 11 2 2" xfId="6479" xr:uid="{B72F4ADD-6781-4CCD-89C8-CACC30219505}"/>
    <cellStyle name="20% - uthevingsfarge 3 26 11 3" xfId="6480" xr:uid="{89018355-B13F-4D7F-8C79-A47B6E8F4555}"/>
    <cellStyle name="20% - uthevingsfarge 3 26 12" xfId="6481" xr:uid="{2385DA18-FFB7-4270-9810-0D279D50E274}"/>
    <cellStyle name="20% - uthevingsfarge 3 26 12 2" xfId="6482" xr:uid="{0F8DB6DD-1DC4-473B-8A08-CB7D68F8CFE4}"/>
    <cellStyle name="20% - uthevingsfarge 3 26 12 2 2" xfId="6483" xr:uid="{7C863AA8-C35A-43AF-8409-1FD0C15CCF76}"/>
    <cellStyle name="20% - uthevingsfarge 3 26 12 3" xfId="6484" xr:uid="{C9586D80-0E24-4A4E-8539-6378A18956BE}"/>
    <cellStyle name="20% - uthevingsfarge 3 26 13" xfId="6485" xr:uid="{EB2349FA-1406-4894-B251-DDF9933623AB}"/>
    <cellStyle name="20% - uthevingsfarge 3 26 14" xfId="6486" xr:uid="{A8AC17C7-8EFC-4FC7-ACE2-834F672BDBA7}"/>
    <cellStyle name="20% - uthevingsfarge 3 26 15" xfId="6487" xr:uid="{066E2415-E206-49ED-B586-B31E6D026C10}"/>
    <cellStyle name="20% - uthevingsfarge 3 26 2" xfId="6488" xr:uid="{766056F5-4814-4757-B188-9C5780058B79}"/>
    <cellStyle name="20% - uthevingsfarge 3 26 2 2" xfId="6489" xr:uid="{FDA3E18E-69CC-4E16-AF32-34D46185F7E3}"/>
    <cellStyle name="20% - uthevingsfarge 3 26 2 2 2" xfId="6490" xr:uid="{ECF8959C-22E4-496D-A293-0884609978F6}"/>
    <cellStyle name="20% - uthevingsfarge 3 26 2 3" xfId="6491" xr:uid="{743D2CDA-AD34-4D8D-B263-A5F5043C876E}"/>
    <cellStyle name="20% - uthevingsfarge 3 26 2 3 2" xfId="6492" xr:uid="{A2D43BD2-256D-4F98-81A3-3FC54E01A43C}"/>
    <cellStyle name="20% - uthevingsfarge 3 26 2 4" xfId="6493" xr:uid="{4CF38E3A-FFC5-4CAE-AC32-4E74A181EC95}"/>
    <cellStyle name="20% - uthevingsfarge 3 26 2 4 2" xfId="6494" xr:uid="{2FB89C55-E53E-4EBE-9CBA-558CD0AF2850}"/>
    <cellStyle name="20% - uthevingsfarge 3 26 2 5" xfId="6495" xr:uid="{A320554E-E663-44BD-B636-AF2161055068}"/>
    <cellStyle name="20% - uthevingsfarge 3 26 2 5 2" xfId="6496" xr:uid="{ACFC51A8-5841-4DA1-9C5C-6E4821EDA315}"/>
    <cellStyle name="20% - uthevingsfarge 3 26 2 6" xfId="6497" xr:uid="{D105B4A6-4EC7-4263-A9C7-4BE2CDF3B940}"/>
    <cellStyle name="20% - uthevingsfarge 3 26 2 6 2" xfId="6498" xr:uid="{5ABB110A-8BF5-40D4-B298-4134B45F59D3}"/>
    <cellStyle name="20% - uthevingsfarge 3 26 2 7" xfId="6499" xr:uid="{43C7DBC0-5DF6-42EA-98F4-474BC6C30117}"/>
    <cellStyle name="20% - uthevingsfarge 3 26 2 8" xfId="6500" xr:uid="{F0B4E3C9-77E6-4181-8D7B-AB5D64123C90}"/>
    <cellStyle name="20% - uthevingsfarge 3 26 3" xfId="6501" xr:uid="{7692D8B1-9358-41C8-B7F7-C402754AB3F6}"/>
    <cellStyle name="20% - uthevingsfarge 3 26 3 2" xfId="6502" xr:uid="{B97CA0A4-C201-4D33-9CAE-16FFD6D563D8}"/>
    <cellStyle name="20% - uthevingsfarge 3 26 3 2 2" xfId="6503" xr:uid="{95A4603C-14CB-446B-9848-E69955C5AB4D}"/>
    <cellStyle name="20% - uthevingsfarge 3 26 3 3" xfId="6504" xr:uid="{E667AFD5-4BD7-4A17-B2DB-446D0D0F722D}"/>
    <cellStyle name="20% - uthevingsfarge 3 26 3 3 2" xfId="6505" xr:uid="{FC79C581-5EAD-446D-8136-EAFE31657D5B}"/>
    <cellStyle name="20% - uthevingsfarge 3 26 3 4" xfId="6506" xr:uid="{175D21FF-8CC2-4BD5-B4F7-1B53C9E4E36F}"/>
    <cellStyle name="20% - uthevingsfarge 3 26 3 4 2" xfId="6507" xr:uid="{4C047A5B-66BF-47E1-8291-942E03C610F4}"/>
    <cellStyle name="20% - uthevingsfarge 3 26 3 5" xfId="6508" xr:uid="{1A25C710-B305-49C2-8F41-7DE224799124}"/>
    <cellStyle name="20% - uthevingsfarge 3 26 3 5 2" xfId="6509" xr:uid="{AC33BDD5-D1E5-416B-838E-E324125456A9}"/>
    <cellStyle name="20% - uthevingsfarge 3 26 3 6" xfId="6510" xr:uid="{4D6043ED-99D7-456B-882B-D0E0B86827D4}"/>
    <cellStyle name="20% - uthevingsfarge 3 26 4" xfId="6511" xr:uid="{AEB7E32B-DA37-42A6-88C0-D2A0BAF480A1}"/>
    <cellStyle name="20% - uthevingsfarge 3 26 4 2" xfId="6512" xr:uid="{4B12939B-F372-402D-879A-641945BC8315}"/>
    <cellStyle name="20% - uthevingsfarge 3 26 4 2 2" xfId="6513" xr:uid="{9A6FA611-A8AF-4861-A5BA-91F639A2520E}"/>
    <cellStyle name="20% - uthevingsfarge 3 26 4 3" xfId="6514" xr:uid="{7AD48B3E-6C27-4534-A9AA-C766FD4DCA13}"/>
    <cellStyle name="20% - uthevingsfarge 3 26 4 3 2" xfId="6515" xr:uid="{8AFD5585-AA7E-4F22-9EEB-6FBE55D630C0}"/>
    <cellStyle name="20% - uthevingsfarge 3 26 4 4" xfId="6516" xr:uid="{5E6BEC13-D557-4874-951B-5A107D1325A1}"/>
    <cellStyle name="20% - uthevingsfarge 3 26 5" xfId="6517" xr:uid="{6F9646BB-F5C4-4BD5-9DD1-87E68182D20A}"/>
    <cellStyle name="20% - uthevingsfarge 3 26 5 2" xfId="6518" xr:uid="{3375D588-1908-486E-8D31-3E60D120E671}"/>
    <cellStyle name="20% - uthevingsfarge 3 26 5 2 2" xfId="6519" xr:uid="{04E88613-F997-44CB-9471-FF7717E1FB11}"/>
    <cellStyle name="20% - uthevingsfarge 3 26 5 3" xfId="6520" xr:uid="{B7BDA588-5ECC-446E-88FF-EE5472EE2754}"/>
    <cellStyle name="20% - uthevingsfarge 3 26 5 3 2" xfId="6521" xr:uid="{A5142E68-9B90-41C5-B34E-9B82D9AD85DA}"/>
    <cellStyle name="20% - uthevingsfarge 3 26 5 4" xfId="6522" xr:uid="{CB4612BC-B6DE-4100-8456-6ECE14B3C909}"/>
    <cellStyle name="20% - uthevingsfarge 3 26 6" xfId="6523" xr:uid="{57CC6847-E5A3-494F-9045-6CCD759BD720}"/>
    <cellStyle name="20% - uthevingsfarge 3 26 6 2" xfId="6524" xr:uid="{CBAF86A9-FBCD-4AA6-914D-396AA67FEFFC}"/>
    <cellStyle name="20% - uthevingsfarge 3 26 6 2 2" xfId="6525" xr:uid="{455FD9C0-8681-4265-B45A-C202BDCEA245}"/>
    <cellStyle name="20% - uthevingsfarge 3 26 6 3" xfId="6526" xr:uid="{A4B6AC8A-76F5-4553-A932-F8FB6BD9CDCA}"/>
    <cellStyle name="20% - uthevingsfarge 3 26 7" xfId="6527" xr:uid="{7C9DB594-FD02-49CC-A71B-07AB60B92A8F}"/>
    <cellStyle name="20% - uthevingsfarge 3 26 7 2" xfId="6528" xr:uid="{5DA3924D-9F88-4F5A-8334-76250F7CE51A}"/>
    <cellStyle name="20% - uthevingsfarge 3 26 7 2 2" xfId="6529" xr:uid="{8DA0B16D-E2DE-4BA3-8EC4-0692925D1DFF}"/>
    <cellStyle name="20% - uthevingsfarge 3 26 7 3" xfId="6530" xr:uid="{4B45E9BB-67CB-4078-BC19-0C7A74FA241B}"/>
    <cellStyle name="20% - uthevingsfarge 3 26 8" xfId="6531" xr:uid="{156C8935-3103-48C0-A6D6-4BB6217C3862}"/>
    <cellStyle name="20% - uthevingsfarge 3 26 8 2" xfId="6532" xr:uid="{D8906EB4-F51B-421A-83BF-AC23AFF37B2A}"/>
    <cellStyle name="20% - uthevingsfarge 3 26 8 2 2" xfId="6533" xr:uid="{215DA0D4-997E-4746-BECE-C3584693AB28}"/>
    <cellStyle name="20% - uthevingsfarge 3 26 8 3" xfId="6534" xr:uid="{B6B39281-EAA0-4098-AE34-145DDF558DCD}"/>
    <cellStyle name="20% - uthevingsfarge 3 26 9" xfId="6535" xr:uid="{5AE657C3-7AD4-47F0-AF01-5D21A37258E3}"/>
    <cellStyle name="20% - uthevingsfarge 3 26 9 2" xfId="6536" xr:uid="{FE79145C-FAF1-40E6-87B4-98D32ACC451D}"/>
    <cellStyle name="20% - uthevingsfarge 3 26 9 2 2" xfId="6537" xr:uid="{CB2DA61B-1853-4F14-BE84-F330FB6A1F3E}"/>
    <cellStyle name="20% - uthevingsfarge 3 26 9 3" xfId="6538" xr:uid="{BE7DE0AE-560E-4ED1-A554-0B5B327E1B6B}"/>
    <cellStyle name="20% - uthevingsfarge 3 27" xfId="6539" xr:uid="{DB015DCC-5FA3-43C9-8B2B-C1D9616926F5}"/>
    <cellStyle name="20% - uthevingsfarge 3 27 2" xfId="6540" xr:uid="{64115EA4-8711-4AD4-A025-02AB6C17E5A3}"/>
    <cellStyle name="20% - uthevingsfarge 3 27 2 2" xfId="6541" xr:uid="{A8D4383A-1677-4CD9-9E40-4D4C2A389CEE}"/>
    <cellStyle name="20% - uthevingsfarge 3 27 2 2 2" xfId="6542" xr:uid="{F8FBF9CB-3B1D-4EBF-87DF-14A89B1EB3A2}"/>
    <cellStyle name="20% - uthevingsfarge 3 27 2 3" xfId="6543" xr:uid="{A0522339-DCFB-48FC-80ED-3BBF551685AD}"/>
    <cellStyle name="20% - uthevingsfarge 3 27 2 3 2" xfId="6544" xr:uid="{57D65CCA-0086-409D-93E1-5490F0202567}"/>
    <cellStyle name="20% - uthevingsfarge 3 27 2 4" xfId="6545" xr:uid="{E26866FE-F767-46BD-9AEB-95374462E4EF}"/>
    <cellStyle name="20% - uthevingsfarge 3 27 2 4 2" xfId="6546" xr:uid="{0429B2E3-12F5-4FB7-B4E7-2FF68DD6C96C}"/>
    <cellStyle name="20% - uthevingsfarge 3 27 2 5" xfId="6547" xr:uid="{6119CC87-9E35-43EA-AA3A-6C1E0DC5EB5B}"/>
    <cellStyle name="20% - uthevingsfarge 3 27 2 5 2" xfId="6548" xr:uid="{1BEC7081-32BE-484F-A358-506369BE380C}"/>
    <cellStyle name="20% - uthevingsfarge 3 27 2 6" xfId="6549" xr:uid="{850D4539-B9D6-4F61-9CAD-622CA5DC2800}"/>
    <cellStyle name="20% - uthevingsfarge 3 27 2 6 2" xfId="6550" xr:uid="{E76DE1CE-8E6E-4BA1-AB65-EE6D7FA024A7}"/>
    <cellStyle name="20% - uthevingsfarge 3 27 2 7" xfId="6551" xr:uid="{590FEC1B-5010-4B1E-870B-D2553C58E7A9}"/>
    <cellStyle name="20% - uthevingsfarge 3 27 2 8" xfId="6552" xr:uid="{901A015C-A904-4EC1-B25C-F3C7074471BE}"/>
    <cellStyle name="20% - uthevingsfarge 3 27 3" xfId="6553" xr:uid="{08E17472-502E-474E-8136-2EAFC66F3723}"/>
    <cellStyle name="20% - uthevingsfarge 3 27 3 2" xfId="6554" xr:uid="{1E24B771-9E37-4E55-B240-3FC0B52B70DC}"/>
    <cellStyle name="20% - uthevingsfarge 3 27 3 2 2" xfId="6555" xr:uid="{8B4C886B-8189-44B7-8720-B6230AF3BB66}"/>
    <cellStyle name="20% - uthevingsfarge 3 27 3 3" xfId="6556" xr:uid="{8393756C-ADBD-4BD2-9AF5-1B222C6C7B1C}"/>
    <cellStyle name="20% - uthevingsfarge 3 27 3 3 2" xfId="6557" xr:uid="{D4F31E42-715E-41E6-9526-E74552219DC2}"/>
    <cellStyle name="20% - uthevingsfarge 3 27 3 4" xfId="6558" xr:uid="{2B91D4BF-4CA1-4465-BAAA-323B3029963E}"/>
    <cellStyle name="20% - uthevingsfarge 3 27 4" xfId="6559" xr:uid="{E5FE15A6-8F85-4BB9-8E66-BD6D212C61DB}"/>
    <cellStyle name="20% - uthevingsfarge 3 27 4 2" xfId="6560" xr:uid="{07C9774D-5F34-49F0-9F0C-111461091C98}"/>
    <cellStyle name="20% - uthevingsfarge 3 27 5" xfId="6561" xr:uid="{321B60B1-FC3E-4C99-B726-C077B7049DFC}"/>
    <cellStyle name="20% - uthevingsfarge 3 27 5 2" xfId="6562" xr:uid="{D2A2494C-2205-419C-9200-07FF941CA639}"/>
    <cellStyle name="20% - uthevingsfarge 3 27 6" xfId="6563" xr:uid="{4CBF64A8-52A6-4AB1-98CA-07472823D36D}"/>
    <cellStyle name="20% - uthevingsfarge 3 27 6 2" xfId="6564" xr:uid="{57E9DF76-86E4-4AF9-A498-75282A67B9B8}"/>
    <cellStyle name="20% - uthevingsfarge 3 27 7" xfId="6565" xr:uid="{907FB226-4606-48BB-933F-CA80ECCF30F1}"/>
    <cellStyle name="20% - uthevingsfarge 3 27 7 2" xfId="6566" xr:uid="{4E45F8A3-95C3-47CF-8D5B-BD94A4EA3FC7}"/>
    <cellStyle name="20% - uthevingsfarge 3 27 8" xfId="6567" xr:uid="{428A0B1F-C583-4529-9098-3C770507D99B}"/>
    <cellStyle name="20% - uthevingsfarge 3 27 9" xfId="6568" xr:uid="{39A74D74-7498-4265-820F-5E8D05B9B917}"/>
    <cellStyle name="20% - uthevingsfarge 3 28" xfId="6569" xr:uid="{2D180D69-5EB1-492E-AA4C-F3461EFE7D19}"/>
    <cellStyle name="20% - uthevingsfarge 3 28 2" xfId="6570" xr:uid="{A6F166A9-9C5C-403F-BCB3-24047FD8A781}"/>
    <cellStyle name="20% - uthevingsfarge 3 28 3" xfId="6571" xr:uid="{4B496F49-01C6-46C3-9652-9CC510976CD9}"/>
    <cellStyle name="20% - uthevingsfarge 3 29" xfId="6572" xr:uid="{A0AED0C4-12B0-4B9C-9292-65811F1AD9AB}"/>
    <cellStyle name="20% - uthevingsfarge 3 29 2" xfId="6573" xr:uid="{CE58A09B-8C33-40DC-A6D1-8F00192D7D02}"/>
    <cellStyle name="20% - uthevingsfarge 3 29 3" xfId="6574" xr:uid="{BC02B950-2458-4D87-BF7A-97EA003C1899}"/>
    <cellStyle name="20% - uthevingsfarge 3 3" xfId="6575" xr:uid="{CDFE275D-BF42-4697-A407-FEF83A830452}"/>
    <cellStyle name="20% - uthevingsfarge 3 3 2" xfId="6576" xr:uid="{6CFC0A04-1213-4E00-85C2-728470E9C558}"/>
    <cellStyle name="20% - uthevingsfarge 3 3 2 2" xfId="6577" xr:uid="{CA06F3BA-7734-4C7C-A49F-290411A30B52}"/>
    <cellStyle name="20% - uthevingsfarge 3 3 3" xfId="6578" xr:uid="{B093FEBB-E625-4F87-B37A-8499AF954E68}"/>
    <cellStyle name="20% - uthevingsfarge 3 3 4" xfId="6579" xr:uid="{0FBED079-0350-499A-810A-35C4F74ABCE0}"/>
    <cellStyle name="20% - uthevingsfarge 3 3 5" xfId="6580" xr:uid="{7252AE3E-44A9-4958-AF23-D071EEAE159A}"/>
    <cellStyle name="20% - uthevingsfarge 3 3 6" xfId="6581" xr:uid="{AD22699D-2583-4F1E-924D-D8307394BB70}"/>
    <cellStyle name="20% - uthevingsfarge 3 3 7" xfId="6582" xr:uid="{D2EA453E-2B85-439B-8DF3-402D2D4BABE4}"/>
    <cellStyle name="20% - uthevingsfarge 3 3 8" xfId="6583" xr:uid="{B1AD2AAA-36B4-4831-9E24-4018DDF3B862}"/>
    <cellStyle name="20% - uthevingsfarge 3 30" xfId="6584" xr:uid="{01F184F0-57E4-4798-98F0-9F49BD0CC2A6}"/>
    <cellStyle name="20% - uthevingsfarge 3 30 2" xfId="6585" xr:uid="{1C3739B9-2257-48C1-9F0D-78F3AF60C0E3}"/>
    <cellStyle name="20% - uthevingsfarge 3 30 2 2" xfId="6586" xr:uid="{5E453131-D1C8-4709-AE84-1CF05225BFE8}"/>
    <cellStyle name="20% - uthevingsfarge 3 30 2 2 2" xfId="6587" xr:uid="{336BD300-AD10-4011-9D00-3E71F01EE477}"/>
    <cellStyle name="20% - uthevingsfarge 3 30 2 3" xfId="6588" xr:uid="{D6FA1500-E86E-4312-8309-B3431838E53B}"/>
    <cellStyle name="20% - uthevingsfarge 3 30 2 3 2" xfId="6589" xr:uid="{2EDFECD7-30F8-4636-BB7B-FF51381ED2F9}"/>
    <cellStyle name="20% - uthevingsfarge 3 30 2 4" xfId="6590" xr:uid="{8673D39E-1EF2-42A3-B936-9A055AE4F948}"/>
    <cellStyle name="20% - uthevingsfarge 3 30 2 4 2" xfId="6591" xr:uid="{1C30BF78-F0EB-4E21-9F2A-BC0118266544}"/>
    <cellStyle name="20% - uthevingsfarge 3 30 2 5" xfId="6592" xr:uid="{467B884C-EB65-47FC-8DEA-3BF0F6610778}"/>
    <cellStyle name="20% - uthevingsfarge 3 30 2 5 2" xfId="6593" xr:uid="{B3F44E07-182E-4EE2-9833-6E46BE7B431B}"/>
    <cellStyle name="20% - uthevingsfarge 3 30 2 6" xfId="6594" xr:uid="{6EDA74CC-CFB1-45E8-A18D-DCE46A6E006E}"/>
    <cellStyle name="20% - uthevingsfarge 3 30 2 6 2" xfId="6595" xr:uid="{2BAEAAD5-C0B6-4DEA-9E32-BEA2EC92186B}"/>
    <cellStyle name="20% - uthevingsfarge 3 30 2 7" xfId="6596" xr:uid="{8C92A25D-8098-40E1-9060-23E9CD933DF7}"/>
    <cellStyle name="20% - uthevingsfarge 3 30 2 8" xfId="6597" xr:uid="{903DCFD0-A0AF-409B-827D-80B1EDFB09DA}"/>
    <cellStyle name="20% - uthevingsfarge 3 30 3" xfId="6598" xr:uid="{521BE37D-0500-4979-9F38-2469F2BFCEA4}"/>
    <cellStyle name="20% - uthevingsfarge 3 30 3 2" xfId="6599" xr:uid="{D59C61CF-6866-4627-822A-0442F2F5B0FF}"/>
    <cellStyle name="20% - uthevingsfarge 3 30 3 2 2" xfId="6600" xr:uid="{59C430C9-D3CB-4DD5-8C97-0EA9EED9102E}"/>
    <cellStyle name="20% - uthevingsfarge 3 30 3 3" xfId="6601" xr:uid="{6760E1A0-A1A0-4A63-A8F8-371DB41F58FB}"/>
    <cellStyle name="20% - uthevingsfarge 3 30 3 3 2" xfId="6602" xr:uid="{142E709E-B382-4461-AF13-C36BEC8EC250}"/>
    <cellStyle name="20% - uthevingsfarge 3 30 3 4" xfId="6603" xr:uid="{2C55B0BC-7AD8-444A-A767-2C6C13F13813}"/>
    <cellStyle name="20% - uthevingsfarge 3 30 4" xfId="6604" xr:uid="{275D2D66-E311-4D30-8496-B272D24CA950}"/>
    <cellStyle name="20% - uthevingsfarge 3 30 4 2" xfId="6605" xr:uid="{C51AFB71-DCB4-460C-AA30-10A8285DA43F}"/>
    <cellStyle name="20% - uthevingsfarge 3 30 5" xfId="6606" xr:uid="{02185151-63F6-49FA-AA2B-00297C7D862C}"/>
    <cellStyle name="20% - uthevingsfarge 3 30 5 2" xfId="6607" xr:uid="{99146DAD-2B74-4131-B04C-C0A35AA7530D}"/>
    <cellStyle name="20% - uthevingsfarge 3 30 6" xfId="6608" xr:uid="{241F6DF1-AD2A-4C31-8031-3B7DDE7B324C}"/>
    <cellStyle name="20% - uthevingsfarge 3 30 7" xfId="6609" xr:uid="{68E6B26C-75A6-4C65-9B6E-E16BCD967EF7}"/>
    <cellStyle name="20% - uthevingsfarge 3 30 8" xfId="6610" xr:uid="{9B3F802A-8C8C-4057-94E3-E86D6D246806}"/>
    <cellStyle name="20% - uthevingsfarge 3 31" xfId="6611" xr:uid="{90E8B023-2D09-4299-A65E-05F6BF13D283}"/>
    <cellStyle name="20% - uthevingsfarge 3 31 2" xfId="6612" xr:uid="{CA90E2D9-E419-429E-9BF3-F9F86C2A7617}"/>
    <cellStyle name="20% - uthevingsfarge 3 31 3" xfId="6613" xr:uid="{7996ACD0-0B24-441A-A399-AF4D74FD70BB}"/>
    <cellStyle name="20% - uthevingsfarge 3 32" xfId="6614" xr:uid="{6BA53DC7-361B-4880-94B4-15730D6B405D}"/>
    <cellStyle name="20% - uthevingsfarge 3 32 2" xfId="6615" xr:uid="{D18F3EE9-F6B0-4FA4-A081-DAC1D2EA9FE8}"/>
    <cellStyle name="20% - uthevingsfarge 3 32 3" xfId="6616" xr:uid="{BFE806F9-4E61-403A-A1DD-1D558CCE7270}"/>
    <cellStyle name="20% - uthevingsfarge 3 33" xfId="6617" xr:uid="{1D8FF193-7DF8-4BAE-A832-9A6C45786AD0}"/>
    <cellStyle name="20% - uthevingsfarge 3 33 2" xfId="6618" xr:uid="{45A0C769-2A1E-4F73-9004-463EF3C807A1}"/>
    <cellStyle name="20% - uthevingsfarge 3 33 3" xfId="6619" xr:uid="{9FB24F71-BD12-4693-AD20-AD8624D7918D}"/>
    <cellStyle name="20% - uthevingsfarge 3 34" xfId="6620" xr:uid="{B1D58F01-26EC-4734-B402-1FBDA213578C}"/>
    <cellStyle name="20% - uthevingsfarge 3 34 2" xfId="6621" xr:uid="{7484A621-3645-4058-97FE-8FDC5AD07F68}"/>
    <cellStyle name="20% - uthevingsfarge 3 34 3" xfId="6622" xr:uid="{51A95D5F-E3D1-4149-88CC-BB053EFD6EAE}"/>
    <cellStyle name="20% - uthevingsfarge 3 35" xfId="6623" xr:uid="{0B751A5D-F02B-4825-B1E7-0B227E8EA973}"/>
    <cellStyle name="20% - uthevingsfarge 3 35 2" xfId="6624" xr:uid="{55C11D34-43F2-45BB-B14E-F5BBBC359753}"/>
    <cellStyle name="20% - uthevingsfarge 3 35 3" xfId="6625" xr:uid="{1AC87DCD-6872-42FC-B8B9-5EFFDA477390}"/>
    <cellStyle name="20% - uthevingsfarge 3 36" xfId="6626" xr:uid="{42E6B10C-06AD-42AB-BC19-10F762660A4A}"/>
    <cellStyle name="20% - uthevingsfarge 3 36 2" xfId="6627" xr:uid="{E09D8F76-F1CB-4256-876A-8AF5CCC05E22}"/>
    <cellStyle name="20% - uthevingsfarge 3 36 3" xfId="6628" xr:uid="{E0D01D40-F76D-47FF-8A50-7B0CA8360BC7}"/>
    <cellStyle name="20% - uthevingsfarge 3 37" xfId="6629" xr:uid="{3097E946-462B-4FE8-AADC-BD702AFF1B95}"/>
    <cellStyle name="20% - uthevingsfarge 3 37 2" xfId="6630" xr:uid="{3E24ADFB-C2E8-4E00-B572-6C181AD00146}"/>
    <cellStyle name="20% - uthevingsfarge 3 37 3" xfId="6631" xr:uid="{6652C573-CCD2-4458-B705-D96218F9BD16}"/>
    <cellStyle name="20% - uthevingsfarge 3 38" xfId="6632" xr:uid="{C9BA72F1-FFC9-4E43-995F-1D12F028CF91}"/>
    <cellStyle name="20% - uthevingsfarge 3 38 2" xfId="6633" xr:uid="{9F9A2BFB-38B8-4005-8E44-D6AF8943DAC5}"/>
    <cellStyle name="20% - uthevingsfarge 3 38 2 2" xfId="6634" xr:uid="{A5A96960-940A-49F1-B0F5-0861FB004B32}"/>
    <cellStyle name="20% - uthevingsfarge 3 38 3" xfId="6635" xr:uid="{0B9DC4E8-71CA-4A9B-AECB-AD9B2C27806E}"/>
    <cellStyle name="20% - uthevingsfarge 3 39" xfId="6636" xr:uid="{04E6BD48-2271-42BA-B7BF-60D055A1408B}"/>
    <cellStyle name="20% - uthevingsfarge 3 39 2" xfId="6637" xr:uid="{8AF29240-AC4F-41F1-8E6F-DEC5D70DCF06}"/>
    <cellStyle name="20% - uthevingsfarge 3 39 2 2" xfId="6638" xr:uid="{D4BC2BE4-0405-4918-950A-A2C8E3E0A2AD}"/>
    <cellStyle name="20% - uthevingsfarge 3 39 3" xfId="6639" xr:uid="{ACA3729A-BF30-4069-8836-D626639CD790}"/>
    <cellStyle name="20% - uthevingsfarge 3 4" xfId="6640" xr:uid="{4442516C-F74D-41F6-B630-7B9935991BFE}"/>
    <cellStyle name="20% - uthevingsfarge 3 4 2" xfId="6641" xr:uid="{9BD341D5-EF05-496E-8BC8-A3657D7ABB3E}"/>
    <cellStyle name="20% - uthevingsfarge 3 4 2 2" xfId="6642" xr:uid="{541342C8-45D6-49CC-B272-C48CCDCCFC52}"/>
    <cellStyle name="20% - uthevingsfarge 3 4 3" xfId="6643" xr:uid="{F6946AAD-8D5A-4EE9-B269-849A8E47A6EB}"/>
    <cellStyle name="20% - uthevingsfarge 3 4 4" xfId="6644" xr:uid="{DF88AD7F-3DE6-4EB5-A330-D112A7E625C6}"/>
    <cellStyle name="20% - uthevingsfarge 3 4 5" xfId="6645" xr:uid="{7C47B74E-C5FE-47EE-8CE4-F9B6569CBEEA}"/>
    <cellStyle name="20% - uthevingsfarge 3 4 6" xfId="6646" xr:uid="{495BC020-69F6-47C7-86C7-A55AF9857DED}"/>
    <cellStyle name="20% - uthevingsfarge 3 4 7" xfId="6647" xr:uid="{D785B118-BA1B-4DFF-B1C9-C1B7BC55EB99}"/>
    <cellStyle name="20% - uthevingsfarge 3 4 8" xfId="6648" xr:uid="{C2AA0226-6BD5-403E-B17A-75A4DCE06BB0}"/>
    <cellStyle name="20% - uthevingsfarge 3 40" xfId="6649" xr:uid="{854E813B-0215-44BD-8F2B-93821475BFF2}"/>
    <cellStyle name="20% - uthevingsfarge 3 40 2" xfId="6650" xr:uid="{B205137D-CC16-40AB-B3D7-D98F908119FB}"/>
    <cellStyle name="20% - uthevingsfarge 3 40 3" xfId="6651" xr:uid="{46613D62-10FF-41D0-8426-69382163AA68}"/>
    <cellStyle name="20% - uthevingsfarge 3 41" xfId="6652" xr:uid="{894A6E03-3DDF-4D14-8F8D-C60CCDE10314}"/>
    <cellStyle name="20% - uthevingsfarge 3 41 2" xfId="6653" xr:uid="{9FEEA63A-1734-43D3-9318-E3CE10B930D5}"/>
    <cellStyle name="20% - uthevingsfarge 3 41 3" xfId="6654" xr:uid="{A56E797A-98D4-4DE8-9B5F-636DA85B2806}"/>
    <cellStyle name="20% - uthevingsfarge 3 42" xfId="6655" xr:uid="{C1E9F409-A300-423B-A1AA-D7AFEFFCF8C7}"/>
    <cellStyle name="20% - uthevingsfarge 3 42 2" xfId="6656" xr:uid="{12C9FC14-4846-4CCF-8E0C-DAEA977961F0}"/>
    <cellStyle name="20% - uthevingsfarge 3 42 3" xfId="6657" xr:uid="{D7888508-6118-42C8-A715-CB37A4DA5E35}"/>
    <cellStyle name="20% - uthevingsfarge 3 43" xfId="6658" xr:uid="{7F1A2E5C-DD8A-4677-99E2-864A27434102}"/>
    <cellStyle name="20% - uthevingsfarge 3 43 2" xfId="6659" xr:uid="{0F27FF17-DFDA-4220-9824-55BF4FDC19F7}"/>
    <cellStyle name="20% - uthevingsfarge 3 43 3" xfId="6660" xr:uid="{D1E92E0E-5D4D-4FF0-98C6-32AB4807AEF8}"/>
    <cellStyle name="20% - uthevingsfarge 3 44" xfId="6661" xr:uid="{21FD85F2-DAF5-4099-98CF-37571F765346}"/>
    <cellStyle name="20% - uthevingsfarge 3 44 2" xfId="6662" xr:uid="{A6F05938-8627-4298-8856-05CF726E4C5F}"/>
    <cellStyle name="20% - uthevingsfarge 3 44 3" xfId="6663" xr:uid="{3A13220C-748D-45CD-A022-3CF05F342650}"/>
    <cellStyle name="20% - uthevingsfarge 3 45" xfId="6664" xr:uid="{28CBBF8F-8F16-4458-B19E-0152E6084D0A}"/>
    <cellStyle name="20% - uthevingsfarge 3 45 2" xfId="6665" xr:uid="{C919BBEC-89FB-4B23-B09A-04DA780B4DD1}"/>
    <cellStyle name="20% - uthevingsfarge 3 46" xfId="6666" xr:uid="{02320F44-BFA5-4714-8407-020D32925692}"/>
    <cellStyle name="20% - uthevingsfarge 3 46 2" xfId="6667" xr:uid="{78AF11E0-033A-488D-A291-83BD7DCF5553}"/>
    <cellStyle name="20% - uthevingsfarge 3 47" xfId="6668" xr:uid="{E2C1E19E-C099-4000-B286-54989452800A}"/>
    <cellStyle name="20% - uthevingsfarge 3 47 2" xfId="6669" xr:uid="{39879391-8F6D-41EE-A31A-BA82A7F86D83}"/>
    <cellStyle name="20% - uthevingsfarge 3 47 3" xfId="6670" xr:uid="{C0D988E5-40D1-4A42-A51D-00A17AAEA302}"/>
    <cellStyle name="20% - uthevingsfarge 3 48" xfId="6671" xr:uid="{4A84E34A-3FE4-476C-9E02-73417815227C}"/>
    <cellStyle name="20% - uthevingsfarge 3 48 2" xfId="6672" xr:uid="{9C1EECE5-F184-4294-AE4E-CB5A72EB2C63}"/>
    <cellStyle name="20% - uthevingsfarge 3 49" xfId="6673" xr:uid="{8D7231CF-6189-4C1E-A9E6-E490FF24A369}"/>
    <cellStyle name="20% - uthevingsfarge 3 49 2" xfId="6674" xr:uid="{EE31ACA8-E583-40EC-A63F-00355EFA5CD7}"/>
    <cellStyle name="20% - uthevingsfarge 3 5" xfId="6675" xr:uid="{A29420A1-6758-493A-8B1C-F904DD440E6F}"/>
    <cellStyle name="20% - uthevingsfarge 3 5 2" xfId="6676" xr:uid="{83D5B18A-48C8-4540-A7E8-279A7BE202B8}"/>
    <cellStyle name="20% - uthevingsfarge 3 5 2 2" xfId="6677" xr:uid="{9E912295-3C90-4A74-A2D2-06753370E373}"/>
    <cellStyle name="20% - uthevingsfarge 3 5 3" xfId="6678" xr:uid="{F9B87998-55CE-4E40-ACEC-AE358F757590}"/>
    <cellStyle name="20% - uthevingsfarge 3 5 4" xfId="6679" xr:uid="{4BBADD58-7290-47E4-91B5-833DAD542F73}"/>
    <cellStyle name="20% - uthevingsfarge 3 5 5" xfId="6680" xr:uid="{B096BD39-8B16-475E-9FAC-D124E47B0D99}"/>
    <cellStyle name="20% - uthevingsfarge 3 5 6" xfId="6681" xr:uid="{D88E58F9-0444-475B-B882-0A5368A7B476}"/>
    <cellStyle name="20% - uthevingsfarge 3 5 7" xfId="6682" xr:uid="{74FE8E39-96ED-4E48-BCDF-DA5CF626655F}"/>
    <cellStyle name="20% - uthevingsfarge 3 5 8" xfId="6683" xr:uid="{B16B027F-0829-4F50-8AC8-AAA5B8AB6FDF}"/>
    <cellStyle name="20% - uthevingsfarge 3 50" xfId="6684" xr:uid="{2726BE71-D504-4DB1-A443-B31C1D85597F}"/>
    <cellStyle name="20% - uthevingsfarge 3 50 2" xfId="6685" xr:uid="{E45A74DE-8161-4544-8374-93B4BA6330BB}"/>
    <cellStyle name="20% - uthevingsfarge 3 51" xfId="6686" xr:uid="{4FF51D74-91C5-41D1-9968-69A5B3B78E06}"/>
    <cellStyle name="20% - uthevingsfarge 3 51 2" xfId="6687" xr:uid="{2B76A7C0-020D-4AA7-AB3D-77986ADCDBEE}"/>
    <cellStyle name="20% - uthevingsfarge 3 52" xfId="6688" xr:uid="{25FF3929-D0E8-496B-9E38-B07D5434D1A8}"/>
    <cellStyle name="20% - uthevingsfarge 3 52 2" xfId="6689" xr:uid="{F2001503-F79F-476A-A586-73262C65439C}"/>
    <cellStyle name="20% - uthevingsfarge 3 53" xfId="6690" xr:uid="{732EDEE8-3067-443C-84AD-E6C88ADC8CB9}"/>
    <cellStyle name="20% - uthevingsfarge 3 53 2" xfId="6691" xr:uid="{C59EF1F3-BB74-45D4-8942-4BCE8DEC2DC6}"/>
    <cellStyle name="20% - uthevingsfarge 3 54" xfId="6692" xr:uid="{C4F97E34-4528-49E8-A1C3-94706C86D28A}"/>
    <cellStyle name="20% - uthevingsfarge 3 54 2" xfId="6693" xr:uid="{2711D6EE-A027-4887-A88F-33F30353F2D7}"/>
    <cellStyle name="20% - uthevingsfarge 3 55" xfId="6694" xr:uid="{58F282DE-7014-4C51-94CA-9ECB35757DCB}"/>
    <cellStyle name="20% - uthevingsfarge 3 55 2" xfId="6695" xr:uid="{84249F25-3E42-4A00-ADE1-ED60148D3A43}"/>
    <cellStyle name="20% - uthevingsfarge 3 56" xfId="6696" xr:uid="{195073E9-4C1C-400A-878A-F5472E313415}"/>
    <cellStyle name="20% - uthevingsfarge 3 56 2" xfId="6697" xr:uid="{49B6D1F7-D1C9-49CC-A879-C142F2C85C22}"/>
    <cellStyle name="20% - uthevingsfarge 3 57" xfId="6698" xr:uid="{CC0AE7F1-DFC4-47DF-B054-E5687177E5EF}"/>
    <cellStyle name="20% - uthevingsfarge 3 57 2" xfId="6699" xr:uid="{C2E8B400-959B-4D46-955A-EA63A43C0F82}"/>
    <cellStyle name="20% - uthevingsfarge 3 58" xfId="6700" xr:uid="{20A94F54-9725-47C7-95FE-A2054264B435}"/>
    <cellStyle name="20% - uthevingsfarge 3 58 2" xfId="6701" xr:uid="{DA48AEB6-8C91-4CA9-B0F6-AE9427178A11}"/>
    <cellStyle name="20% - uthevingsfarge 3 59" xfId="6702" xr:uid="{FBBB22EE-4B03-4AFB-9A32-430DD60E4D24}"/>
    <cellStyle name="20% - uthevingsfarge 3 59 2" xfId="6703" xr:uid="{B774E7CD-88D2-4834-A99A-FF0BE7943B05}"/>
    <cellStyle name="20% - uthevingsfarge 3 6" xfId="6704" xr:uid="{96B8FF45-E627-4334-8489-348D5440014D}"/>
    <cellStyle name="20% - uthevingsfarge 3 6 2" xfId="6705" xr:uid="{FDFC5594-54ED-4491-9A7C-623FDAE7B1BE}"/>
    <cellStyle name="20% - uthevingsfarge 3 6 2 2" xfId="6706" xr:uid="{E00F3348-DF0C-47FF-BCD0-08BEBCAA256B}"/>
    <cellStyle name="20% - uthevingsfarge 3 6 3" xfId="6707" xr:uid="{BFAB0B3F-A5BE-4CC2-9954-661FC2836431}"/>
    <cellStyle name="20% - uthevingsfarge 3 6 4" xfId="6708" xr:uid="{DEAAB887-EFC4-4090-84BE-50FB7B236AA9}"/>
    <cellStyle name="20% - uthevingsfarge 3 6 5" xfId="6709" xr:uid="{3DE2715E-B67A-48BE-8FB7-51F6C181CC91}"/>
    <cellStyle name="20% - uthevingsfarge 3 6 6" xfId="6710" xr:uid="{55927559-DAE2-4389-947B-E84EA28E682B}"/>
    <cellStyle name="20% - uthevingsfarge 3 6 7" xfId="6711" xr:uid="{2790D09B-7B96-4E66-81D7-784606A6FCAE}"/>
    <cellStyle name="20% - uthevingsfarge 3 60" xfId="45759" xr:uid="{BD4DF0B0-12DE-4EF6-B730-55FD5A16EC3F}"/>
    <cellStyle name="20% - uthevingsfarge 3 61" xfId="45760" xr:uid="{7BE545D4-DF0B-4A0B-830D-56F8FC9D1DFC}"/>
    <cellStyle name="20% - uthevingsfarge 3 62" xfId="45761" xr:uid="{BCF423E8-F26B-41B7-8A2A-E25C7A5C43D0}"/>
    <cellStyle name="20% - uthevingsfarge 3 63" xfId="45762" xr:uid="{D7DF5D1B-A9DA-45EB-B0D9-BE26FCDB9612}"/>
    <cellStyle name="20% - uthevingsfarge 3 64" xfId="45763" xr:uid="{29272399-0535-47A4-BD1F-B7EC645C38E7}"/>
    <cellStyle name="20% - uthevingsfarge 3 65" xfId="45764" xr:uid="{50C0002F-2AA3-40E8-ABE1-60CD5B15ECCF}"/>
    <cellStyle name="20% - uthevingsfarge 3 66" xfId="45765" xr:uid="{31B7CCE5-075A-4A45-BF30-14CF685600ED}"/>
    <cellStyle name="20% - uthevingsfarge 3 67" xfId="45766" xr:uid="{E68257CB-BB8A-46DE-AABE-05C115499A2F}"/>
    <cellStyle name="20% - uthevingsfarge 3 68" xfId="45767" xr:uid="{DEB63D55-BE8B-47CA-9C27-6BC2C805AFF7}"/>
    <cellStyle name="20% - uthevingsfarge 3 69" xfId="45768" xr:uid="{45883BB9-1C88-40DD-87F6-E8508F6CA558}"/>
    <cellStyle name="20% - uthevingsfarge 3 7" xfId="6712" xr:uid="{96509D69-7307-42DA-B609-0A577C493015}"/>
    <cellStyle name="20% - uthevingsfarge 3 7 2" xfId="6713" xr:uid="{995694BD-B702-4161-BF83-AF6EFE6D6230}"/>
    <cellStyle name="20% - uthevingsfarge 3 7 2 2" xfId="6714" xr:uid="{C5291EF0-7718-4240-BE94-232FD1DA955C}"/>
    <cellStyle name="20% - uthevingsfarge 3 7 3" xfId="6715" xr:uid="{1A0552B5-079C-47EF-A4C0-ECB19E6FBE05}"/>
    <cellStyle name="20% - uthevingsfarge 3 7 4" xfId="6716" xr:uid="{6EE57D05-FA65-4E53-B151-B657DACAE584}"/>
    <cellStyle name="20% - uthevingsfarge 3 7 5" xfId="6717" xr:uid="{8A83DB06-8449-4A0D-BE94-814ECE386676}"/>
    <cellStyle name="20% - uthevingsfarge 3 7 6" xfId="6718" xr:uid="{71AF128B-E3B9-4B59-96CF-15F89F018C0D}"/>
    <cellStyle name="20% - uthevingsfarge 3 7 7" xfId="6719" xr:uid="{5747D04F-A3C9-42EC-9FFF-2EBEE5EB1F0F}"/>
    <cellStyle name="20% - uthevingsfarge 3 70" xfId="45769" xr:uid="{84C20FA7-8BE8-47C3-A607-A5D3AF38A1CF}"/>
    <cellStyle name="20% - uthevingsfarge 3 71" xfId="45770" xr:uid="{B2A38F7E-87E4-496F-8BF2-B21BB35F1316}"/>
    <cellStyle name="20% - uthevingsfarge 3 72" xfId="45771" xr:uid="{EB1502A3-80B3-4EDE-A202-0B839508B93D}"/>
    <cellStyle name="20% - uthevingsfarge 3 73" xfId="45772" xr:uid="{3A8AF23D-831D-421E-AF70-1F4ECF6C2924}"/>
    <cellStyle name="20% - uthevingsfarge 3 74" xfId="45773" xr:uid="{EEB460E5-B3E2-4E4B-921E-443C31B77FBD}"/>
    <cellStyle name="20% - uthevingsfarge 3 8" xfId="6720" xr:uid="{ADF2BD32-4DF7-499A-9D1A-E3A1D088AB56}"/>
    <cellStyle name="20% - uthevingsfarge 3 8 2" xfId="6721" xr:uid="{563F2E69-C849-4429-BB18-C6A296BF9295}"/>
    <cellStyle name="20% - uthevingsfarge 3 8 2 2" xfId="6722" xr:uid="{5A965257-66F3-4827-B7FE-D5D323E2F32B}"/>
    <cellStyle name="20% - uthevingsfarge 3 8 3" xfId="6723" xr:uid="{C2C5B4C7-A386-4E09-AD0D-A1232E5B24A9}"/>
    <cellStyle name="20% - uthevingsfarge 3 8 4" xfId="6724" xr:uid="{663B1864-26EB-484A-8510-8DE158434BFE}"/>
    <cellStyle name="20% - uthevingsfarge 3 8 5" xfId="6725" xr:uid="{B072E498-2BC4-4315-A770-C43DB7AC0526}"/>
    <cellStyle name="20% - uthevingsfarge 3 8 6" xfId="6726" xr:uid="{EE5505B9-9DFC-44D9-A2C1-31429F5C67B5}"/>
    <cellStyle name="20% - uthevingsfarge 3 8 7" xfId="6727" xr:uid="{B97A667C-7EF0-4514-889E-034D8E78CE81}"/>
    <cellStyle name="20% - uthevingsfarge 3 9" xfId="6728" xr:uid="{6B209E4A-CC14-4A7F-8A4A-E2747458E7D1}"/>
    <cellStyle name="20% - uthevingsfarge 3 9 2" xfId="6729" xr:uid="{36557D17-94C2-4A01-8DA4-95361BEB43C2}"/>
    <cellStyle name="20% - uthevingsfarge 3 9 2 2" xfId="6730" xr:uid="{DD451842-8D1F-43AA-AD47-96595B69CEEF}"/>
    <cellStyle name="20% - uthevingsfarge 3 9 3" xfId="6731" xr:uid="{1C255962-35F9-4A5E-9906-0F02670E53C1}"/>
    <cellStyle name="20% - uthevingsfarge 3 9 4" xfId="6732" xr:uid="{A537500A-A6F3-431B-B5FA-DB416F9BCE6D}"/>
    <cellStyle name="20% - uthevingsfarge 3 9 5" xfId="6733" xr:uid="{5060CF12-6DFF-4B0B-9F31-2107CFBCA85E}"/>
    <cellStyle name="20% - uthevingsfarge 3 9 6" xfId="6734" xr:uid="{E928437F-8C00-4AB7-B347-97C4C4B765DD}"/>
    <cellStyle name="20% - uthevingsfarge 3 9 7" xfId="6735" xr:uid="{39AE05DE-73D3-4670-A639-3F5F9AD1B017}"/>
    <cellStyle name="20% - uthevingsfarge 4 10" xfId="6736" xr:uid="{06A36906-86D3-478D-8720-26254D98CDFA}"/>
    <cellStyle name="20% - uthevingsfarge 4 10 10" xfId="6737" xr:uid="{3BD4969B-1F7D-4407-928B-50EDE8BF461B}"/>
    <cellStyle name="20% - uthevingsfarge 4 10 10 2" xfId="6738" xr:uid="{7BAE24F3-4FD0-4EEB-966C-BAAD755CEFBB}"/>
    <cellStyle name="20% - uthevingsfarge 4 10 10 2 2" xfId="6739" xr:uid="{28E01D1C-942A-4850-9FEA-0F90E343264A}"/>
    <cellStyle name="20% - uthevingsfarge 4 10 10 2 2 2" xfId="6740" xr:uid="{7267E1DC-EA2E-41DD-AD3F-C6D02B78BF70}"/>
    <cellStyle name="20% - uthevingsfarge 4 10 10 2 3" xfId="6741" xr:uid="{4D2D2284-A5B9-42FD-8C5D-F303576761FF}"/>
    <cellStyle name="20% - uthevingsfarge 4 10 10 2 3 2" xfId="6742" xr:uid="{93BFC2EA-0453-4E49-A04B-FFC50E61070B}"/>
    <cellStyle name="20% - uthevingsfarge 4 10 10 2 4" xfId="6743" xr:uid="{932B1730-AFE7-4591-8851-65AC2A6F4F01}"/>
    <cellStyle name="20% - uthevingsfarge 4 10 10 2 4 2" xfId="6744" xr:uid="{51D12FFA-62B1-47D0-A65E-4EDE20911A22}"/>
    <cellStyle name="20% - uthevingsfarge 4 10 10 2 5" xfId="6745" xr:uid="{EFDFFAC6-8579-4B90-B067-B6CE4EC1E8A9}"/>
    <cellStyle name="20% - uthevingsfarge 4 10 10 2 5 2" xfId="6746" xr:uid="{D24C23C3-530C-498F-862C-314136C0026D}"/>
    <cellStyle name="20% - uthevingsfarge 4 10 10 2 6" xfId="6747" xr:uid="{AB83568A-51CE-45AB-858B-CC65C91265A0}"/>
    <cellStyle name="20% - uthevingsfarge 4 10 10 2 6 2" xfId="6748" xr:uid="{D5FC9299-3DE4-4E35-B0E1-D764DC3249CE}"/>
    <cellStyle name="20% - uthevingsfarge 4 10 10 2 7" xfId="6749" xr:uid="{E623576C-B061-42B7-A8B9-201057D419C5}"/>
    <cellStyle name="20% - uthevingsfarge 4 10 10 3" xfId="6750" xr:uid="{AC4E6892-B49D-43A8-960A-33B395FCF09F}"/>
    <cellStyle name="20% - uthevingsfarge 4 10 10 3 2" xfId="6751" xr:uid="{F806E35A-C01C-4A6D-ACBF-FE4B0A0D79DF}"/>
    <cellStyle name="20% - uthevingsfarge 4 10 10 3 2 2" xfId="6752" xr:uid="{102B8A3C-8408-4CD8-838B-1F5D9B061818}"/>
    <cellStyle name="20% - uthevingsfarge 4 10 10 3 3" xfId="6753" xr:uid="{79D385A2-5DCC-4E34-9DC2-0B58BE46AFC2}"/>
    <cellStyle name="20% - uthevingsfarge 4 10 10 3 3 2" xfId="6754" xr:uid="{1CCC36F8-53F4-4B7E-8FB9-1EE885876AFB}"/>
    <cellStyle name="20% - uthevingsfarge 4 10 10 3 4" xfId="6755" xr:uid="{858892C7-B691-4BF2-BD1A-F8A145AF2B17}"/>
    <cellStyle name="20% - uthevingsfarge 4 10 10 4" xfId="6756" xr:uid="{FEB0DC9F-EBDB-4451-9DE1-13F62BCAD857}"/>
    <cellStyle name="20% - uthevingsfarge 4 10 10 4 2" xfId="6757" xr:uid="{C82BAFAE-A0EF-415F-92A9-AA1D0E8D33F2}"/>
    <cellStyle name="20% - uthevingsfarge 4 10 10 5" xfId="6758" xr:uid="{E94251C7-DFAD-4855-AFF4-529459B4FCB2}"/>
    <cellStyle name="20% - uthevingsfarge 4 10 10 5 2" xfId="6759" xr:uid="{8732D2AD-C10F-41DB-ABC9-27E13921C396}"/>
    <cellStyle name="20% - uthevingsfarge 4 10 10 6" xfId="6760" xr:uid="{4CA2F603-612F-42FE-BE2D-B6AA279A658B}"/>
    <cellStyle name="20% - uthevingsfarge 4 10 10 6 2" xfId="6761" xr:uid="{B5B043F8-2D14-46D9-9C80-CFDEFDB58864}"/>
    <cellStyle name="20% - uthevingsfarge 4 10 10 7" xfId="6762" xr:uid="{7C9DBFFA-6B21-4BF5-A311-33CAAF39C6C8}"/>
    <cellStyle name="20% - uthevingsfarge 4 10 10 7 2" xfId="6763" xr:uid="{323951B2-DD14-4915-A30F-73409445BC5A}"/>
    <cellStyle name="20% - uthevingsfarge 4 10 10 8" xfId="6764" xr:uid="{774283E6-DB05-4767-83DB-74819EC50971}"/>
    <cellStyle name="20% - uthevingsfarge 4 10 11" xfId="6765" xr:uid="{CEFEE23E-6120-4C77-97F5-8FA3A8B59F20}"/>
    <cellStyle name="20% - uthevingsfarge 4 10 11 2" xfId="6766" xr:uid="{85ABEF67-99FC-4E5A-A724-9F7BBF2E449B}"/>
    <cellStyle name="20% - uthevingsfarge 4 10 11 2 2" xfId="6767" xr:uid="{8C18649C-C275-43ED-B2CA-6EC767F678BB}"/>
    <cellStyle name="20% - uthevingsfarge 4 10 11 2 2 2" xfId="6768" xr:uid="{F65781DC-C49D-4130-A773-801FBFB52E0D}"/>
    <cellStyle name="20% - uthevingsfarge 4 10 11 2 3" xfId="6769" xr:uid="{42080DE5-6FED-4F71-9C58-A7BDE6B0D46E}"/>
    <cellStyle name="20% - uthevingsfarge 4 10 11 2 3 2" xfId="6770" xr:uid="{A322E454-1607-4629-AC25-112514E784DC}"/>
    <cellStyle name="20% - uthevingsfarge 4 10 11 2 4" xfId="6771" xr:uid="{8B4A85D3-61CA-4456-A96C-9F0DC6F42BBD}"/>
    <cellStyle name="20% - uthevingsfarge 4 10 11 2 4 2" xfId="6772" xr:uid="{1C651002-C7DD-443C-A625-01B04BE05D37}"/>
    <cellStyle name="20% - uthevingsfarge 4 10 11 2 5" xfId="6773" xr:uid="{62298194-FB80-40AA-B01C-5C81DCDBEB0C}"/>
    <cellStyle name="20% - uthevingsfarge 4 10 11 2 5 2" xfId="6774" xr:uid="{DB912F79-1A9A-4BF0-B619-B032C0817921}"/>
    <cellStyle name="20% - uthevingsfarge 4 10 11 2 6" xfId="6775" xr:uid="{60C5899B-819E-4E7F-BCBD-BE69FE2EDC57}"/>
    <cellStyle name="20% - uthevingsfarge 4 10 11 2 6 2" xfId="6776" xr:uid="{6684CCC7-6A93-4B94-9C3E-FF819F651051}"/>
    <cellStyle name="20% - uthevingsfarge 4 10 11 2 7" xfId="6777" xr:uid="{7C9A5C21-A6C6-4C9B-AA60-461AC1B12ACB}"/>
    <cellStyle name="20% - uthevingsfarge 4 10 11 3" xfId="6778" xr:uid="{3B9DB99A-67B0-4F85-A37E-F3AB23255C54}"/>
    <cellStyle name="20% - uthevingsfarge 4 10 11 3 2" xfId="6779" xr:uid="{8B951C11-AAED-49B5-95BD-C4E4F4E8C6FB}"/>
    <cellStyle name="20% - uthevingsfarge 4 10 11 3 2 2" xfId="6780" xr:uid="{F954EE98-9746-4360-9CEC-3E0AC6331E92}"/>
    <cellStyle name="20% - uthevingsfarge 4 10 11 3 3" xfId="6781" xr:uid="{AF39104C-5CDB-467D-A6C7-DBD797B2322B}"/>
    <cellStyle name="20% - uthevingsfarge 4 10 11 3 3 2" xfId="6782" xr:uid="{C02D5935-1AD1-48C4-BF0A-009B7E2D79AD}"/>
    <cellStyle name="20% - uthevingsfarge 4 10 11 3 4" xfId="6783" xr:uid="{5DC222E4-B25B-4C60-A925-29055BBC39E6}"/>
    <cellStyle name="20% - uthevingsfarge 4 10 11 4" xfId="6784" xr:uid="{65EA7071-E926-4F10-B629-17CE58E8F634}"/>
    <cellStyle name="20% - uthevingsfarge 4 10 11 4 2" xfId="6785" xr:uid="{7D2F9EA3-EFF0-4A66-8043-C3686B3A2B75}"/>
    <cellStyle name="20% - uthevingsfarge 4 10 11 5" xfId="6786" xr:uid="{3DF49CBA-DAD1-4B58-9B3E-CDBCB70295C4}"/>
    <cellStyle name="20% - uthevingsfarge 4 10 11 5 2" xfId="6787" xr:uid="{2D8EF190-E02B-472E-B5DD-4F6BF52C7CB1}"/>
    <cellStyle name="20% - uthevingsfarge 4 10 11 6" xfId="6788" xr:uid="{24CC59FA-6145-4A57-8117-AD0FF410C1C5}"/>
    <cellStyle name="20% - uthevingsfarge 4 10 11 6 2" xfId="6789" xr:uid="{983CF7E8-69E6-40A1-8B26-CFE85F659B5A}"/>
    <cellStyle name="20% - uthevingsfarge 4 10 11 7" xfId="6790" xr:uid="{6DB8DD38-537B-4100-8F90-43C88A7EF996}"/>
    <cellStyle name="20% - uthevingsfarge 4 10 11 7 2" xfId="6791" xr:uid="{E6FA17A4-D0EC-4FFF-96DF-838712834168}"/>
    <cellStyle name="20% - uthevingsfarge 4 10 11 8" xfId="6792" xr:uid="{DBA5D662-14C1-4265-ABD2-1615571E707F}"/>
    <cellStyle name="20% - uthevingsfarge 4 10 12" xfId="6793" xr:uid="{5679A84F-38D7-4EA4-A205-77F8EAA091A1}"/>
    <cellStyle name="20% - uthevingsfarge 4 10 12 2" xfId="6794" xr:uid="{F66E4DBE-FE8F-4E37-81A5-D4A2CFEADB5B}"/>
    <cellStyle name="20% - uthevingsfarge 4 10 12 2 2" xfId="6795" xr:uid="{125BDE9C-6B67-4CBA-9C0D-B96F83EB5B9E}"/>
    <cellStyle name="20% - uthevingsfarge 4 10 12 2 2 2" xfId="6796" xr:uid="{E10D4155-1A51-4254-BDA3-7FFB98237DD8}"/>
    <cellStyle name="20% - uthevingsfarge 4 10 12 2 3" xfId="6797" xr:uid="{A958CBBE-B563-41D5-9D79-1B99EE8C9B6B}"/>
    <cellStyle name="20% - uthevingsfarge 4 10 12 2 3 2" xfId="6798" xr:uid="{336114A4-BD5C-475F-B50B-AED366D57E74}"/>
    <cellStyle name="20% - uthevingsfarge 4 10 12 2 4" xfId="6799" xr:uid="{8106AEF8-7593-4D2E-8631-8062B5D9F594}"/>
    <cellStyle name="20% - uthevingsfarge 4 10 12 2 4 2" xfId="6800" xr:uid="{E28B08ED-0F17-4A89-899B-8AA88EF4DB9E}"/>
    <cellStyle name="20% - uthevingsfarge 4 10 12 2 5" xfId="6801" xr:uid="{4630C838-1DF1-4D1F-8DA2-7FC05126CB4F}"/>
    <cellStyle name="20% - uthevingsfarge 4 10 12 2 5 2" xfId="6802" xr:uid="{7AAF2E62-0228-420B-A769-F7F18724832B}"/>
    <cellStyle name="20% - uthevingsfarge 4 10 12 2 6" xfId="6803" xr:uid="{11A5392A-E9F6-498F-9DEE-6AA68B75759B}"/>
    <cellStyle name="20% - uthevingsfarge 4 10 12 2 6 2" xfId="6804" xr:uid="{020E2E8D-3618-4E0E-9614-B8CC79C91F63}"/>
    <cellStyle name="20% - uthevingsfarge 4 10 12 2 7" xfId="6805" xr:uid="{D1FA0B3C-4EF1-4EB9-95DE-B65E0C98ED22}"/>
    <cellStyle name="20% - uthevingsfarge 4 10 12 3" xfId="6806" xr:uid="{2A1DDDAF-9EA3-4C1B-AE9F-AAC7330DD310}"/>
    <cellStyle name="20% - uthevingsfarge 4 10 12 3 2" xfId="6807" xr:uid="{131E2E3C-D5F4-4029-A119-D9D4BF45175A}"/>
    <cellStyle name="20% - uthevingsfarge 4 10 12 3 2 2" xfId="6808" xr:uid="{3B35C5B3-0AAB-4E0F-AACD-4BEA81C71FC3}"/>
    <cellStyle name="20% - uthevingsfarge 4 10 12 3 3" xfId="6809" xr:uid="{AEFDEEC9-EA6A-4299-89D1-8B47B0A82CA1}"/>
    <cellStyle name="20% - uthevingsfarge 4 10 12 3 3 2" xfId="6810" xr:uid="{EE5AE49D-AEAC-41B3-B47A-80C309D72F80}"/>
    <cellStyle name="20% - uthevingsfarge 4 10 12 3 4" xfId="6811" xr:uid="{0B7127BD-BACF-4348-9483-719DD1FD620C}"/>
    <cellStyle name="20% - uthevingsfarge 4 10 12 4" xfId="6812" xr:uid="{30768029-05E9-4E4C-8A4E-85DD01AD5082}"/>
    <cellStyle name="20% - uthevingsfarge 4 10 12 4 2" xfId="6813" xr:uid="{009A4C0D-59A0-417D-8C08-D586B226C709}"/>
    <cellStyle name="20% - uthevingsfarge 4 10 12 5" xfId="6814" xr:uid="{D2B1A1F3-3553-466F-A1EA-84423827FF02}"/>
    <cellStyle name="20% - uthevingsfarge 4 10 12 5 2" xfId="6815" xr:uid="{14F83735-D6E2-49DB-AF8B-1DF3E82E2889}"/>
    <cellStyle name="20% - uthevingsfarge 4 10 12 6" xfId="6816" xr:uid="{4D34367F-425B-440C-ABA6-263E02462564}"/>
    <cellStyle name="20% - uthevingsfarge 4 10 12 6 2" xfId="6817" xr:uid="{E78ECD79-EC1A-444A-92DE-409DA46CB45E}"/>
    <cellStyle name="20% - uthevingsfarge 4 10 12 7" xfId="6818" xr:uid="{9571B2C6-6A19-4E1D-A66A-700932C160CD}"/>
    <cellStyle name="20% - uthevingsfarge 4 10 12 7 2" xfId="6819" xr:uid="{14896D36-BD4F-479F-B8FE-E55750329C52}"/>
    <cellStyle name="20% - uthevingsfarge 4 10 12 8" xfId="6820" xr:uid="{DC5BCD90-D75C-4506-B2ED-57A3F1430F95}"/>
    <cellStyle name="20% - uthevingsfarge 4 10 13" xfId="6821" xr:uid="{BA8E008F-6756-4ED6-B241-9061C2BDABD9}"/>
    <cellStyle name="20% - uthevingsfarge 4 10 13 2" xfId="6822" xr:uid="{E1C678E0-8EE1-4398-8652-4A7F62186813}"/>
    <cellStyle name="20% - uthevingsfarge 4 10 13 2 2" xfId="6823" xr:uid="{B401CA42-27D4-4624-8BDE-A56CAD1AF6ED}"/>
    <cellStyle name="20% - uthevingsfarge 4 10 13 2 2 2" xfId="6824" xr:uid="{A6B616B8-1823-4F01-86AA-67AB479BE1D9}"/>
    <cellStyle name="20% - uthevingsfarge 4 10 13 2 3" xfId="6825" xr:uid="{AB1EDBC5-6A52-4C33-ABCA-CCA26AB5296D}"/>
    <cellStyle name="20% - uthevingsfarge 4 10 13 2 3 2" xfId="6826" xr:uid="{389795E1-0F87-4D6D-A9C8-22A387385203}"/>
    <cellStyle name="20% - uthevingsfarge 4 10 13 2 4" xfId="6827" xr:uid="{78B2788A-5F0A-4246-823D-A99784FCDCA9}"/>
    <cellStyle name="20% - uthevingsfarge 4 10 13 2 4 2" xfId="6828" xr:uid="{4E693152-F817-446E-9D05-E2F72BCDFD58}"/>
    <cellStyle name="20% - uthevingsfarge 4 10 13 2 5" xfId="6829" xr:uid="{8AD0FC70-1A71-4FFF-BC16-DE6621EF62E7}"/>
    <cellStyle name="20% - uthevingsfarge 4 10 13 2 5 2" xfId="6830" xr:uid="{6A0CFCEE-E356-454E-8AD4-7CFB00848753}"/>
    <cellStyle name="20% - uthevingsfarge 4 10 13 2 6" xfId="6831" xr:uid="{17BF59DE-0FCA-402D-AA98-889E2DE8DB60}"/>
    <cellStyle name="20% - uthevingsfarge 4 10 13 2 6 2" xfId="6832" xr:uid="{F458A6B1-BFF6-4FB0-8A4B-30596D4A5C67}"/>
    <cellStyle name="20% - uthevingsfarge 4 10 13 2 7" xfId="6833" xr:uid="{51869B7A-D550-40D6-8BE0-6A8E1015CCD5}"/>
    <cellStyle name="20% - uthevingsfarge 4 10 13 3" xfId="6834" xr:uid="{85112BBC-FDA6-466D-99B8-3802ABA87C73}"/>
    <cellStyle name="20% - uthevingsfarge 4 10 13 3 2" xfId="6835" xr:uid="{494A03EE-DA62-486B-81FE-E2F569F026C4}"/>
    <cellStyle name="20% - uthevingsfarge 4 10 13 3 2 2" xfId="6836" xr:uid="{5589BBB5-B75D-40AF-BE2D-D2295B6985AB}"/>
    <cellStyle name="20% - uthevingsfarge 4 10 13 3 3" xfId="6837" xr:uid="{8E9C769C-EA90-4F9C-AD39-090C516AC650}"/>
    <cellStyle name="20% - uthevingsfarge 4 10 13 3 3 2" xfId="6838" xr:uid="{22151A4E-74B2-467D-8F65-9BC5235241A0}"/>
    <cellStyle name="20% - uthevingsfarge 4 10 13 3 4" xfId="6839" xr:uid="{169BCEC3-9AB8-4E40-96D1-83F099108968}"/>
    <cellStyle name="20% - uthevingsfarge 4 10 13 4" xfId="6840" xr:uid="{5A431B20-0576-4431-A5EC-2A5E9D2F2365}"/>
    <cellStyle name="20% - uthevingsfarge 4 10 13 4 2" xfId="6841" xr:uid="{C22BC246-0D15-48F1-A78C-0680B9C9CF7B}"/>
    <cellStyle name="20% - uthevingsfarge 4 10 13 5" xfId="6842" xr:uid="{72B8010E-4D51-4214-9CD9-1CB8C393056E}"/>
    <cellStyle name="20% - uthevingsfarge 4 10 13 5 2" xfId="6843" xr:uid="{00B9EBBE-0E2D-4046-A4BB-85F4B453FD19}"/>
    <cellStyle name="20% - uthevingsfarge 4 10 13 6" xfId="6844" xr:uid="{37EAC120-A681-43DA-83EB-ACE3A28BA84F}"/>
    <cellStyle name="20% - uthevingsfarge 4 10 13 6 2" xfId="6845" xr:uid="{0A08F9DB-92A6-4754-9C34-C3EED241D236}"/>
    <cellStyle name="20% - uthevingsfarge 4 10 13 7" xfId="6846" xr:uid="{97E9F1F6-D20E-4789-BD2F-AA6055D880A7}"/>
    <cellStyle name="20% - uthevingsfarge 4 10 13 7 2" xfId="6847" xr:uid="{351F5F4E-0F1D-4649-9B06-289EF6D58161}"/>
    <cellStyle name="20% - uthevingsfarge 4 10 13 8" xfId="6848" xr:uid="{E3160A00-23D8-49C2-A448-1CCA5FDE1E53}"/>
    <cellStyle name="20% - uthevingsfarge 4 10 14" xfId="6849" xr:uid="{DA612AAB-0837-4649-B9A1-D3C7F70F2786}"/>
    <cellStyle name="20% - uthevingsfarge 4 10 14 2" xfId="6850" xr:uid="{8139F3DE-7679-47EE-AA9E-BD51E466AC4F}"/>
    <cellStyle name="20% - uthevingsfarge 4 10 14 2 2" xfId="6851" xr:uid="{1452853C-053B-43EF-9A58-8775ED61F184}"/>
    <cellStyle name="20% - uthevingsfarge 4 10 14 2 2 2" xfId="6852" xr:uid="{3951E4B6-3BB3-4B5C-AD92-8389DC0B3A5D}"/>
    <cellStyle name="20% - uthevingsfarge 4 10 14 2 3" xfId="6853" xr:uid="{482FD2EE-2956-422F-AFBE-5E19B87A343A}"/>
    <cellStyle name="20% - uthevingsfarge 4 10 14 2 3 2" xfId="6854" xr:uid="{AB094EDA-5F61-4932-AC5C-B1A9BF6D2830}"/>
    <cellStyle name="20% - uthevingsfarge 4 10 14 2 4" xfId="6855" xr:uid="{2051B1C3-E303-4A6F-A48D-D6669C9F4548}"/>
    <cellStyle name="20% - uthevingsfarge 4 10 14 2 4 2" xfId="6856" xr:uid="{6C2D26A8-5264-4EBD-9D3F-AEA255840515}"/>
    <cellStyle name="20% - uthevingsfarge 4 10 14 2 5" xfId="6857" xr:uid="{8CC5BABE-92B8-4890-B893-5A81B60A3AF0}"/>
    <cellStyle name="20% - uthevingsfarge 4 10 14 2 5 2" xfId="6858" xr:uid="{B0D37862-3E45-4F71-BD96-053A0C38E52A}"/>
    <cellStyle name="20% - uthevingsfarge 4 10 14 2 6" xfId="6859" xr:uid="{1DA64859-84FB-4AC3-BA98-F6754272CC7B}"/>
    <cellStyle name="20% - uthevingsfarge 4 10 14 2 6 2" xfId="6860" xr:uid="{8B0A72C3-4EAA-424D-B756-8D95FA27E328}"/>
    <cellStyle name="20% - uthevingsfarge 4 10 14 2 7" xfId="6861" xr:uid="{60E50012-BDC3-4358-B7CD-DB0350E9CF60}"/>
    <cellStyle name="20% - uthevingsfarge 4 10 14 3" xfId="6862" xr:uid="{B01C4500-A519-4AB7-8A2E-5DA09D5602C0}"/>
    <cellStyle name="20% - uthevingsfarge 4 10 14 3 2" xfId="6863" xr:uid="{9B28525E-81A8-4F9A-B035-1799443E8461}"/>
    <cellStyle name="20% - uthevingsfarge 4 10 14 3 2 2" xfId="6864" xr:uid="{4A33A593-ADF3-486C-811C-8FCE2C23F3D6}"/>
    <cellStyle name="20% - uthevingsfarge 4 10 14 3 3" xfId="6865" xr:uid="{859F0F7E-6A44-4518-BCD5-9194A1BD83B4}"/>
    <cellStyle name="20% - uthevingsfarge 4 10 14 3 3 2" xfId="6866" xr:uid="{26C1ED34-D007-40B3-9721-0FA2C6AC5B16}"/>
    <cellStyle name="20% - uthevingsfarge 4 10 14 3 4" xfId="6867" xr:uid="{53D274C9-4D67-4836-8188-BFC508A1C12F}"/>
    <cellStyle name="20% - uthevingsfarge 4 10 14 4" xfId="6868" xr:uid="{7810290A-7D0B-4CD0-AEF6-7BA6831B75A3}"/>
    <cellStyle name="20% - uthevingsfarge 4 10 14 4 2" xfId="6869" xr:uid="{7BF475E3-3FDC-4974-B7C3-B3A074977ED5}"/>
    <cellStyle name="20% - uthevingsfarge 4 10 14 5" xfId="6870" xr:uid="{E218E71D-F0C2-4EB7-8D5B-B1AD0ABEB0D4}"/>
    <cellStyle name="20% - uthevingsfarge 4 10 14 5 2" xfId="6871" xr:uid="{ECA93620-2BEF-4DCD-891E-923301C92AA4}"/>
    <cellStyle name="20% - uthevingsfarge 4 10 14 6" xfId="6872" xr:uid="{1E22190F-6D22-4EA9-BF5E-28A428168919}"/>
    <cellStyle name="20% - uthevingsfarge 4 10 14 6 2" xfId="6873" xr:uid="{D5F01A4C-46F4-40F8-8BE5-7051083F303B}"/>
    <cellStyle name="20% - uthevingsfarge 4 10 14 7" xfId="6874" xr:uid="{ECE2EB56-34C0-4CD5-AEAC-D6FC3613C1E4}"/>
    <cellStyle name="20% - uthevingsfarge 4 10 14 7 2" xfId="6875" xr:uid="{2760274A-7C53-4486-B26C-002701BBE37D}"/>
    <cellStyle name="20% - uthevingsfarge 4 10 14 8" xfId="6876" xr:uid="{DEF7CDF0-41D5-4217-8538-D132E72516E7}"/>
    <cellStyle name="20% - uthevingsfarge 4 10 15" xfId="6877" xr:uid="{56EB5467-D694-496F-98DC-1A173FD99649}"/>
    <cellStyle name="20% - uthevingsfarge 4 10 15 2" xfId="6878" xr:uid="{78CA0512-F359-4716-B039-57A2AD6084AA}"/>
    <cellStyle name="20% - uthevingsfarge 4 10 15 2 2" xfId="6879" xr:uid="{0801CDE7-0D2D-4C96-8797-4AA77403E480}"/>
    <cellStyle name="20% - uthevingsfarge 4 10 15 2 2 2" xfId="6880" xr:uid="{1832CB7E-D434-408D-8C97-FB82B699DADE}"/>
    <cellStyle name="20% - uthevingsfarge 4 10 15 2 3" xfId="6881" xr:uid="{0B4696CC-2535-4488-B357-0E6E7E49E581}"/>
    <cellStyle name="20% - uthevingsfarge 4 10 15 2 3 2" xfId="6882" xr:uid="{BAA755B7-3DF5-4F17-BCDE-5923C52D4EE8}"/>
    <cellStyle name="20% - uthevingsfarge 4 10 15 2 4" xfId="6883" xr:uid="{473E5B29-F992-4D23-9565-1E20ABDEC18A}"/>
    <cellStyle name="20% - uthevingsfarge 4 10 15 2 4 2" xfId="6884" xr:uid="{621831E4-34F1-49F8-9803-11DA684538DA}"/>
    <cellStyle name="20% - uthevingsfarge 4 10 15 2 5" xfId="6885" xr:uid="{4D45DE96-58C9-4E62-8042-5927F3C43B59}"/>
    <cellStyle name="20% - uthevingsfarge 4 10 15 2 5 2" xfId="6886" xr:uid="{91DFFDC3-E269-4D45-99C3-B70FC81DDEEB}"/>
    <cellStyle name="20% - uthevingsfarge 4 10 15 2 6" xfId="6887" xr:uid="{AA6A3E67-E3F2-4C10-8F2E-E3493705083D}"/>
    <cellStyle name="20% - uthevingsfarge 4 10 15 2 6 2" xfId="6888" xr:uid="{3E74841F-0645-4833-B116-62B53A8E50BF}"/>
    <cellStyle name="20% - uthevingsfarge 4 10 15 2 7" xfId="6889" xr:uid="{ADB24E30-C31E-4E0A-993D-7E4FE7C87DC9}"/>
    <cellStyle name="20% - uthevingsfarge 4 10 15 3" xfId="6890" xr:uid="{3B777240-57BC-44D0-BD0C-895C33187CF3}"/>
    <cellStyle name="20% - uthevingsfarge 4 10 15 3 2" xfId="6891" xr:uid="{7D7B5A66-8B5E-4EF8-9200-60A4A4A19AC2}"/>
    <cellStyle name="20% - uthevingsfarge 4 10 15 3 2 2" xfId="6892" xr:uid="{D76AB110-58C6-471C-A931-12FCEC012700}"/>
    <cellStyle name="20% - uthevingsfarge 4 10 15 3 3" xfId="6893" xr:uid="{140025A8-99BB-4B54-93B1-0410FD36DA36}"/>
    <cellStyle name="20% - uthevingsfarge 4 10 15 3 3 2" xfId="6894" xr:uid="{7258E192-26EA-4FCF-A1A1-DF0FA90DEB7D}"/>
    <cellStyle name="20% - uthevingsfarge 4 10 15 3 4" xfId="6895" xr:uid="{99850F72-0D40-4B10-86F7-DAFD757E3BDC}"/>
    <cellStyle name="20% - uthevingsfarge 4 10 15 4" xfId="6896" xr:uid="{20049329-D2C3-46D9-BC81-DD00BF45F055}"/>
    <cellStyle name="20% - uthevingsfarge 4 10 15 4 2" xfId="6897" xr:uid="{F849087A-F29B-460D-BF76-E552B011EE11}"/>
    <cellStyle name="20% - uthevingsfarge 4 10 15 5" xfId="6898" xr:uid="{0E5A45EC-E8D1-4993-8333-AB872E2C22BD}"/>
    <cellStyle name="20% - uthevingsfarge 4 10 15 5 2" xfId="6899" xr:uid="{45054D94-D224-4025-BC52-6B01DE7EF97D}"/>
    <cellStyle name="20% - uthevingsfarge 4 10 15 6" xfId="6900" xr:uid="{8E00F0F0-CA8C-40F2-B337-D5BC21FD1504}"/>
    <cellStyle name="20% - uthevingsfarge 4 10 15 6 2" xfId="6901" xr:uid="{99DA136A-441F-490A-8AF4-C58E36297B0A}"/>
    <cellStyle name="20% - uthevingsfarge 4 10 15 7" xfId="6902" xr:uid="{6B2E40A8-D927-4AD6-89FF-52838DBE19A5}"/>
    <cellStyle name="20% - uthevingsfarge 4 10 15 7 2" xfId="6903" xr:uid="{5425FB25-02DA-46BA-AA0A-0A996B0A9AC1}"/>
    <cellStyle name="20% - uthevingsfarge 4 10 15 8" xfId="6904" xr:uid="{1455854D-5129-4819-8C28-6399145FB997}"/>
    <cellStyle name="20% - uthevingsfarge 4 10 16" xfId="6905" xr:uid="{406CBCA3-8DD6-4096-BC9C-EC76D0D42DDE}"/>
    <cellStyle name="20% - uthevingsfarge 4 10 16 2" xfId="6906" xr:uid="{A2E36CA3-3565-4EF0-AA1A-8C3E35AF898B}"/>
    <cellStyle name="20% - uthevingsfarge 4 10 16 2 2" xfId="6907" xr:uid="{37AF3022-80F7-44F3-83C5-57F148B375B3}"/>
    <cellStyle name="20% - uthevingsfarge 4 10 16 2 2 2" xfId="6908" xr:uid="{06257369-C005-4F3A-94C0-EFA77CB53564}"/>
    <cellStyle name="20% - uthevingsfarge 4 10 16 2 3" xfId="6909" xr:uid="{13FCB9F9-329E-44CF-B58E-2E62B5BBA515}"/>
    <cellStyle name="20% - uthevingsfarge 4 10 16 2 3 2" xfId="6910" xr:uid="{ADC700A6-21C7-41DF-8BC3-5D56C4AA11CC}"/>
    <cellStyle name="20% - uthevingsfarge 4 10 16 2 4" xfId="6911" xr:uid="{7D656E54-5CD2-4884-B489-C3BDC71F1623}"/>
    <cellStyle name="20% - uthevingsfarge 4 10 16 2 4 2" xfId="6912" xr:uid="{058368D9-38B1-4F19-98B4-4F37636D8368}"/>
    <cellStyle name="20% - uthevingsfarge 4 10 16 2 5" xfId="6913" xr:uid="{0097C1C5-3F13-4E38-B4FE-4F7E0D8A8A41}"/>
    <cellStyle name="20% - uthevingsfarge 4 10 16 2 5 2" xfId="6914" xr:uid="{253DE8C1-D9A6-40CC-8835-0179D3AAF96C}"/>
    <cellStyle name="20% - uthevingsfarge 4 10 16 2 6" xfId="6915" xr:uid="{E35EE097-A3E1-4232-9CFE-3A62C4D6A34D}"/>
    <cellStyle name="20% - uthevingsfarge 4 10 16 2 6 2" xfId="6916" xr:uid="{E3E718A5-A27B-4DDE-91E4-9DBA3EC782F4}"/>
    <cellStyle name="20% - uthevingsfarge 4 10 16 2 7" xfId="6917" xr:uid="{6D119526-A0BC-4839-97B5-5B6576DCB544}"/>
    <cellStyle name="20% - uthevingsfarge 4 10 16 3" xfId="6918" xr:uid="{40B903A2-31AF-465F-8529-A54A26EDBBF8}"/>
    <cellStyle name="20% - uthevingsfarge 4 10 16 3 2" xfId="6919" xr:uid="{85170510-0F2D-47C9-848E-083052BEAA65}"/>
    <cellStyle name="20% - uthevingsfarge 4 10 16 3 2 2" xfId="6920" xr:uid="{89B1741B-5B9F-4346-9C12-90F983E0F8D0}"/>
    <cellStyle name="20% - uthevingsfarge 4 10 16 3 3" xfId="6921" xr:uid="{70FA0690-4E1C-4DE1-B900-FD71EB5C778B}"/>
    <cellStyle name="20% - uthevingsfarge 4 10 16 3 3 2" xfId="6922" xr:uid="{D02CF4F0-7C74-4049-B4FF-86F67AB565FC}"/>
    <cellStyle name="20% - uthevingsfarge 4 10 16 3 4" xfId="6923" xr:uid="{BE99F318-E74D-4B6F-9838-ED60097719F1}"/>
    <cellStyle name="20% - uthevingsfarge 4 10 16 4" xfId="6924" xr:uid="{14969867-263B-4772-B113-FE1CFAD42FB0}"/>
    <cellStyle name="20% - uthevingsfarge 4 10 16 4 2" xfId="6925" xr:uid="{733F0DBF-5AF9-40B6-9977-C4C19E3CF15E}"/>
    <cellStyle name="20% - uthevingsfarge 4 10 16 5" xfId="6926" xr:uid="{54AF4A0C-48D1-4842-A212-F0DD88A1A667}"/>
    <cellStyle name="20% - uthevingsfarge 4 10 16 5 2" xfId="6927" xr:uid="{D77EF324-DAA8-4B0B-8C97-895BEE474B39}"/>
    <cellStyle name="20% - uthevingsfarge 4 10 16 6" xfId="6928" xr:uid="{EF46429F-0662-4185-9A54-0A2E581B7DC6}"/>
    <cellStyle name="20% - uthevingsfarge 4 10 16 6 2" xfId="6929" xr:uid="{2D01B162-EB8B-4BA3-8E60-BA623B9B1178}"/>
    <cellStyle name="20% - uthevingsfarge 4 10 16 7" xfId="6930" xr:uid="{EAAD752B-1A21-4247-BB54-A64540108978}"/>
    <cellStyle name="20% - uthevingsfarge 4 10 16 7 2" xfId="6931" xr:uid="{27CD7258-143A-48D4-B076-D49688FAB37D}"/>
    <cellStyle name="20% - uthevingsfarge 4 10 16 8" xfId="6932" xr:uid="{59BAC5A9-5849-4D65-88DC-A3119474FF79}"/>
    <cellStyle name="20% - uthevingsfarge 4 10 17" xfId="6933" xr:uid="{9F1FCC78-5940-4E09-83D3-21D229E92E3E}"/>
    <cellStyle name="20% - uthevingsfarge 4 10 17 10" xfId="6934" xr:uid="{0F763944-1679-4E80-A0A9-FDE5EFDB6F21}"/>
    <cellStyle name="20% - uthevingsfarge 4 10 17 11" xfId="6935" xr:uid="{AAD60827-DB48-4CBD-A857-DB29051C5CB5}"/>
    <cellStyle name="20% - uthevingsfarge 4 10 17 12" xfId="6936" xr:uid="{608D90BF-A8D3-4E9E-B742-88CB08D1DAD4}"/>
    <cellStyle name="20% - uthevingsfarge 4 10 17 13" xfId="6937" xr:uid="{328CD4E4-0CA0-4C33-96CB-1F8B4BCA5E7C}"/>
    <cellStyle name="20% - uthevingsfarge 4 10 17 13 2" xfId="6938" xr:uid="{D42D5F9B-8AD8-4A30-909E-78D7A2F0FFDE}"/>
    <cellStyle name="20% - uthevingsfarge 4 10 17 14" xfId="6939" xr:uid="{3FB73C9C-63F7-4FF7-BC8D-7F54B6D90B7B}"/>
    <cellStyle name="20% - uthevingsfarge 4 10 17 14 2" xfId="6940" xr:uid="{5337AA42-534A-4B9C-A1BD-9F7E6B3736DA}"/>
    <cellStyle name="20% - uthevingsfarge 4 10 17 2" xfId="6941" xr:uid="{7FB9B634-3381-4638-A3B7-21174091BC5A}"/>
    <cellStyle name="20% - uthevingsfarge 4 10 17 3" xfId="6942" xr:uid="{B2D7182E-6D0E-4341-ABF5-49BC7AEB3BB9}"/>
    <cellStyle name="20% - uthevingsfarge 4 10 17 4" xfId="6943" xr:uid="{C23939DC-42B6-47EE-8DCB-AD09B1E854FC}"/>
    <cellStyle name="20% - uthevingsfarge 4 10 17 5" xfId="6944" xr:uid="{A91F22C2-5B06-471D-813F-CD43319A11E9}"/>
    <cellStyle name="20% - uthevingsfarge 4 10 17 6" xfId="6945" xr:uid="{0A4FC268-0111-4AE9-95FF-40A9CB875ADB}"/>
    <cellStyle name="20% - uthevingsfarge 4 10 17 7" xfId="6946" xr:uid="{8037F2A5-4BFD-4F6A-8DF7-5EB8F8C581D4}"/>
    <cellStyle name="20% - uthevingsfarge 4 10 17 8" xfId="6947" xr:uid="{9AFE57DE-9C07-4AFD-BDF3-3A3BAAF20ADE}"/>
    <cellStyle name="20% - uthevingsfarge 4 10 17 9" xfId="6948" xr:uid="{603E5DB1-D3B8-4290-915F-7E72C5594E58}"/>
    <cellStyle name="20% - uthevingsfarge 4 10 18" xfId="6949" xr:uid="{3F006C59-F932-4B3D-B2B9-D82B823F4857}"/>
    <cellStyle name="20% - uthevingsfarge 4 10 19" xfId="6950" xr:uid="{88DEC4F7-3A8E-4106-8F99-CC6A2AD30149}"/>
    <cellStyle name="20% - uthevingsfarge 4 10 19 2" xfId="6951" xr:uid="{36F0A34B-BC7E-4817-B1C3-7D5FCC5D2CCD}"/>
    <cellStyle name="20% - uthevingsfarge 4 10 19 2 2" xfId="6952" xr:uid="{7DE8FAA0-5F6E-40AF-9E75-90DB656C5BE9}"/>
    <cellStyle name="20% - uthevingsfarge 4 10 19 2 2 2" xfId="6953" xr:uid="{71A997B0-EDB4-47F2-9E4E-91CF765C9B72}"/>
    <cellStyle name="20% - uthevingsfarge 4 10 19 2 3" xfId="6954" xr:uid="{BB309341-FEEF-4B7B-8A45-90E548D7257B}"/>
    <cellStyle name="20% - uthevingsfarge 4 10 19 2 3 2" xfId="6955" xr:uid="{824D21DC-D976-492D-ACD4-03AFAE3A4CAA}"/>
    <cellStyle name="20% - uthevingsfarge 4 10 19 2 4" xfId="6956" xr:uid="{500EC725-9C60-4175-875C-C1E0F1082CE6}"/>
    <cellStyle name="20% - uthevingsfarge 4 10 19 2 4 2" xfId="6957" xr:uid="{B07B0032-BDDF-44E7-A6D6-7B409DFF6E10}"/>
    <cellStyle name="20% - uthevingsfarge 4 10 19 2 5" xfId="6958" xr:uid="{FAF02FCE-2C82-4E89-9F14-39225F6D832B}"/>
    <cellStyle name="20% - uthevingsfarge 4 10 19 2 5 2" xfId="6959" xr:uid="{DCB16A78-F9C9-4098-A915-373F66263219}"/>
    <cellStyle name="20% - uthevingsfarge 4 10 19 2 6" xfId="6960" xr:uid="{EDB66B59-EF2B-4ED8-B4D1-15D0E14193E9}"/>
    <cellStyle name="20% - uthevingsfarge 4 10 19 2 6 2" xfId="6961" xr:uid="{C520FE25-9E57-40AC-8DD1-3B065788E0E3}"/>
    <cellStyle name="20% - uthevingsfarge 4 10 19 2 7" xfId="6962" xr:uid="{C6A4927D-139E-44AF-AFF9-F8EE2BC263D2}"/>
    <cellStyle name="20% - uthevingsfarge 4 10 19 3" xfId="6963" xr:uid="{45F6D5AF-9C81-445E-9B6C-6A9BFCC238B1}"/>
    <cellStyle name="20% - uthevingsfarge 4 10 19 3 2" xfId="6964" xr:uid="{14E32C6D-521E-4A08-849E-45ED8033FB6C}"/>
    <cellStyle name="20% - uthevingsfarge 4 10 19 3 2 2" xfId="6965" xr:uid="{BD5ECE2F-6C8E-4D6E-AC0C-27DC59E061EE}"/>
    <cellStyle name="20% - uthevingsfarge 4 10 19 3 3" xfId="6966" xr:uid="{AEA11681-C0A4-4D65-A98D-E24CFFA85C88}"/>
    <cellStyle name="20% - uthevingsfarge 4 10 19 3 3 2" xfId="6967" xr:uid="{C10B85F0-862A-4F11-950B-7586860E3969}"/>
    <cellStyle name="20% - uthevingsfarge 4 10 19 3 4" xfId="6968" xr:uid="{0BB29F4B-2920-4799-97B2-ACEE48BB3C42}"/>
    <cellStyle name="20% - uthevingsfarge 4 10 19 4" xfId="6969" xr:uid="{C71D6AD0-8AEF-4940-9312-62D7152AFE72}"/>
    <cellStyle name="20% - uthevingsfarge 4 10 19 4 2" xfId="6970" xr:uid="{6C329F15-4233-4588-9E39-F4D95972AAA8}"/>
    <cellStyle name="20% - uthevingsfarge 4 10 19 5" xfId="6971" xr:uid="{D09B6864-0303-4E0A-814C-D71AD23B5FAA}"/>
    <cellStyle name="20% - uthevingsfarge 4 10 19 5 2" xfId="6972" xr:uid="{CC3806C1-FA02-4CE0-8053-DF0C0247CCFF}"/>
    <cellStyle name="20% - uthevingsfarge 4 10 19 6" xfId="6973" xr:uid="{756445C0-57B0-4F47-B650-1F7AE38B3D07}"/>
    <cellStyle name="20% - uthevingsfarge 4 10 19 6 2" xfId="6974" xr:uid="{286E037C-78EE-495B-A767-F640FB2F0647}"/>
    <cellStyle name="20% - uthevingsfarge 4 10 19 7" xfId="6975" xr:uid="{1FD8AB20-E925-491E-A7A9-9F1B7712E233}"/>
    <cellStyle name="20% - uthevingsfarge 4 10 19 7 2" xfId="6976" xr:uid="{C322AE99-565A-4089-AEED-DA3E2FA5B0F6}"/>
    <cellStyle name="20% - uthevingsfarge 4 10 19 8" xfId="6977" xr:uid="{FFDDDE67-214D-4027-A2E0-DC3BEB6C70C6}"/>
    <cellStyle name="20% - uthevingsfarge 4 10 2" xfId="6978" xr:uid="{EEF61DD5-A59F-4FF0-B78D-E094E52CF060}"/>
    <cellStyle name="20% - uthevingsfarge 4 10 2 10" xfId="6979" xr:uid="{A1BB27AC-FB5D-423E-9BFC-4D7FCAD28D97}"/>
    <cellStyle name="20% - uthevingsfarge 4 10 2 11" xfId="6980" xr:uid="{D231C0A7-A72A-4CB1-B589-A81EB6997546}"/>
    <cellStyle name="20% - uthevingsfarge 4 10 2 12" xfId="6981" xr:uid="{57CE73E6-F831-4D71-9127-A7279F00929C}"/>
    <cellStyle name="20% - uthevingsfarge 4 10 2 13" xfId="6982" xr:uid="{919EAA39-F201-4850-9734-F6DE6EF551A6}"/>
    <cellStyle name="20% - uthevingsfarge 4 10 2 14" xfId="6983" xr:uid="{D7B67CF8-C9A1-4018-9F07-3DBB8DC03DC3}"/>
    <cellStyle name="20% - uthevingsfarge 4 10 2 15" xfId="6984" xr:uid="{8AD35A46-3334-4741-8F31-BCF661D5AFF4}"/>
    <cellStyle name="20% - uthevingsfarge 4 10 2 15 2" xfId="6985" xr:uid="{0DC762BE-3F8C-47EB-96D8-C6182F04DBCC}"/>
    <cellStyle name="20% - uthevingsfarge 4 10 2 16" xfId="6986" xr:uid="{0EB98F48-20F5-4A88-88B6-73B3DEA34B1B}"/>
    <cellStyle name="20% - uthevingsfarge 4 10 2 16 2" xfId="6987" xr:uid="{F8DAD84A-9121-4CC4-9E7D-E1A40B2E73C0}"/>
    <cellStyle name="20% - uthevingsfarge 4 10 2 17" xfId="6988" xr:uid="{8C2C75F5-F9BA-43CD-B8EE-366A928C91CB}"/>
    <cellStyle name="20% - uthevingsfarge 4 10 2 2" xfId="6989" xr:uid="{D444E260-8949-4D41-8275-E2EE635DACBA}"/>
    <cellStyle name="20% - uthevingsfarge 4 10 2 2 10" xfId="6990" xr:uid="{A48B7935-7160-440E-9519-C5AC2AB5189B}"/>
    <cellStyle name="20% - uthevingsfarge 4 10 2 2 10 2" xfId="6991" xr:uid="{0D78EA0A-2CE9-46B3-9077-E0FA37B8054A}"/>
    <cellStyle name="20% - uthevingsfarge 4 10 2 2 10 2 2" xfId="6992" xr:uid="{2159221E-CE5E-40C2-BB66-4107EB63A7D0}"/>
    <cellStyle name="20% - uthevingsfarge 4 10 2 2 10 3" xfId="6993" xr:uid="{D59F6002-3992-4E39-B805-BD57566EAA9A}"/>
    <cellStyle name="20% - uthevingsfarge 4 10 2 2 11" xfId="6994" xr:uid="{1588032B-720A-489B-A522-8AEA704263C2}"/>
    <cellStyle name="20% - uthevingsfarge 4 10 2 2 11 2" xfId="6995" xr:uid="{4130A1E5-0342-4A5D-AA0F-0791C76ED2AB}"/>
    <cellStyle name="20% - uthevingsfarge 4 10 2 2 11 2 2" xfId="6996" xr:uid="{9759E053-9A41-4D93-BA19-708C2B13DFE2}"/>
    <cellStyle name="20% - uthevingsfarge 4 10 2 2 11 3" xfId="6997" xr:uid="{BE9BD22B-0C3A-4088-B583-8F89E365E14F}"/>
    <cellStyle name="20% - uthevingsfarge 4 10 2 2 12" xfId="6998" xr:uid="{BD6FD5BF-369B-41C6-BBF2-FAFF05A989DA}"/>
    <cellStyle name="20% - uthevingsfarge 4 10 2 2 12 2" xfId="6999" xr:uid="{79D7E629-74BD-429E-8704-BA69581D05E9}"/>
    <cellStyle name="20% - uthevingsfarge 4 10 2 2 12 2 2" xfId="7000" xr:uid="{9A98C4E2-9A4B-4FBB-BB2D-94C55489E22B}"/>
    <cellStyle name="20% - uthevingsfarge 4 10 2 2 12 3" xfId="7001" xr:uid="{87E47C25-2007-4742-80CD-56FEC1A5F0A4}"/>
    <cellStyle name="20% - uthevingsfarge 4 10 2 2 13" xfId="7002" xr:uid="{599232EE-6D61-4991-9BC8-C8E5ADD58F63}"/>
    <cellStyle name="20% - uthevingsfarge 4 10 2 2 14" xfId="7003" xr:uid="{9F415C4B-1E36-4572-BABF-9FE7E47341BC}"/>
    <cellStyle name="20% - uthevingsfarge 4 10 2 2 2" xfId="7004" xr:uid="{6203B956-AB8C-4324-942D-B1903809967D}"/>
    <cellStyle name="20% - uthevingsfarge 4 10 2 2 2 2" xfId="7005" xr:uid="{27356B81-A4E6-4A5E-98E4-BB3F334CB822}"/>
    <cellStyle name="20% - uthevingsfarge 4 10 2 2 2 2 2" xfId="7006" xr:uid="{5428691C-4AA7-4ABD-AA1C-152D53DE3C13}"/>
    <cellStyle name="20% - uthevingsfarge 4 10 2 2 2 3" xfId="7007" xr:uid="{A5B9D0BB-589C-4DF8-8FC4-6B73878A357B}"/>
    <cellStyle name="20% - uthevingsfarge 4 10 2 2 2 3 2" xfId="7008" xr:uid="{CA8200D2-A890-41B1-B93D-F852D1F9D91B}"/>
    <cellStyle name="20% - uthevingsfarge 4 10 2 2 2 4" xfId="7009" xr:uid="{32F9FF67-3006-43B5-9328-C8B64A3D8946}"/>
    <cellStyle name="20% - uthevingsfarge 4 10 2 2 2 4 2" xfId="7010" xr:uid="{324E7272-CC7C-4A4B-8A26-A9D8FDBFD4F3}"/>
    <cellStyle name="20% - uthevingsfarge 4 10 2 2 2 5" xfId="7011" xr:uid="{D7058DBD-A6EB-4C42-BFC3-77F1A2F7EF1E}"/>
    <cellStyle name="20% - uthevingsfarge 4 10 2 2 2 5 2" xfId="7012" xr:uid="{80458433-96F8-4A5F-891F-317CBF93F3D3}"/>
    <cellStyle name="20% - uthevingsfarge 4 10 2 2 2 6" xfId="7013" xr:uid="{8595800C-D61A-497C-B81F-0F4D7F66FF36}"/>
    <cellStyle name="20% - uthevingsfarge 4 10 2 2 2 6 2" xfId="7014" xr:uid="{B4F607DA-2C2C-4BD8-B0C1-58ABE7077898}"/>
    <cellStyle name="20% - uthevingsfarge 4 10 2 2 2 7" xfId="7015" xr:uid="{C8A24928-2ACC-448D-9353-C33B99EBC455}"/>
    <cellStyle name="20% - uthevingsfarge 4 10 2 2 3" xfId="7016" xr:uid="{3406393C-520E-4DC9-BCBF-7DB09872D40B}"/>
    <cellStyle name="20% - uthevingsfarge 4 10 2 2 3 2" xfId="7017" xr:uid="{3B3B2ADB-99F9-466E-94AB-A6E4F3CC12AB}"/>
    <cellStyle name="20% - uthevingsfarge 4 10 2 2 3 2 2" xfId="7018" xr:uid="{FDBD90C9-D8AF-472E-B0ED-B731235F555B}"/>
    <cellStyle name="20% - uthevingsfarge 4 10 2 2 3 3" xfId="7019" xr:uid="{48DCF9F4-429C-4FAD-A83F-0CB595EDA76E}"/>
    <cellStyle name="20% - uthevingsfarge 4 10 2 2 3 3 2" xfId="7020" xr:uid="{7CBA423C-A9D2-4056-9480-ED8D34B0CEA7}"/>
    <cellStyle name="20% - uthevingsfarge 4 10 2 2 3 4" xfId="7021" xr:uid="{F4A06211-4644-4E0A-8FE6-9A34ED161968}"/>
    <cellStyle name="20% - uthevingsfarge 4 10 2 2 3 4 2" xfId="7022" xr:uid="{6D7E2A49-CF6A-4C44-BBB2-0826C3B23D9F}"/>
    <cellStyle name="20% - uthevingsfarge 4 10 2 2 3 5" xfId="7023" xr:uid="{272CCD58-9D16-4D8A-BACE-2F5FC3F6ECBE}"/>
    <cellStyle name="20% - uthevingsfarge 4 10 2 2 3 5 2" xfId="7024" xr:uid="{1DD31D6D-44EA-4EBD-A43F-3A4FE33CC203}"/>
    <cellStyle name="20% - uthevingsfarge 4 10 2 2 3 6" xfId="7025" xr:uid="{E6F4FAC0-C940-462E-9E9B-B298DF607B6A}"/>
    <cellStyle name="20% - uthevingsfarge 4 10 2 2 4" xfId="7026" xr:uid="{42A9EAEE-0357-4CD7-B9D7-D2DF04B9DEC2}"/>
    <cellStyle name="20% - uthevingsfarge 4 10 2 2 4 2" xfId="7027" xr:uid="{D25A5BD9-DB02-4E1B-8401-19CEDA751589}"/>
    <cellStyle name="20% - uthevingsfarge 4 10 2 2 4 2 2" xfId="7028" xr:uid="{F3E0D638-364A-4339-A939-781765E9EDF8}"/>
    <cellStyle name="20% - uthevingsfarge 4 10 2 2 4 3" xfId="7029" xr:uid="{CBC147F1-AFE0-4292-A7CC-B53B0736D4B1}"/>
    <cellStyle name="20% - uthevingsfarge 4 10 2 2 4 3 2" xfId="7030" xr:uid="{52670D9C-1641-4096-A003-BE1DF8BC7D7E}"/>
    <cellStyle name="20% - uthevingsfarge 4 10 2 2 4 4" xfId="7031" xr:uid="{34505501-74F9-47AC-B5DA-54DE5B864D3A}"/>
    <cellStyle name="20% - uthevingsfarge 4 10 2 2 5" xfId="7032" xr:uid="{09AD6F8E-1422-47DC-B8C9-483D72E6A4FB}"/>
    <cellStyle name="20% - uthevingsfarge 4 10 2 2 5 2" xfId="7033" xr:uid="{0C913414-5B33-40CC-AD6B-945C797D62D8}"/>
    <cellStyle name="20% - uthevingsfarge 4 10 2 2 5 2 2" xfId="7034" xr:uid="{C1DBF9BF-93CB-4570-9643-05F5D4C5FA7A}"/>
    <cellStyle name="20% - uthevingsfarge 4 10 2 2 5 3" xfId="7035" xr:uid="{C2CBBD4D-C3CE-46AC-A9FD-05DFA00AFD9B}"/>
    <cellStyle name="20% - uthevingsfarge 4 10 2 2 5 3 2" xfId="7036" xr:uid="{07E24629-51E6-4662-8D8E-8BA031EEEE05}"/>
    <cellStyle name="20% - uthevingsfarge 4 10 2 2 5 4" xfId="7037" xr:uid="{8FCDDE0F-74E6-4C75-9C24-5C9E5324423F}"/>
    <cellStyle name="20% - uthevingsfarge 4 10 2 2 6" xfId="7038" xr:uid="{59795BB4-DA6B-4A87-B4AE-D46C769A6F36}"/>
    <cellStyle name="20% - uthevingsfarge 4 10 2 2 6 2" xfId="7039" xr:uid="{8AF3A875-0873-44F9-A175-76DFDD6E190E}"/>
    <cellStyle name="20% - uthevingsfarge 4 10 2 2 6 2 2" xfId="7040" xr:uid="{B2DC4B2D-F787-440F-B689-8FF5C676596A}"/>
    <cellStyle name="20% - uthevingsfarge 4 10 2 2 6 3" xfId="7041" xr:uid="{B2C176EC-5E9A-4692-B3DD-2038552DA36F}"/>
    <cellStyle name="20% - uthevingsfarge 4 10 2 2 7" xfId="7042" xr:uid="{FEC4F69C-DCE2-4118-AC3B-53453710930C}"/>
    <cellStyle name="20% - uthevingsfarge 4 10 2 2 7 2" xfId="7043" xr:uid="{1A5C1703-2781-4AFA-9094-8A7565D5915C}"/>
    <cellStyle name="20% - uthevingsfarge 4 10 2 2 7 2 2" xfId="7044" xr:uid="{3C5140AE-35CC-4B90-8756-89FBC61B4776}"/>
    <cellStyle name="20% - uthevingsfarge 4 10 2 2 7 3" xfId="7045" xr:uid="{1AF30313-40F8-4A67-A250-9A6CBB04BA87}"/>
    <cellStyle name="20% - uthevingsfarge 4 10 2 2 8" xfId="7046" xr:uid="{B7F7F1EB-2908-4384-B518-1156FD769628}"/>
    <cellStyle name="20% - uthevingsfarge 4 10 2 2 8 2" xfId="7047" xr:uid="{B4F44E95-B1B8-401E-8647-6624EB78C25C}"/>
    <cellStyle name="20% - uthevingsfarge 4 10 2 2 8 2 2" xfId="7048" xr:uid="{5AE34A96-8C1E-48FB-94BC-8D260E04CF13}"/>
    <cellStyle name="20% - uthevingsfarge 4 10 2 2 8 3" xfId="7049" xr:uid="{A3D10F8A-F70E-4191-91D1-EA1B62533023}"/>
    <cellStyle name="20% - uthevingsfarge 4 10 2 2 9" xfId="7050" xr:uid="{08448C32-B991-468A-AC38-9486F4F9C98D}"/>
    <cellStyle name="20% - uthevingsfarge 4 10 2 2 9 2" xfId="7051" xr:uid="{9679F770-6A76-4A86-8BA3-21109F88D6CC}"/>
    <cellStyle name="20% - uthevingsfarge 4 10 2 2 9 2 2" xfId="7052" xr:uid="{90228443-022B-4E79-9369-29D2F7F593C4}"/>
    <cellStyle name="20% - uthevingsfarge 4 10 2 2 9 3" xfId="7053" xr:uid="{B3A2E386-5207-4571-B290-C7B76241D99B}"/>
    <cellStyle name="20% - uthevingsfarge 4 10 2 3" xfId="7054" xr:uid="{025A7885-BB2F-4E4F-82B1-3E02C9C56E4D}"/>
    <cellStyle name="20% - uthevingsfarge 4 10 2 3 2" xfId="7055" xr:uid="{F63F5B7F-D9D0-4CA6-BB8F-7B4346DD8BA1}"/>
    <cellStyle name="20% - uthevingsfarge 4 10 2 3 2 2" xfId="7056" xr:uid="{828874DE-B66F-48DF-88BE-399161E3AD74}"/>
    <cellStyle name="20% - uthevingsfarge 4 10 2 3 2 2 2" xfId="7057" xr:uid="{A34A5293-AE69-4528-9B4F-4524D8397525}"/>
    <cellStyle name="20% - uthevingsfarge 4 10 2 3 2 3" xfId="7058" xr:uid="{FA5FC220-B7AD-4234-8430-60A16DF7AFE8}"/>
    <cellStyle name="20% - uthevingsfarge 4 10 2 3 2 3 2" xfId="7059" xr:uid="{D2BE3753-6AF9-44FC-9187-480BBE0EE4CB}"/>
    <cellStyle name="20% - uthevingsfarge 4 10 2 3 2 4" xfId="7060" xr:uid="{A47AA1F4-7379-42FC-AFB5-012BB7441831}"/>
    <cellStyle name="20% - uthevingsfarge 4 10 2 3 2 4 2" xfId="7061" xr:uid="{38146E66-8E11-4D47-AF8E-D04251CE8ED0}"/>
    <cellStyle name="20% - uthevingsfarge 4 10 2 3 2 5" xfId="7062" xr:uid="{8FA19A05-5B34-4A52-9AF5-5C09F340E28E}"/>
    <cellStyle name="20% - uthevingsfarge 4 10 2 3 2 5 2" xfId="7063" xr:uid="{F9F72E21-90D9-446F-BEB1-2CDCC5796887}"/>
    <cellStyle name="20% - uthevingsfarge 4 10 2 3 2 6" xfId="7064" xr:uid="{AE2EC9A2-3EE4-4581-8736-3838DDF83488}"/>
    <cellStyle name="20% - uthevingsfarge 4 10 2 3 2 6 2" xfId="7065" xr:uid="{6B2FA871-1C16-400B-84C4-54A4A69AE8E8}"/>
    <cellStyle name="20% - uthevingsfarge 4 10 2 3 2 7" xfId="7066" xr:uid="{A941CAE7-1ACA-4C2A-97C8-53D6550E5045}"/>
    <cellStyle name="20% - uthevingsfarge 4 10 2 3 3" xfId="7067" xr:uid="{8EC86884-ADDA-4409-9BC8-09F6BDC39A6E}"/>
    <cellStyle name="20% - uthevingsfarge 4 10 2 3 3 2" xfId="7068" xr:uid="{07B134EA-EEF6-4F68-A911-B3DCA6EA5A1E}"/>
    <cellStyle name="20% - uthevingsfarge 4 10 2 3 3 2 2" xfId="7069" xr:uid="{04B81C7F-8CFD-4367-869A-D2487D104A3D}"/>
    <cellStyle name="20% - uthevingsfarge 4 10 2 3 3 3" xfId="7070" xr:uid="{F294CF24-08CF-446F-BCF8-67CC83A69DB8}"/>
    <cellStyle name="20% - uthevingsfarge 4 10 2 3 3 3 2" xfId="7071" xr:uid="{E133E0D1-953D-4B2F-AA7B-3D36BCCFAF35}"/>
    <cellStyle name="20% - uthevingsfarge 4 10 2 3 3 4" xfId="7072" xr:uid="{940A598E-9147-4A79-9A67-88A0B6E2D316}"/>
    <cellStyle name="20% - uthevingsfarge 4 10 2 3 4" xfId="7073" xr:uid="{41B931C0-B43B-4DA9-9C67-F44795CBCB0A}"/>
    <cellStyle name="20% - uthevingsfarge 4 10 2 3 4 2" xfId="7074" xr:uid="{59917B76-F555-43B6-B412-81F2D36672BF}"/>
    <cellStyle name="20% - uthevingsfarge 4 10 2 3 5" xfId="7075" xr:uid="{2BBD35AA-A299-47D9-B5A4-50E76AB9B7CD}"/>
    <cellStyle name="20% - uthevingsfarge 4 10 2 3 5 2" xfId="7076" xr:uid="{48090667-1560-4576-B9F1-3FA30A3C8F3B}"/>
    <cellStyle name="20% - uthevingsfarge 4 10 2 3 6" xfId="7077" xr:uid="{FB43E10B-3C09-4643-8CDD-48D66E5BB045}"/>
    <cellStyle name="20% - uthevingsfarge 4 10 2 3 6 2" xfId="7078" xr:uid="{FBCF4A67-86A0-4958-A66C-0484B61D3388}"/>
    <cellStyle name="20% - uthevingsfarge 4 10 2 3 7" xfId="7079" xr:uid="{7958A811-A414-44A1-91B0-62948F8BCB60}"/>
    <cellStyle name="20% - uthevingsfarge 4 10 2 3 7 2" xfId="7080" xr:uid="{EF93DAED-7362-4680-8EEE-AA70134ADF5B}"/>
    <cellStyle name="20% - uthevingsfarge 4 10 2 3 8" xfId="7081" xr:uid="{23BFF338-94A9-4DFD-84C3-0651BA12BFBC}"/>
    <cellStyle name="20% - uthevingsfarge 4 10 2 4" xfId="7082" xr:uid="{9AE61FB8-20B6-41E3-92BD-7963D1040D06}"/>
    <cellStyle name="20% - uthevingsfarge 4 10 2 4 2" xfId="7083" xr:uid="{B0F956BB-14BE-4D0D-8B07-BC7AB1EAA808}"/>
    <cellStyle name="20% - uthevingsfarge 4 10 2 4 2 2" xfId="7084" xr:uid="{461804C7-0F83-44E0-A759-5976D135AF29}"/>
    <cellStyle name="20% - uthevingsfarge 4 10 2 4 2 2 2" xfId="7085" xr:uid="{B483DD13-0452-4145-B0FD-04CDD2ED950B}"/>
    <cellStyle name="20% - uthevingsfarge 4 10 2 4 2 3" xfId="7086" xr:uid="{0FFB78F6-BF31-414F-BA25-9ABCE684C640}"/>
    <cellStyle name="20% - uthevingsfarge 4 10 2 4 2 3 2" xfId="7087" xr:uid="{23F2C0DD-DD2F-4747-AC46-8FB1EF53E358}"/>
    <cellStyle name="20% - uthevingsfarge 4 10 2 4 2 4" xfId="7088" xr:uid="{3F9992CD-04F8-4292-BFE8-728DC4B86366}"/>
    <cellStyle name="20% - uthevingsfarge 4 10 2 4 2 4 2" xfId="7089" xr:uid="{650CBB12-A1D0-45EC-94D8-8FB8293AD48A}"/>
    <cellStyle name="20% - uthevingsfarge 4 10 2 4 2 5" xfId="7090" xr:uid="{EAA78514-5964-4A2E-8F69-B7724C6A97C3}"/>
    <cellStyle name="20% - uthevingsfarge 4 10 2 4 2 5 2" xfId="7091" xr:uid="{38517D88-C2DA-41F1-9D2A-CA50A6DBA0C8}"/>
    <cellStyle name="20% - uthevingsfarge 4 10 2 4 2 6" xfId="7092" xr:uid="{010AF7E7-9388-428B-8BE1-B041163CA57F}"/>
    <cellStyle name="20% - uthevingsfarge 4 10 2 4 2 6 2" xfId="7093" xr:uid="{D1E83E3B-CD4F-49CB-AFF4-6FB856A209A6}"/>
    <cellStyle name="20% - uthevingsfarge 4 10 2 4 2 7" xfId="7094" xr:uid="{993A57CC-4247-4FCF-A4FE-91E3565062FB}"/>
    <cellStyle name="20% - uthevingsfarge 4 10 2 4 3" xfId="7095" xr:uid="{3F53AF1D-31C4-4A03-B45C-290D5AA1A070}"/>
    <cellStyle name="20% - uthevingsfarge 4 10 2 4 3 2" xfId="7096" xr:uid="{EAB2F969-BC2E-461C-8073-DAA4F696E887}"/>
    <cellStyle name="20% - uthevingsfarge 4 10 2 4 3 2 2" xfId="7097" xr:uid="{A3202A30-8ED3-4D19-A003-F188D12DE55A}"/>
    <cellStyle name="20% - uthevingsfarge 4 10 2 4 3 3" xfId="7098" xr:uid="{CE1153A8-3F40-4F0A-8FE1-BEF979B15DA5}"/>
    <cellStyle name="20% - uthevingsfarge 4 10 2 4 3 3 2" xfId="7099" xr:uid="{058DEDB9-1FAD-4601-BCEA-3066A2DA7021}"/>
    <cellStyle name="20% - uthevingsfarge 4 10 2 4 3 4" xfId="7100" xr:uid="{B9DF91D4-0001-4186-9F1C-02B5CB6C5346}"/>
    <cellStyle name="20% - uthevingsfarge 4 10 2 4 4" xfId="7101" xr:uid="{26080EFC-6DFC-4B5B-9282-CA30A2111E76}"/>
    <cellStyle name="20% - uthevingsfarge 4 10 2 4 4 2" xfId="7102" xr:uid="{73F86B2A-B8CF-47CC-B97F-E0988B05E7BE}"/>
    <cellStyle name="20% - uthevingsfarge 4 10 2 4 5" xfId="7103" xr:uid="{2A1400B1-0D8D-4A00-97BA-3A42D2C57694}"/>
    <cellStyle name="20% - uthevingsfarge 4 10 2 4 5 2" xfId="7104" xr:uid="{C3EA5986-E3C7-4944-A9E4-E10472A7C488}"/>
    <cellStyle name="20% - uthevingsfarge 4 10 2 4 6" xfId="7105" xr:uid="{F759B322-BEE1-413B-B9ED-3584C37C2128}"/>
    <cellStyle name="20% - uthevingsfarge 4 10 2 4 6 2" xfId="7106" xr:uid="{DCC3FF6E-71EC-4D94-987E-5C0F8AEA525B}"/>
    <cellStyle name="20% - uthevingsfarge 4 10 2 4 7" xfId="7107" xr:uid="{05F31003-B5F1-4980-AA81-2028E65393A2}"/>
    <cellStyle name="20% - uthevingsfarge 4 10 2 4 7 2" xfId="7108" xr:uid="{0C0494C5-4D11-41C6-A7B0-861FC27B4DCA}"/>
    <cellStyle name="20% - uthevingsfarge 4 10 2 4 8" xfId="7109" xr:uid="{E4168D5F-B6A1-45D4-8D15-90D0DE624ECA}"/>
    <cellStyle name="20% - uthevingsfarge 4 10 2 5" xfId="7110" xr:uid="{068BC27B-9CD0-42CE-8440-08B5ED904420}"/>
    <cellStyle name="20% - uthevingsfarge 4 10 2 6" xfId="7111" xr:uid="{6A306BD7-584C-4A7D-9838-E08E91B6430D}"/>
    <cellStyle name="20% - uthevingsfarge 4 10 2 7" xfId="7112" xr:uid="{BB0ABD72-DD8B-4D46-B993-3F9A693D3228}"/>
    <cellStyle name="20% - uthevingsfarge 4 10 2 8" xfId="7113" xr:uid="{8BD95E6B-C8A8-4313-B82C-3B08BB28A1B4}"/>
    <cellStyle name="20% - uthevingsfarge 4 10 2 9" xfId="7114" xr:uid="{416D87FA-FE88-40BC-920E-EEEBD177BEF5}"/>
    <cellStyle name="20% - uthevingsfarge 4 10 20" xfId="7115" xr:uid="{F6507943-722C-476C-BCD7-BE481CED61D9}"/>
    <cellStyle name="20% - uthevingsfarge 4 10 20 2" xfId="7116" xr:uid="{D2171555-7C9A-4C64-BB33-25F846869C4A}"/>
    <cellStyle name="20% - uthevingsfarge 4 10 20 2 2" xfId="7117" xr:uid="{0E3F6942-AAA4-4C5E-82CB-36381A61170B}"/>
    <cellStyle name="20% - uthevingsfarge 4 10 20 2 2 2" xfId="7118" xr:uid="{49592E76-32CF-4B56-AAA1-C43E85B76735}"/>
    <cellStyle name="20% - uthevingsfarge 4 10 20 2 3" xfId="7119" xr:uid="{11C1ADFD-9A9E-4486-B451-B37C3E29F8BE}"/>
    <cellStyle name="20% - uthevingsfarge 4 10 20 2 3 2" xfId="7120" xr:uid="{4B52C9E8-14B0-48E6-BC05-6268A699C936}"/>
    <cellStyle name="20% - uthevingsfarge 4 10 20 2 4" xfId="7121" xr:uid="{50E7E928-5881-4ED8-B465-3FFD0D794242}"/>
    <cellStyle name="20% - uthevingsfarge 4 10 20 2 4 2" xfId="7122" xr:uid="{4044377D-80E9-41DA-846B-C0DECB0642E6}"/>
    <cellStyle name="20% - uthevingsfarge 4 10 20 2 5" xfId="7123" xr:uid="{9FC98969-05E6-4D72-BEB5-30EA0275CEC2}"/>
    <cellStyle name="20% - uthevingsfarge 4 10 20 2 5 2" xfId="7124" xr:uid="{55C5EF89-92DA-4D6D-A9AF-BA24B7D9B2EC}"/>
    <cellStyle name="20% - uthevingsfarge 4 10 20 2 6" xfId="7125" xr:uid="{3E7B10A4-A45A-43DF-A685-59088485FB40}"/>
    <cellStyle name="20% - uthevingsfarge 4 10 20 2 6 2" xfId="7126" xr:uid="{F519DC16-7B69-4B69-BDD8-21207DE46759}"/>
    <cellStyle name="20% - uthevingsfarge 4 10 20 2 7" xfId="7127" xr:uid="{CD3A2E4B-1CAD-4D0C-BDB4-B5B5A231DB6F}"/>
    <cellStyle name="20% - uthevingsfarge 4 10 20 3" xfId="7128" xr:uid="{DDD1CBA9-2D8D-4EDA-B89B-7E705E8622A9}"/>
    <cellStyle name="20% - uthevingsfarge 4 10 20 3 2" xfId="7129" xr:uid="{455CA318-DED6-4591-B2DE-373D2418ABCD}"/>
    <cellStyle name="20% - uthevingsfarge 4 10 20 3 2 2" xfId="7130" xr:uid="{3F2AAC6B-2F4C-4472-A43D-CF326C01920E}"/>
    <cellStyle name="20% - uthevingsfarge 4 10 20 3 3" xfId="7131" xr:uid="{E34E7173-693E-4C09-8E72-FC1CA5DDCBC4}"/>
    <cellStyle name="20% - uthevingsfarge 4 10 20 3 3 2" xfId="7132" xr:uid="{2CEC2CD5-D938-43FE-91A4-E6338722816D}"/>
    <cellStyle name="20% - uthevingsfarge 4 10 20 3 4" xfId="7133" xr:uid="{BCC0C5AF-4B4B-4C78-9A4F-7C750CB379C8}"/>
    <cellStyle name="20% - uthevingsfarge 4 10 20 4" xfId="7134" xr:uid="{9600F8E1-6AF9-444E-AA62-4462ABDCFFE1}"/>
    <cellStyle name="20% - uthevingsfarge 4 10 20 4 2" xfId="7135" xr:uid="{0A25A948-B4DD-4FF0-A066-EB73FE5A4598}"/>
    <cellStyle name="20% - uthevingsfarge 4 10 20 5" xfId="7136" xr:uid="{E37AD7FB-C6AE-41B2-B5F3-52F2E16AE653}"/>
    <cellStyle name="20% - uthevingsfarge 4 10 20 5 2" xfId="7137" xr:uid="{201853AA-5DCF-437A-812E-96F9BBEE09C4}"/>
    <cellStyle name="20% - uthevingsfarge 4 10 20 6" xfId="7138" xr:uid="{E4680272-6B38-43F2-A7ED-22E0B57BEC52}"/>
    <cellStyle name="20% - uthevingsfarge 4 10 20 6 2" xfId="7139" xr:uid="{018084AC-DDB6-418A-AEB4-C30E18DF4333}"/>
    <cellStyle name="20% - uthevingsfarge 4 10 20 7" xfId="7140" xr:uid="{5198E532-13F0-47DF-A475-37497446CC6F}"/>
    <cellStyle name="20% - uthevingsfarge 4 10 20 7 2" xfId="7141" xr:uid="{1CC65C44-19A7-443E-A567-0A9CD492821D}"/>
    <cellStyle name="20% - uthevingsfarge 4 10 20 8" xfId="7142" xr:uid="{82677366-3C8C-4A51-8336-C7A927BE4031}"/>
    <cellStyle name="20% - uthevingsfarge 4 10 21" xfId="7143" xr:uid="{3A2E91CF-95AB-4BD0-911C-AE893CFFE613}"/>
    <cellStyle name="20% - uthevingsfarge 4 10 21 2" xfId="7144" xr:uid="{8FE82EF9-FD22-4A89-8AD6-12856D320B42}"/>
    <cellStyle name="20% - uthevingsfarge 4 10 21 2 2" xfId="7145" xr:uid="{D1FF044D-7B70-441E-8ADF-80D4F1416C8C}"/>
    <cellStyle name="20% - uthevingsfarge 4 10 21 3" xfId="7146" xr:uid="{0D26A95B-8B9F-4D06-A416-160F3C43C604}"/>
    <cellStyle name="20% - uthevingsfarge 4 10 21 3 2" xfId="7147" xr:uid="{BC84AF1D-6C9E-42EC-838C-1636AD92CEC2}"/>
    <cellStyle name="20% - uthevingsfarge 4 10 21 4" xfId="7148" xr:uid="{036DDBF9-1F7A-4F17-B989-142331ECFBD7}"/>
    <cellStyle name="20% - uthevingsfarge 4 10 21 4 2" xfId="7149" xr:uid="{A69700A4-3DF7-416E-88A9-D96E9CE4E4DC}"/>
    <cellStyle name="20% - uthevingsfarge 4 10 21 5" xfId="7150" xr:uid="{2775E784-A3EC-43E8-9BC0-4F1FD96E33BC}"/>
    <cellStyle name="20% - uthevingsfarge 4 10 21 5 2" xfId="7151" xr:uid="{8D3C401B-1F1A-4DDD-A0EF-235BDF53B9D7}"/>
    <cellStyle name="20% - uthevingsfarge 4 10 21 6" xfId="7152" xr:uid="{FE9D6392-A2A0-440E-86AE-C26E888AEB71}"/>
    <cellStyle name="20% - uthevingsfarge 4 10 21 6 2" xfId="7153" xr:uid="{32ACC363-68D6-455B-BFEB-9BF8CD82795B}"/>
    <cellStyle name="20% - uthevingsfarge 4 10 21 7" xfId="7154" xr:uid="{AAF7C0B0-AB55-47DB-B5FD-E042798280D5}"/>
    <cellStyle name="20% - uthevingsfarge 4 10 22" xfId="7155" xr:uid="{660E9C01-48B0-4FD9-B693-FF0E70A45376}"/>
    <cellStyle name="20% - uthevingsfarge 4 10 22 2" xfId="7156" xr:uid="{FEBDA3CC-2AB3-4512-9B42-7633AA1BCB3B}"/>
    <cellStyle name="20% - uthevingsfarge 4 10 22 2 2" xfId="7157" xr:uid="{BF550EBA-E382-424B-B64E-8C9734635CA1}"/>
    <cellStyle name="20% - uthevingsfarge 4 10 22 3" xfId="7158" xr:uid="{103B989E-38DB-4DBD-8D01-EE1B5E6737AC}"/>
    <cellStyle name="20% - uthevingsfarge 4 10 22 3 2" xfId="7159" xr:uid="{53087174-7747-4C8E-8588-A8937D619B47}"/>
    <cellStyle name="20% - uthevingsfarge 4 10 22 4" xfId="7160" xr:uid="{267D719B-F588-43FB-A46B-9754C1693912}"/>
    <cellStyle name="20% - uthevingsfarge 4 10 22 4 2" xfId="7161" xr:uid="{1E4A474A-8EA1-4E7A-A7DB-D7FE0C10E2BB}"/>
    <cellStyle name="20% - uthevingsfarge 4 10 22 5" xfId="7162" xr:uid="{1BFDE5F8-0D39-44F1-A94A-55D1519E2254}"/>
    <cellStyle name="20% - uthevingsfarge 4 10 22 5 2" xfId="7163" xr:uid="{41766931-68A5-47FA-A298-0CB75AA8A2FB}"/>
    <cellStyle name="20% - uthevingsfarge 4 10 22 6" xfId="7164" xr:uid="{CB0365A2-E974-4943-92CA-E43F3CCFD328}"/>
    <cellStyle name="20% - uthevingsfarge 4 10 23" xfId="7165" xr:uid="{9DC216B4-1B14-4D48-8149-D3A32902EC42}"/>
    <cellStyle name="20% - uthevingsfarge 4 10 23 2" xfId="7166" xr:uid="{68955ECD-629E-4308-9B0D-0BC60CABE5F9}"/>
    <cellStyle name="20% - uthevingsfarge 4 10 23 2 2" xfId="7167" xr:uid="{14AE4BD6-6DC0-4061-B21D-1F0E9C64BF6B}"/>
    <cellStyle name="20% - uthevingsfarge 4 10 23 3" xfId="7168" xr:uid="{92041A62-6FE9-43AD-B508-E207794F0C99}"/>
    <cellStyle name="20% - uthevingsfarge 4 10 23 3 2" xfId="7169" xr:uid="{27074007-C819-4165-80A1-2C7BCC516033}"/>
    <cellStyle name="20% - uthevingsfarge 4 10 23 4" xfId="7170" xr:uid="{D847910F-E861-49CD-B2F5-DFCC1919C6C9}"/>
    <cellStyle name="20% - uthevingsfarge 4 10 24" xfId="7171" xr:uid="{1CA8568A-E68E-4457-8F74-B74AA37F1AF6}"/>
    <cellStyle name="20% - uthevingsfarge 4 10 24 2" xfId="7172" xr:uid="{91894706-7A3C-40B5-B202-BF8A5BB106E2}"/>
    <cellStyle name="20% - uthevingsfarge 4 10 24 2 2" xfId="7173" xr:uid="{0A648523-33D4-49FA-ADDF-334A690C25A4}"/>
    <cellStyle name="20% - uthevingsfarge 4 10 24 3" xfId="7174" xr:uid="{FBAD7E59-5BB4-41DE-8BB4-EE04C10B9B3E}"/>
    <cellStyle name="20% - uthevingsfarge 4 10 24 3 2" xfId="7175" xr:uid="{8854EAA1-9C1C-46B5-BDCA-AF311062C5E6}"/>
    <cellStyle name="20% - uthevingsfarge 4 10 24 4" xfId="7176" xr:uid="{8204C73B-A44B-4648-B5CC-9AA15ED5F232}"/>
    <cellStyle name="20% - uthevingsfarge 4 10 25" xfId="7177" xr:uid="{62A3B9A0-5F9F-4AD6-B8A0-B1A16C7045CB}"/>
    <cellStyle name="20% - uthevingsfarge 4 10 25 2" xfId="7178" xr:uid="{60959579-1C0D-4067-B701-DDF840759338}"/>
    <cellStyle name="20% - uthevingsfarge 4 10 25 2 2" xfId="7179" xr:uid="{C43F7EAD-402B-476B-9B31-3FD7FAEEEFF1}"/>
    <cellStyle name="20% - uthevingsfarge 4 10 25 3" xfId="7180" xr:uid="{D10ED04F-DE5D-4D9C-8C77-898DCE88C6C1}"/>
    <cellStyle name="20% - uthevingsfarge 4 10 26" xfId="7181" xr:uid="{71DDB19A-A88A-461D-A3B1-A7F1677AEAAD}"/>
    <cellStyle name="20% - uthevingsfarge 4 10 26 2" xfId="7182" xr:uid="{4CCE3A02-ED71-4B75-8091-DF725E67895A}"/>
    <cellStyle name="20% - uthevingsfarge 4 10 26 2 2" xfId="7183" xr:uid="{227EB51B-01A3-4C6A-B215-F4B7AE9EF183}"/>
    <cellStyle name="20% - uthevingsfarge 4 10 26 3" xfId="7184" xr:uid="{AE68DC4A-359B-42EA-AFCF-087DE83E6611}"/>
    <cellStyle name="20% - uthevingsfarge 4 10 27" xfId="7185" xr:uid="{4FFA6DF8-7B1F-4B2E-A4A3-63C4B01953D5}"/>
    <cellStyle name="20% - uthevingsfarge 4 10 27 2" xfId="7186" xr:uid="{C1657BA6-D54A-4075-97E5-30BD4107B551}"/>
    <cellStyle name="20% - uthevingsfarge 4 10 27 2 2" xfId="7187" xr:uid="{CB7B202A-8BDD-4014-9963-4B9A89398311}"/>
    <cellStyle name="20% - uthevingsfarge 4 10 27 3" xfId="7188" xr:uid="{7A8971E1-861B-4D42-84DC-5C7083F6D6BE}"/>
    <cellStyle name="20% - uthevingsfarge 4 10 28" xfId="7189" xr:uid="{25ACD1B0-AFBC-405D-9829-2084308BC167}"/>
    <cellStyle name="20% - uthevingsfarge 4 10 28 2" xfId="7190" xr:uid="{7EFC0B0C-8B78-46E9-9AF9-8F7C964EA93B}"/>
    <cellStyle name="20% - uthevingsfarge 4 10 28 2 2" xfId="7191" xr:uid="{114A802F-C267-47C3-859F-E5C1AD2630C8}"/>
    <cellStyle name="20% - uthevingsfarge 4 10 28 3" xfId="7192" xr:uid="{C60E5F15-CC61-4442-81E0-F2F7FD01F591}"/>
    <cellStyle name="20% - uthevingsfarge 4 10 29" xfId="7193" xr:uid="{E903EFCB-8523-4B9E-8DC9-6F3C0EE9AA61}"/>
    <cellStyle name="20% - uthevingsfarge 4 10 3" xfId="7194" xr:uid="{D2911403-25DD-4555-B41C-6A6966232F14}"/>
    <cellStyle name="20% - uthevingsfarge 4 10 3 2" xfId="7195" xr:uid="{DF9F49BD-47FB-428D-89BF-0E8AE9347A2E}"/>
    <cellStyle name="20% - uthevingsfarge 4 10 3 2 2" xfId="7196" xr:uid="{3F80093C-F006-4DF4-8837-7E602593A848}"/>
    <cellStyle name="20% - uthevingsfarge 4 10 3 2 2 2" xfId="7197" xr:uid="{E8561431-8B98-4546-B77E-48B3A51EB61D}"/>
    <cellStyle name="20% - uthevingsfarge 4 10 3 2 3" xfId="7198" xr:uid="{DB6923AB-A497-4368-9907-12D9B2E4B612}"/>
    <cellStyle name="20% - uthevingsfarge 4 10 3 2 3 2" xfId="7199" xr:uid="{6E9722B9-B598-4731-9BD7-4F39128907F0}"/>
    <cellStyle name="20% - uthevingsfarge 4 10 3 2 4" xfId="7200" xr:uid="{E7EC045D-EC1F-4112-BEF2-BD3515855AB6}"/>
    <cellStyle name="20% - uthevingsfarge 4 10 3 2 4 2" xfId="7201" xr:uid="{FEC94A1A-726D-41FE-98BA-B858CEEB9477}"/>
    <cellStyle name="20% - uthevingsfarge 4 10 3 2 5" xfId="7202" xr:uid="{F5CD3C57-2D6D-4755-A259-6DF747C02072}"/>
    <cellStyle name="20% - uthevingsfarge 4 10 3 2 5 2" xfId="7203" xr:uid="{74E3EA54-67E8-49C9-807F-2EC0EF92145F}"/>
    <cellStyle name="20% - uthevingsfarge 4 10 3 2 6" xfId="7204" xr:uid="{99D46A6F-6824-4E8A-8B69-0F642D237253}"/>
    <cellStyle name="20% - uthevingsfarge 4 10 3 2 6 2" xfId="7205" xr:uid="{0D0DD86C-0C46-428F-B9E2-79A89B760B9B}"/>
    <cellStyle name="20% - uthevingsfarge 4 10 3 2 7" xfId="7206" xr:uid="{B0FAC853-A1ED-47CD-8C52-81BCEC345EC5}"/>
    <cellStyle name="20% - uthevingsfarge 4 10 3 3" xfId="7207" xr:uid="{4BCF3284-304A-40FA-A381-5BA7D5C76DE3}"/>
    <cellStyle name="20% - uthevingsfarge 4 10 3 3 2" xfId="7208" xr:uid="{DA611D5B-2855-4A47-897C-41D6D1841C79}"/>
    <cellStyle name="20% - uthevingsfarge 4 10 3 3 2 2" xfId="7209" xr:uid="{CFFD8AC1-0C6D-46A9-85F5-42B5B431E5E1}"/>
    <cellStyle name="20% - uthevingsfarge 4 10 3 3 3" xfId="7210" xr:uid="{F61D1034-E6B6-48E8-8591-F4DDD5C787E0}"/>
    <cellStyle name="20% - uthevingsfarge 4 10 3 3 3 2" xfId="7211" xr:uid="{C03777AF-EB7C-4269-B01D-60E79AC52B53}"/>
    <cellStyle name="20% - uthevingsfarge 4 10 3 3 4" xfId="7212" xr:uid="{E51F8F12-D192-4CC4-8194-5D1AE4D13054}"/>
    <cellStyle name="20% - uthevingsfarge 4 10 3 4" xfId="7213" xr:uid="{CD3E41A2-E777-49D0-9407-DEFD48A5A0ED}"/>
    <cellStyle name="20% - uthevingsfarge 4 10 3 4 2" xfId="7214" xr:uid="{78DF36D8-72D4-49CC-911E-1F31C9DA30FA}"/>
    <cellStyle name="20% - uthevingsfarge 4 10 3 5" xfId="7215" xr:uid="{4FF2512B-F68E-47E0-9D30-111EBC77ACB4}"/>
    <cellStyle name="20% - uthevingsfarge 4 10 3 5 2" xfId="7216" xr:uid="{368E97C4-FE1C-4F0A-9840-032DC585ED3B}"/>
    <cellStyle name="20% - uthevingsfarge 4 10 3 6" xfId="7217" xr:uid="{F6665E8F-EB09-4FB0-A888-C88D2F45D17E}"/>
    <cellStyle name="20% - uthevingsfarge 4 10 3 6 2" xfId="7218" xr:uid="{E346BF0A-5C76-4B3E-80D3-F25C627D2D7C}"/>
    <cellStyle name="20% - uthevingsfarge 4 10 3 7" xfId="7219" xr:uid="{A24A2C04-D185-41A5-9C0E-061E39E914FA}"/>
    <cellStyle name="20% - uthevingsfarge 4 10 3 7 2" xfId="7220" xr:uid="{282F74AB-ED04-45FA-ABEF-1713D32438CF}"/>
    <cellStyle name="20% - uthevingsfarge 4 10 3 8" xfId="7221" xr:uid="{08323F58-7B91-4EEA-ADAF-4A04AC4C5085}"/>
    <cellStyle name="20% - uthevingsfarge 4 10 4" xfId="7222" xr:uid="{D29B32F8-5CB4-40A2-A385-E47A49E68A8F}"/>
    <cellStyle name="20% - uthevingsfarge 4 10 4 2" xfId="7223" xr:uid="{9A6FB505-17C1-4631-8D61-913EC0078DE8}"/>
    <cellStyle name="20% - uthevingsfarge 4 10 4 2 2" xfId="7224" xr:uid="{26D6C2C3-5C61-4F71-912D-B9DE094D5E5B}"/>
    <cellStyle name="20% - uthevingsfarge 4 10 4 2 2 2" xfId="7225" xr:uid="{4984AFF6-B57C-4FB9-9F24-6FB59C5FDF0C}"/>
    <cellStyle name="20% - uthevingsfarge 4 10 4 2 3" xfId="7226" xr:uid="{F444B567-10E3-470D-B1DF-6754CFB9E9F8}"/>
    <cellStyle name="20% - uthevingsfarge 4 10 4 2 3 2" xfId="7227" xr:uid="{E1742D1B-3F0F-4D42-AFE4-EBCE50DE3637}"/>
    <cellStyle name="20% - uthevingsfarge 4 10 4 2 4" xfId="7228" xr:uid="{B7EA1195-0057-4D7F-86E9-0C86BBFC36D3}"/>
    <cellStyle name="20% - uthevingsfarge 4 10 4 2 4 2" xfId="7229" xr:uid="{D47FFF97-5484-4BD3-8CA6-0B48B5C6BAFD}"/>
    <cellStyle name="20% - uthevingsfarge 4 10 4 2 5" xfId="7230" xr:uid="{320BEB82-CBB6-4EF4-8364-F10FBC5FBA35}"/>
    <cellStyle name="20% - uthevingsfarge 4 10 4 2 5 2" xfId="7231" xr:uid="{4D6328D4-9511-45C5-BC80-B5984BAF0904}"/>
    <cellStyle name="20% - uthevingsfarge 4 10 4 2 6" xfId="7232" xr:uid="{148A9E5D-2267-40F5-BAB5-20B73D84C16F}"/>
    <cellStyle name="20% - uthevingsfarge 4 10 4 2 6 2" xfId="7233" xr:uid="{60BC94A6-2C1C-455F-85EB-637E22B412F6}"/>
    <cellStyle name="20% - uthevingsfarge 4 10 4 2 7" xfId="7234" xr:uid="{09CC0C1D-0891-429C-B64E-CF2DB99DBF5B}"/>
    <cellStyle name="20% - uthevingsfarge 4 10 4 3" xfId="7235" xr:uid="{663F7DA7-D9AB-4BB8-A68A-0946303D0F3E}"/>
    <cellStyle name="20% - uthevingsfarge 4 10 4 3 2" xfId="7236" xr:uid="{03E9FE8A-49BF-4586-8B0C-F76214D9ECFE}"/>
    <cellStyle name="20% - uthevingsfarge 4 10 4 3 2 2" xfId="7237" xr:uid="{370B7A20-9D8D-4EEE-A1E3-3449C1CEC467}"/>
    <cellStyle name="20% - uthevingsfarge 4 10 4 3 3" xfId="7238" xr:uid="{E842F001-C160-465C-9F16-46187F69E8BD}"/>
    <cellStyle name="20% - uthevingsfarge 4 10 4 3 3 2" xfId="7239" xr:uid="{681DC1EA-3E89-4B18-B341-3DF084CAB5BC}"/>
    <cellStyle name="20% - uthevingsfarge 4 10 4 3 4" xfId="7240" xr:uid="{F07EC778-7BF3-4E81-970B-987562F2B0F8}"/>
    <cellStyle name="20% - uthevingsfarge 4 10 4 4" xfId="7241" xr:uid="{A8E61514-F7F8-45EB-ABC6-23879CE4773B}"/>
    <cellStyle name="20% - uthevingsfarge 4 10 4 4 2" xfId="7242" xr:uid="{F3BB136D-0648-48B8-89B5-C78E5AF4E864}"/>
    <cellStyle name="20% - uthevingsfarge 4 10 4 5" xfId="7243" xr:uid="{FF7B6C9B-79C3-48D2-9A71-CAD2B6944507}"/>
    <cellStyle name="20% - uthevingsfarge 4 10 4 5 2" xfId="7244" xr:uid="{B3DCF40D-8F9C-4EAC-95ED-FD6AC71775F5}"/>
    <cellStyle name="20% - uthevingsfarge 4 10 4 6" xfId="7245" xr:uid="{1A4D1AAC-6E9B-43F4-A094-41E0D0623DC8}"/>
    <cellStyle name="20% - uthevingsfarge 4 10 4 6 2" xfId="7246" xr:uid="{F28F36E0-7445-4876-B84F-7355A38C126B}"/>
    <cellStyle name="20% - uthevingsfarge 4 10 4 7" xfId="7247" xr:uid="{6C3AD624-5DE6-44AB-84D4-9138FEE2C7E8}"/>
    <cellStyle name="20% - uthevingsfarge 4 10 4 7 2" xfId="7248" xr:uid="{B73669A0-B744-4615-ACA7-CB7F6DE68DC3}"/>
    <cellStyle name="20% - uthevingsfarge 4 10 4 8" xfId="7249" xr:uid="{4A58975D-45B7-444C-A9FB-D3A2D77DF534}"/>
    <cellStyle name="20% - uthevingsfarge 4 10 5" xfId="7250" xr:uid="{8C4C688A-C779-409F-91FE-B56D441C5B9E}"/>
    <cellStyle name="20% - uthevingsfarge 4 10 5 2" xfId="7251" xr:uid="{FEFCBAD8-9797-42A3-8A75-D8BEFFC40C9F}"/>
    <cellStyle name="20% - uthevingsfarge 4 10 5 2 2" xfId="7252" xr:uid="{63D3974F-4CD1-4203-8B50-74C2E648A25F}"/>
    <cellStyle name="20% - uthevingsfarge 4 10 5 2 2 2" xfId="7253" xr:uid="{C054766C-ADAF-42AC-ACFA-9144D912B230}"/>
    <cellStyle name="20% - uthevingsfarge 4 10 5 2 3" xfId="7254" xr:uid="{36E84D30-E0CA-401A-A2BA-4015B4361E40}"/>
    <cellStyle name="20% - uthevingsfarge 4 10 5 2 3 2" xfId="7255" xr:uid="{2E92DBD4-2A3F-499E-B7B4-70F3CE550AE9}"/>
    <cellStyle name="20% - uthevingsfarge 4 10 5 2 4" xfId="7256" xr:uid="{3BE81900-3E5B-44F4-B5A8-35EF2B07F018}"/>
    <cellStyle name="20% - uthevingsfarge 4 10 5 2 4 2" xfId="7257" xr:uid="{6C3B83E3-3005-4065-AF9E-7C9976E328E3}"/>
    <cellStyle name="20% - uthevingsfarge 4 10 5 2 5" xfId="7258" xr:uid="{F09F7093-400D-46BA-9626-05CED0CD078C}"/>
    <cellStyle name="20% - uthevingsfarge 4 10 5 2 5 2" xfId="7259" xr:uid="{30AC90D3-1FBD-4429-99CD-D4E6FE8E5034}"/>
    <cellStyle name="20% - uthevingsfarge 4 10 5 2 6" xfId="7260" xr:uid="{3A9FC77C-4E27-4E5E-AF8C-C466E44F9A6F}"/>
    <cellStyle name="20% - uthevingsfarge 4 10 5 2 6 2" xfId="7261" xr:uid="{7A331514-BA14-42D5-B1F2-A710EDE74253}"/>
    <cellStyle name="20% - uthevingsfarge 4 10 5 2 7" xfId="7262" xr:uid="{D8A03B2B-1AF2-4064-823C-CC2DF160D97F}"/>
    <cellStyle name="20% - uthevingsfarge 4 10 5 3" xfId="7263" xr:uid="{C9EE47EC-9DAD-4119-8853-80CD20F763CE}"/>
    <cellStyle name="20% - uthevingsfarge 4 10 5 3 2" xfId="7264" xr:uid="{B4DB1F1E-623E-4C35-A2F2-2CEE260A029E}"/>
    <cellStyle name="20% - uthevingsfarge 4 10 5 3 2 2" xfId="7265" xr:uid="{50130D81-AD72-406A-9A09-952B881668C8}"/>
    <cellStyle name="20% - uthevingsfarge 4 10 5 3 3" xfId="7266" xr:uid="{EA7EE00E-2FCD-47C6-88A1-7E63AEFEA22F}"/>
    <cellStyle name="20% - uthevingsfarge 4 10 5 3 3 2" xfId="7267" xr:uid="{297547A2-9016-4B9E-AC19-FB0F30F32975}"/>
    <cellStyle name="20% - uthevingsfarge 4 10 5 3 4" xfId="7268" xr:uid="{43AFDBAE-12A0-4669-903A-DBFDDAB6426B}"/>
    <cellStyle name="20% - uthevingsfarge 4 10 5 4" xfId="7269" xr:uid="{08D5552E-6D38-4DED-B43D-750940EAAF70}"/>
    <cellStyle name="20% - uthevingsfarge 4 10 5 4 2" xfId="7270" xr:uid="{C694AEAC-54DC-4AAA-8E43-08799B68C603}"/>
    <cellStyle name="20% - uthevingsfarge 4 10 5 5" xfId="7271" xr:uid="{95E3F589-E3DA-44D2-AEEB-05B6A8439678}"/>
    <cellStyle name="20% - uthevingsfarge 4 10 5 5 2" xfId="7272" xr:uid="{41C6EBF4-20F1-4D90-8943-48B297CCFDDB}"/>
    <cellStyle name="20% - uthevingsfarge 4 10 5 6" xfId="7273" xr:uid="{2089D007-DA74-4B1F-AF49-7CF082984717}"/>
    <cellStyle name="20% - uthevingsfarge 4 10 5 6 2" xfId="7274" xr:uid="{33537755-34A1-42BF-8C38-4CB7B3979BD1}"/>
    <cellStyle name="20% - uthevingsfarge 4 10 5 7" xfId="7275" xr:uid="{4D57488A-9D26-42BE-834D-85E91A8561EE}"/>
    <cellStyle name="20% - uthevingsfarge 4 10 5 7 2" xfId="7276" xr:uid="{2017B75E-6694-4F0B-9E36-9ABE0F9F062D}"/>
    <cellStyle name="20% - uthevingsfarge 4 10 5 8" xfId="7277" xr:uid="{E0265125-AE9F-4A6C-99B9-41626956709F}"/>
    <cellStyle name="20% - uthevingsfarge 4 10 6" xfId="7278" xr:uid="{D212D667-A8E2-4EB9-8A68-85A42C287F75}"/>
    <cellStyle name="20% - uthevingsfarge 4 10 6 2" xfId="7279" xr:uid="{5E3D19FE-53D8-4029-B018-6077EB436055}"/>
    <cellStyle name="20% - uthevingsfarge 4 10 6 2 2" xfId="7280" xr:uid="{6936CB69-43BE-4E32-A8AD-A86F359E15EB}"/>
    <cellStyle name="20% - uthevingsfarge 4 10 6 2 2 2" xfId="7281" xr:uid="{C0205B13-C417-4336-A355-767FD086EB75}"/>
    <cellStyle name="20% - uthevingsfarge 4 10 6 2 3" xfId="7282" xr:uid="{7CC694FB-B0A2-4D9E-8621-2E77A5C2F2C2}"/>
    <cellStyle name="20% - uthevingsfarge 4 10 6 2 3 2" xfId="7283" xr:uid="{B9D86BFB-8D31-4181-B437-53E0F0F1A5F8}"/>
    <cellStyle name="20% - uthevingsfarge 4 10 6 2 4" xfId="7284" xr:uid="{B0FB3E5A-640C-4711-A988-4871A879B3AB}"/>
    <cellStyle name="20% - uthevingsfarge 4 10 6 2 4 2" xfId="7285" xr:uid="{9B65765C-BFAB-4488-856B-F2CD9AF6F42C}"/>
    <cellStyle name="20% - uthevingsfarge 4 10 6 2 5" xfId="7286" xr:uid="{7BA859A8-5314-434E-8B28-376C8BE5639C}"/>
    <cellStyle name="20% - uthevingsfarge 4 10 6 2 5 2" xfId="7287" xr:uid="{977F4B16-0131-41ED-8A18-3426647BD6EE}"/>
    <cellStyle name="20% - uthevingsfarge 4 10 6 2 6" xfId="7288" xr:uid="{74E17667-CF34-4485-8C1E-F4CC7988FCD3}"/>
    <cellStyle name="20% - uthevingsfarge 4 10 6 2 6 2" xfId="7289" xr:uid="{2528C8DC-AA65-4437-8DB1-7A965E5B8EC3}"/>
    <cellStyle name="20% - uthevingsfarge 4 10 6 2 7" xfId="7290" xr:uid="{D473D510-A345-4954-BF51-218373F6875A}"/>
    <cellStyle name="20% - uthevingsfarge 4 10 6 3" xfId="7291" xr:uid="{C4D630C9-9500-4353-8DF9-718710566353}"/>
    <cellStyle name="20% - uthevingsfarge 4 10 6 3 2" xfId="7292" xr:uid="{D2E00173-8F9D-4E6F-9B6B-DC961177FFA1}"/>
    <cellStyle name="20% - uthevingsfarge 4 10 6 3 2 2" xfId="7293" xr:uid="{99BCA56D-29C7-453A-9161-12EF6B6FBCF8}"/>
    <cellStyle name="20% - uthevingsfarge 4 10 6 3 3" xfId="7294" xr:uid="{5669BA90-660F-4252-9FB9-80E53CDE8933}"/>
    <cellStyle name="20% - uthevingsfarge 4 10 6 3 3 2" xfId="7295" xr:uid="{0D5B96B5-1BC5-4EAC-B505-12EE64FD7830}"/>
    <cellStyle name="20% - uthevingsfarge 4 10 6 3 4" xfId="7296" xr:uid="{9F659012-0D86-4062-80D0-5E451A66E859}"/>
    <cellStyle name="20% - uthevingsfarge 4 10 6 4" xfId="7297" xr:uid="{9497E037-7032-4569-928B-A92226F7D8BD}"/>
    <cellStyle name="20% - uthevingsfarge 4 10 6 4 2" xfId="7298" xr:uid="{DDE2778D-9749-4625-8AFA-325BB9B0C231}"/>
    <cellStyle name="20% - uthevingsfarge 4 10 6 5" xfId="7299" xr:uid="{FAFDDB47-AB5A-424B-932A-503032DD6C8C}"/>
    <cellStyle name="20% - uthevingsfarge 4 10 6 5 2" xfId="7300" xr:uid="{AB681860-4D46-4DB7-AAF1-2D4D03D9B786}"/>
    <cellStyle name="20% - uthevingsfarge 4 10 6 6" xfId="7301" xr:uid="{F2771203-FB2A-45E2-9794-AC42541FC6FA}"/>
    <cellStyle name="20% - uthevingsfarge 4 10 6 6 2" xfId="7302" xr:uid="{9CFB1FB3-E5B5-4894-9331-5A992AF7B6CC}"/>
    <cellStyle name="20% - uthevingsfarge 4 10 6 7" xfId="7303" xr:uid="{DDFEDBA0-EA67-44A6-86ED-1B1F4AE19C05}"/>
    <cellStyle name="20% - uthevingsfarge 4 10 6 7 2" xfId="7304" xr:uid="{8F8D1DD6-6921-4ADA-AE97-ED7575EA37C3}"/>
    <cellStyle name="20% - uthevingsfarge 4 10 6 8" xfId="7305" xr:uid="{FA29D0F5-1D53-48B7-BC1F-08CB45434A4D}"/>
    <cellStyle name="20% - uthevingsfarge 4 10 7" xfId="7306" xr:uid="{9CF16CBB-1DE5-4929-B97C-866E39BA3392}"/>
    <cellStyle name="20% - uthevingsfarge 4 10 7 2" xfId="7307" xr:uid="{1F0BF4ED-5B2C-436E-875B-132D88F7E0BC}"/>
    <cellStyle name="20% - uthevingsfarge 4 10 7 2 2" xfId="7308" xr:uid="{40F776B9-A138-477F-8DE8-5407387C5F15}"/>
    <cellStyle name="20% - uthevingsfarge 4 10 7 2 2 2" xfId="7309" xr:uid="{CFD24044-53C9-41D1-B496-07A6A14DD71D}"/>
    <cellStyle name="20% - uthevingsfarge 4 10 7 2 3" xfId="7310" xr:uid="{45720D5D-A711-41E3-BC45-B8F130CD8314}"/>
    <cellStyle name="20% - uthevingsfarge 4 10 7 2 3 2" xfId="7311" xr:uid="{904A8582-189A-4EA3-91DC-CC63FF49B1DB}"/>
    <cellStyle name="20% - uthevingsfarge 4 10 7 2 4" xfId="7312" xr:uid="{66C78540-7D15-4256-BCFA-01E2E972F605}"/>
    <cellStyle name="20% - uthevingsfarge 4 10 7 2 4 2" xfId="7313" xr:uid="{0338BEB4-E074-400E-922D-FB123D8933B9}"/>
    <cellStyle name="20% - uthevingsfarge 4 10 7 2 5" xfId="7314" xr:uid="{00362FD6-F8CD-41CD-AEAB-BD18F96DEB93}"/>
    <cellStyle name="20% - uthevingsfarge 4 10 7 2 5 2" xfId="7315" xr:uid="{176266C9-3E15-41C2-81C7-CB26BDF5D18B}"/>
    <cellStyle name="20% - uthevingsfarge 4 10 7 2 6" xfId="7316" xr:uid="{8A384CEC-72BB-4516-9CE6-15DB19EA65C0}"/>
    <cellStyle name="20% - uthevingsfarge 4 10 7 2 6 2" xfId="7317" xr:uid="{50F5F599-D343-49D3-9B3A-4F5ECC7F6FF0}"/>
    <cellStyle name="20% - uthevingsfarge 4 10 7 2 7" xfId="7318" xr:uid="{71006DE3-7792-45CA-B444-C8B04F3C9895}"/>
    <cellStyle name="20% - uthevingsfarge 4 10 7 3" xfId="7319" xr:uid="{D0557797-8BD9-476F-91B7-A17CD293B416}"/>
    <cellStyle name="20% - uthevingsfarge 4 10 7 3 2" xfId="7320" xr:uid="{23F9E510-62B1-4353-8AD5-07FBE50242AE}"/>
    <cellStyle name="20% - uthevingsfarge 4 10 7 3 2 2" xfId="7321" xr:uid="{FDC0ABC2-AA76-4D3A-A06E-61DAD80A4875}"/>
    <cellStyle name="20% - uthevingsfarge 4 10 7 3 3" xfId="7322" xr:uid="{81C1399F-DB80-4518-A05D-88CA5C081270}"/>
    <cellStyle name="20% - uthevingsfarge 4 10 7 3 3 2" xfId="7323" xr:uid="{F96E80D8-F9FA-4784-B94D-5CCAE5066371}"/>
    <cellStyle name="20% - uthevingsfarge 4 10 7 3 4" xfId="7324" xr:uid="{67EAE8E1-8895-43BE-90E4-0620B6BBFDA1}"/>
    <cellStyle name="20% - uthevingsfarge 4 10 7 4" xfId="7325" xr:uid="{99126406-AD51-4040-9C35-2FF1A6DC951A}"/>
    <cellStyle name="20% - uthevingsfarge 4 10 7 4 2" xfId="7326" xr:uid="{CC96C745-AFE1-40E0-A3CD-2387DECF7C15}"/>
    <cellStyle name="20% - uthevingsfarge 4 10 7 5" xfId="7327" xr:uid="{71A4F4EE-8644-4DB0-9B4E-911751E2CE4B}"/>
    <cellStyle name="20% - uthevingsfarge 4 10 7 5 2" xfId="7328" xr:uid="{C7FBE504-1A02-4C77-9E23-1BF3056FEC51}"/>
    <cellStyle name="20% - uthevingsfarge 4 10 7 6" xfId="7329" xr:uid="{8BB73FE1-C47A-4FD6-B65F-D9F87CC3B894}"/>
    <cellStyle name="20% - uthevingsfarge 4 10 7 6 2" xfId="7330" xr:uid="{37F73645-82E2-4D95-A4DF-E3FA7040DA40}"/>
    <cellStyle name="20% - uthevingsfarge 4 10 7 7" xfId="7331" xr:uid="{C2998CBF-31CD-4723-B2FE-FDAC01AB2FEB}"/>
    <cellStyle name="20% - uthevingsfarge 4 10 7 7 2" xfId="7332" xr:uid="{94E63E1F-D922-4130-8688-AA479A3372FF}"/>
    <cellStyle name="20% - uthevingsfarge 4 10 7 8" xfId="7333" xr:uid="{A8156EC5-BBFE-4FCA-A33C-717A0BEDF860}"/>
    <cellStyle name="20% - uthevingsfarge 4 10 8" xfId="7334" xr:uid="{F46FE68D-2EA5-48E9-8730-0F44C40AF990}"/>
    <cellStyle name="20% - uthevingsfarge 4 10 8 2" xfId="7335" xr:uid="{E6562F30-51FA-4CCA-B0DC-08FD54357049}"/>
    <cellStyle name="20% - uthevingsfarge 4 10 8 2 2" xfId="7336" xr:uid="{5F17E6CD-F780-4F58-91E8-27591629D39D}"/>
    <cellStyle name="20% - uthevingsfarge 4 10 8 2 2 2" xfId="7337" xr:uid="{D83F5AE6-24C0-42EC-A5F7-E9A6AD7BE175}"/>
    <cellStyle name="20% - uthevingsfarge 4 10 8 2 3" xfId="7338" xr:uid="{762D3F3B-21BB-4C50-9A84-F48CAEC24741}"/>
    <cellStyle name="20% - uthevingsfarge 4 10 8 2 3 2" xfId="7339" xr:uid="{DBD497E8-3F46-44C6-94D5-A7926376589B}"/>
    <cellStyle name="20% - uthevingsfarge 4 10 8 2 4" xfId="7340" xr:uid="{5E05E696-5AD8-4906-9442-D649233763AB}"/>
    <cellStyle name="20% - uthevingsfarge 4 10 8 2 4 2" xfId="7341" xr:uid="{DB4F25AB-5216-4AF8-B201-60FC84852039}"/>
    <cellStyle name="20% - uthevingsfarge 4 10 8 2 5" xfId="7342" xr:uid="{91F8B592-DEFC-4490-86D3-6FEB428AC9BC}"/>
    <cellStyle name="20% - uthevingsfarge 4 10 8 2 5 2" xfId="7343" xr:uid="{05F7B7A4-E04F-4D97-8EF9-6B9BB7E69ECD}"/>
    <cellStyle name="20% - uthevingsfarge 4 10 8 2 6" xfId="7344" xr:uid="{51F65278-4566-42B0-8ECB-2A02C8CC1013}"/>
    <cellStyle name="20% - uthevingsfarge 4 10 8 2 6 2" xfId="7345" xr:uid="{283C4EC4-D20B-4BF9-816F-7782B3ABDE86}"/>
    <cellStyle name="20% - uthevingsfarge 4 10 8 2 7" xfId="7346" xr:uid="{23F35B72-36EB-43E0-ABA5-759F38027DFE}"/>
    <cellStyle name="20% - uthevingsfarge 4 10 8 3" xfId="7347" xr:uid="{917C5B8C-DEEB-40D1-8731-3E1940B31DB6}"/>
    <cellStyle name="20% - uthevingsfarge 4 10 8 3 2" xfId="7348" xr:uid="{A4841CE6-50DF-4EA2-AEFB-A2F63CC03925}"/>
    <cellStyle name="20% - uthevingsfarge 4 10 8 3 2 2" xfId="7349" xr:uid="{DCBCC674-7554-4DAA-BFE2-41C11FE1308C}"/>
    <cellStyle name="20% - uthevingsfarge 4 10 8 3 3" xfId="7350" xr:uid="{54108B8A-51BF-411B-8C22-43C36F267C51}"/>
    <cellStyle name="20% - uthevingsfarge 4 10 8 3 3 2" xfId="7351" xr:uid="{D5E29F0F-7E8A-4E8B-A483-26BE8A0E78B0}"/>
    <cellStyle name="20% - uthevingsfarge 4 10 8 3 4" xfId="7352" xr:uid="{37A1FE9A-0EA1-4E9E-A81A-7DD69F618FC9}"/>
    <cellStyle name="20% - uthevingsfarge 4 10 8 4" xfId="7353" xr:uid="{EBFBD5C5-E6BD-4D80-AFC4-7C13491B8B31}"/>
    <cellStyle name="20% - uthevingsfarge 4 10 8 4 2" xfId="7354" xr:uid="{6E7732CB-A20B-4330-9D38-9937AF39438D}"/>
    <cellStyle name="20% - uthevingsfarge 4 10 8 5" xfId="7355" xr:uid="{C57D9290-CF48-444A-9B5A-00825DBFD6F4}"/>
    <cellStyle name="20% - uthevingsfarge 4 10 8 5 2" xfId="7356" xr:uid="{A589CD31-708E-41E2-9F49-A2978ECBA60E}"/>
    <cellStyle name="20% - uthevingsfarge 4 10 8 6" xfId="7357" xr:uid="{5D6516ED-862F-4F2D-9C29-6D798D8291C0}"/>
    <cellStyle name="20% - uthevingsfarge 4 10 8 6 2" xfId="7358" xr:uid="{DCCD722C-712C-43E6-9AA4-80E7863A694A}"/>
    <cellStyle name="20% - uthevingsfarge 4 10 8 7" xfId="7359" xr:uid="{27660065-DECF-4CCF-B396-DDDFDE80CA0D}"/>
    <cellStyle name="20% - uthevingsfarge 4 10 8 7 2" xfId="7360" xr:uid="{F60C4259-2FE9-4E03-B1E7-73566B1F5563}"/>
    <cellStyle name="20% - uthevingsfarge 4 10 8 8" xfId="7361" xr:uid="{945ADB0E-1E28-4170-8305-5BEC7FC45B64}"/>
    <cellStyle name="20% - uthevingsfarge 4 10 9" xfId="7362" xr:uid="{B47435CA-75DF-48D3-9E6F-A8D3558F1A22}"/>
    <cellStyle name="20% - uthevingsfarge 4 10 9 2" xfId="7363" xr:uid="{6A9FC573-7CCC-4D08-85D9-0A67835FEB74}"/>
    <cellStyle name="20% - uthevingsfarge 4 10 9 2 2" xfId="7364" xr:uid="{45509007-A617-4409-A172-B1F70D3FCA74}"/>
    <cellStyle name="20% - uthevingsfarge 4 10 9 2 2 2" xfId="7365" xr:uid="{675BC596-AA2F-4ECB-BC00-99DA4449D206}"/>
    <cellStyle name="20% - uthevingsfarge 4 10 9 2 3" xfId="7366" xr:uid="{531952EF-43CA-4940-8D31-9A00B143701D}"/>
    <cellStyle name="20% - uthevingsfarge 4 10 9 2 3 2" xfId="7367" xr:uid="{84E648EF-FC45-4B69-93E0-F60751A99521}"/>
    <cellStyle name="20% - uthevingsfarge 4 10 9 2 4" xfId="7368" xr:uid="{F6A0D68A-AE79-456D-820A-2C09A32071C7}"/>
    <cellStyle name="20% - uthevingsfarge 4 10 9 2 4 2" xfId="7369" xr:uid="{E5A4BD97-A131-4694-BC1B-DB346BB824AB}"/>
    <cellStyle name="20% - uthevingsfarge 4 10 9 2 5" xfId="7370" xr:uid="{D7B37B9E-C02E-484D-83C4-86CFA9B91749}"/>
    <cellStyle name="20% - uthevingsfarge 4 10 9 2 5 2" xfId="7371" xr:uid="{AD0F31C0-1BA2-4EEB-A77B-0651486A53B7}"/>
    <cellStyle name="20% - uthevingsfarge 4 10 9 2 6" xfId="7372" xr:uid="{77D1BF50-88DB-496F-9B92-20D42693F849}"/>
    <cellStyle name="20% - uthevingsfarge 4 10 9 2 6 2" xfId="7373" xr:uid="{16CB9DD2-0145-4BF6-A457-18C1A128DB4C}"/>
    <cellStyle name="20% - uthevingsfarge 4 10 9 2 7" xfId="7374" xr:uid="{61B2E052-E569-4AAD-825C-2AD844A03953}"/>
    <cellStyle name="20% - uthevingsfarge 4 10 9 3" xfId="7375" xr:uid="{4B271D0B-ACF5-4704-A742-E574D8F0DFDC}"/>
    <cellStyle name="20% - uthevingsfarge 4 10 9 3 2" xfId="7376" xr:uid="{76FAC591-C6FE-49DC-8B1F-69EAC0EE9DA2}"/>
    <cellStyle name="20% - uthevingsfarge 4 10 9 3 2 2" xfId="7377" xr:uid="{D1C886C2-B79C-47EF-AF91-5CFC84B3B37B}"/>
    <cellStyle name="20% - uthevingsfarge 4 10 9 3 3" xfId="7378" xr:uid="{5C181AF4-1764-4D9A-B563-78C555B7819C}"/>
    <cellStyle name="20% - uthevingsfarge 4 10 9 3 3 2" xfId="7379" xr:uid="{F3E7B7BD-75E0-4B68-8E95-18C568B9448B}"/>
    <cellStyle name="20% - uthevingsfarge 4 10 9 3 4" xfId="7380" xr:uid="{38BAC0FE-FBF7-484F-BF91-6A75EED5D65F}"/>
    <cellStyle name="20% - uthevingsfarge 4 10 9 4" xfId="7381" xr:uid="{0D0F3D49-40B4-4C17-8BA9-F4B0842EF736}"/>
    <cellStyle name="20% - uthevingsfarge 4 10 9 4 2" xfId="7382" xr:uid="{E4CC43E5-8288-4D4A-A493-CCC99A4F5B97}"/>
    <cellStyle name="20% - uthevingsfarge 4 10 9 5" xfId="7383" xr:uid="{8E05EE4F-C531-4621-80C7-72FDDF708584}"/>
    <cellStyle name="20% - uthevingsfarge 4 10 9 5 2" xfId="7384" xr:uid="{B0AAF958-2A5C-4155-A52B-7D0738530B3D}"/>
    <cellStyle name="20% - uthevingsfarge 4 10 9 6" xfId="7385" xr:uid="{0A58BBCD-9BE6-49AB-A473-5206484D44DB}"/>
    <cellStyle name="20% - uthevingsfarge 4 10 9 6 2" xfId="7386" xr:uid="{7042AFCA-97BD-4276-8872-1B3876A54E3A}"/>
    <cellStyle name="20% - uthevingsfarge 4 10 9 7" xfId="7387" xr:uid="{36ADB84F-4BB5-44F2-B56E-25A9EAFDE7CF}"/>
    <cellStyle name="20% - uthevingsfarge 4 10 9 7 2" xfId="7388" xr:uid="{E2E44E1A-7835-4BA2-8C34-D273A08ACCCD}"/>
    <cellStyle name="20% - uthevingsfarge 4 10 9 8" xfId="7389" xr:uid="{CEDF2897-7FE4-49A5-AB3A-F224AA4DA718}"/>
    <cellStyle name="20% - uthevingsfarge 4 11" xfId="7390" xr:uid="{DCE59F2A-A583-4B43-B82C-05463F7E47FD}"/>
    <cellStyle name="20% - uthevingsfarge 4 11 10" xfId="7391" xr:uid="{4050F60E-01D4-4207-88F1-17480001C9B5}"/>
    <cellStyle name="20% - uthevingsfarge 4 11 10 2" xfId="7392" xr:uid="{9F3DF50A-E847-44B2-9C52-27C518E65170}"/>
    <cellStyle name="20% - uthevingsfarge 4 11 11" xfId="7393" xr:uid="{2BE316B3-8831-4AFB-9470-600321D4DE5B}"/>
    <cellStyle name="20% - uthevingsfarge 4 11 11 2" xfId="7394" xr:uid="{2C9CBAEB-2AC9-43FD-8B32-838240B68B59}"/>
    <cellStyle name="20% - uthevingsfarge 4 11 12" xfId="7395" xr:uid="{D1D44582-C9ED-48BB-90B5-36F63D827F86}"/>
    <cellStyle name="20% - uthevingsfarge 4 11 12 2" xfId="7396" xr:uid="{3F30092F-05EB-45CA-AA22-F00FB67CE72A}"/>
    <cellStyle name="20% - uthevingsfarge 4 11 13" xfId="7397" xr:uid="{9AB1C49B-5113-4924-A22C-86AB30107DF8}"/>
    <cellStyle name="20% - uthevingsfarge 4 11 14" xfId="7398" xr:uid="{D7836E54-0402-4734-99BB-9E19E87C6F0E}"/>
    <cellStyle name="20% - uthevingsfarge 4 11 2" xfId="7399" xr:uid="{D58B37EA-0460-4F37-A7BE-AD3932989408}"/>
    <cellStyle name="20% - uthevingsfarge 4 11 2 2" xfId="7400" xr:uid="{5CD79212-B99D-407E-AD93-81A5814B2DAF}"/>
    <cellStyle name="20% - uthevingsfarge 4 11 2 2 2" xfId="7401" xr:uid="{986E1B0C-A9F6-4B84-B0CD-B6BE4AEDD787}"/>
    <cellStyle name="20% - uthevingsfarge 4 11 2 2 2 2" xfId="7402" xr:uid="{CF0570D7-326B-490D-891E-6B5B43F733E9}"/>
    <cellStyle name="20% - uthevingsfarge 4 11 2 2 3" xfId="7403" xr:uid="{5EF099CC-6763-432C-89C5-5D12730E95B2}"/>
    <cellStyle name="20% - uthevingsfarge 4 11 2 2 3 2" xfId="7404" xr:uid="{7877A4E7-0C47-4C0A-AD8B-0120541CF075}"/>
    <cellStyle name="20% - uthevingsfarge 4 11 2 2 4" xfId="7405" xr:uid="{5194A9F0-015D-4F5C-97BD-FD1C41F99A94}"/>
    <cellStyle name="20% - uthevingsfarge 4 11 2 2 4 2" xfId="7406" xr:uid="{BBAD16A9-272E-45EC-8829-B452026EE3B5}"/>
    <cellStyle name="20% - uthevingsfarge 4 11 2 2 5" xfId="7407" xr:uid="{AB39AE4D-D60A-4EEB-99BD-0277CC811D3F}"/>
    <cellStyle name="20% - uthevingsfarge 4 11 2 2 5 2" xfId="7408" xr:uid="{61B570E4-EC1D-410B-8F35-75D4D06CFEC3}"/>
    <cellStyle name="20% - uthevingsfarge 4 11 2 2 6" xfId="7409" xr:uid="{74563190-A945-4331-8BAA-7EB112435C02}"/>
    <cellStyle name="20% - uthevingsfarge 4 11 2 2 6 2" xfId="7410" xr:uid="{192584CE-3296-4180-8DCD-6031A6031649}"/>
    <cellStyle name="20% - uthevingsfarge 4 11 2 2 7" xfId="7411" xr:uid="{92F27928-7938-4214-9183-B07BCA7C19A3}"/>
    <cellStyle name="20% - uthevingsfarge 4 11 2 3" xfId="7412" xr:uid="{B38EF6AE-85D5-49E2-B012-199AC20FC05F}"/>
    <cellStyle name="20% - uthevingsfarge 4 11 2 3 2" xfId="7413" xr:uid="{AB1F79CB-C80F-4633-9EBD-4D2B12CC43C0}"/>
    <cellStyle name="20% - uthevingsfarge 4 11 2 3 2 2" xfId="7414" xr:uid="{1AC3A701-DF3B-4EED-8951-9976675BFDB5}"/>
    <cellStyle name="20% - uthevingsfarge 4 11 2 3 3" xfId="7415" xr:uid="{8566D10F-0B35-43B1-9C2A-57D6AB1723A9}"/>
    <cellStyle name="20% - uthevingsfarge 4 11 2 3 3 2" xfId="7416" xr:uid="{F7EC1569-FF94-4539-B108-6F8692C16129}"/>
    <cellStyle name="20% - uthevingsfarge 4 11 2 3 4" xfId="7417" xr:uid="{CECE6349-41C9-452D-B684-A0F0A797DD4D}"/>
    <cellStyle name="20% - uthevingsfarge 4 11 2 4" xfId="7418" xr:uid="{849EA368-1B6B-41A6-9E25-7B949510A9E7}"/>
    <cellStyle name="20% - uthevingsfarge 4 11 2 4 2" xfId="7419" xr:uid="{BEAF9146-F0B7-4F4A-B2EB-06E411235713}"/>
    <cellStyle name="20% - uthevingsfarge 4 11 2 5" xfId="7420" xr:uid="{8D6A3ED2-2C0A-498D-982C-09DAFBBD66C9}"/>
    <cellStyle name="20% - uthevingsfarge 4 11 2 5 2" xfId="7421" xr:uid="{E0073EC3-9D67-4518-AA4D-2D2D9D1EDD71}"/>
    <cellStyle name="20% - uthevingsfarge 4 11 2 6" xfId="7422" xr:uid="{03463553-108A-482D-8B5D-3F50A92CFF84}"/>
    <cellStyle name="20% - uthevingsfarge 4 11 2 6 2" xfId="7423" xr:uid="{2C5A8CEC-86E9-4AD0-958E-D6323C8322A7}"/>
    <cellStyle name="20% - uthevingsfarge 4 11 2 7" xfId="7424" xr:uid="{FDEC2F0D-9098-4D0B-931B-6F578591CD10}"/>
    <cellStyle name="20% - uthevingsfarge 4 11 2 7 2" xfId="7425" xr:uid="{5E272A1C-7888-4729-AB1D-C1A8C52FB673}"/>
    <cellStyle name="20% - uthevingsfarge 4 11 2 8" xfId="7426" xr:uid="{73C39CB1-2AEA-4DCC-A7CF-D417DB279E2E}"/>
    <cellStyle name="20% - uthevingsfarge 4 11 2 9" xfId="7427" xr:uid="{C9FE9DCF-A305-405E-9336-B47D3E20356E}"/>
    <cellStyle name="20% - uthevingsfarge 4 11 3" xfId="7428" xr:uid="{7A2D06C7-29F9-4F27-BEBD-2BA6A6628490}"/>
    <cellStyle name="20% - uthevingsfarge 4 11 3 2" xfId="7429" xr:uid="{093EAD09-B811-4068-B0E2-F4D5E5375E24}"/>
    <cellStyle name="20% - uthevingsfarge 4 11 3 2 2" xfId="7430" xr:uid="{3793ACB5-F81A-4B25-AA85-6F0639ADC945}"/>
    <cellStyle name="20% - uthevingsfarge 4 11 3 2 2 2" xfId="7431" xr:uid="{C8070BFE-8BF5-43BD-ACCF-44ED139DBCCC}"/>
    <cellStyle name="20% - uthevingsfarge 4 11 3 2 3" xfId="7432" xr:uid="{E015F784-796C-4963-AEF3-D53EEDF83832}"/>
    <cellStyle name="20% - uthevingsfarge 4 11 3 2 3 2" xfId="7433" xr:uid="{0511C775-F96D-444F-9E0E-E8A1031F8D40}"/>
    <cellStyle name="20% - uthevingsfarge 4 11 3 2 4" xfId="7434" xr:uid="{B874C31F-A040-4B3F-9089-3849F01608DB}"/>
    <cellStyle name="20% - uthevingsfarge 4 11 3 2 4 2" xfId="7435" xr:uid="{9C8E3670-F3E3-464A-B610-43F862A60D9C}"/>
    <cellStyle name="20% - uthevingsfarge 4 11 3 2 5" xfId="7436" xr:uid="{F02C572D-7971-4ACC-B4F6-A69891B39EFD}"/>
    <cellStyle name="20% - uthevingsfarge 4 11 3 2 5 2" xfId="7437" xr:uid="{C708421C-8212-4FFB-9DC2-3636983DA030}"/>
    <cellStyle name="20% - uthevingsfarge 4 11 3 2 6" xfId="7438" xr:uid="{D608B73E-C445-47BD-8B81-8F4D4D74F823}"/>
    <cellStyle name="20% - uthevingsfarge 4 11 3 2 6 2" xfId="7439" xr:uid="{EADB2871-9B48-43C2-8724-A665161C3BF1}"/>
    <cellStyle name="20% - uthevingsfarge 4 11 3 2 7" xfId="7440" xr:uid="{41D739C5-D5D7-46CF-A7CF-1A86CCB8E0CF}"/>
    <cellStyle name="20% - uthevingsfarge 4 11 3 3" xfId="7441" xr:uid="{C7EE2896-5993-4F4E-A5CD-013259C38EBE}"/>
    <cellStyle name="20% - uthevingsfarge 4 11 3 3 2" xfId="7442" xr:uid="{7FD2B7C1-2788-42E2-BF64-56769325C9AF}"/>
    <cellStyle name="20% - uthevingsfarge 4 11 3 3 2 2" xfId="7443" xr:uid="{AB13D1E9-A754-4065-9331-8823BD0BF3A2}"/>
    <cellStyle name="20% - uthevingsfarge 4 11 3 3 3" xfId="7444" xr:uid="{A6990700-2646-4AF2-A56A-578F91A8B112}"/>
    <cellStyle name="20% - uthevingsfarge 4 11 3 3 3 2" xfId="7445" xr:uid="{15C74E31-F0AD-4CD1-8CCF-21889716A7F2}"/>
    <cellStyle name="20% - uthevingsfarge 4 11 3 3 4" xfId="7446" xr:uid="{682CE48F-2AEC-41E9-8E5E-4C810D1C443D}"/>
    <cellStyle name="20% - uthevingsfarge 4 11 3 4" xfId="7447" xr:uid="{000BCC02-8D32-4992-8495-7E8DD74A97BE}"/>
    <cellStyle name="20% - uthevingsfarge 4 11 3 4 2" xfId="7448" xr:uid="{4FD44ECB-1E53-4F64-802A-948EC938D140}"/>
    <cellStyle name="20% - uthevingsfarge 4 11 3 5" xfId="7449" xr:uid="{0A8B1757-B945-4B0B-A33F-AC0A2052B0DD}"/>
    <cellStyle name="20% - uthevingsfarge 4 11 3 5 2" xfId="7450" xr:uid="{4D878817-9FD5-40AA-A139-1CF45AFCD74B}"/>
    <cellStyle name="20% - uthevingsfarge 4 11 3 6" xfId="7451" xr:uid="{32967CBC-1FD0-434C-B22D-CC345079C786}"/>
    <cellStyle name="20% - uthevingsfarge 4 11 3 6 2" xfId="7452" xr:uid="{805411DE-1ED1-4B82-8B2D-9EEC38D4606E}"/>
    <cellStyle name="20% - uthevingsfarge 4 11 3 7" xfId="7453" xr:uid="{832C3982-F5CB-4B63-9982-AE99809B6220}"/>
    <cellStyle name="20% - uthevingsfarge 4 11 3 7 2" xfId="7454" xr:uid="{51A525E1-75AE-4126-B257-17C08F34A072}"/>
    <cellStyle name="20% - uthevingsfarge 4 11 3 8" xfId="7455" xr:uid="{9D4A433B-C45E-4261-8317-91EC93D3A063}"/>
    <cellStyle name="20% - uthevingsfarge 4 11 4" xfId="7456" xr:uid="{23C960EE-9170-4572-809A-55EF4494588A}"/>
    <cellStyle name="20% - uthevingsfarge 4 11 4 2" xfId="7457" xr:uid="{F10D5802-D4BD-4D27-8011-8DBBCF892C83}"/>
    <cellStyle name="20% - uthevingsfarge 4 11 4 2 2" xfId="7458" xr:uid="{97A84C85-4BDC-4101-B950-46808892A098}"/>
    <cellStyle name="20% - uthevingsfarge 4 11 4 2 2 2" xfId="7459" xr:uid="{1CF6325A-4D2C-48B3-AC93-A6C10ABB46F5}"/>
    <cellStyle name="20% - uthevingsfarge 4 11 4 2 3" xfId="7460" xr:uid="{B002F24B-B484-4069-B844-26C2EC154994}"/>
    <cellStyle name="20% - uthevingsfarge 4 11 4 2 3 2" xfId="7461" xr:uid="{5DDFE826-B41E-48E8-99E8-7FB67160E49E}"/>
    <cellStyle name="20% - uthevingsfarge 4 11 4 2 4" xfId="7462" xr:uid="{8707B3DE-6D0E-4533-894D-69939FDE894B}"/>
    <cellStyle name="20% - uthevingsfarge 4 11 4 2 4 2" xfId="7463" xr:uid="{C29B2552-BA7A-4121-AD0E-C63FC5463E8D}"/>
    <cellStyle name="20% - uthevingsfarge 4 11 4 2 5" xfId="7464" xr:uid="{016221E2-A0B6-49AB-82DB-40BEC157CAEB}"/>
    <cellStyle name="20% - uthevingsfarge 4 11 4 2 5 2" xfId="7465" xr:uid="{27A6C6E0-D0F6-4EF3-ABF9-6AB4ED3B321C}"/>
    <cellStyle name="20% - uthevingsfarge 4 11 4 2 6" xfId="7466" xr:uid="{1EC8545A-E003-44F3-B313-697C536EF9EE}"/>
    <cellStyle name="20% - uthevingsfarge 4 11 4 2 6 2" xfId="7467" xr:uid="{E3718EBC-903E-4B65-BF14-547767B1FE9B}"/>
    <cellStyle name="20% - uthevingsfarge 4 11 4 2 7" xfId="7468" xr:uid="{83408D88-D289-46B5-A77F-8761595ECF5F}"/>
    <cellStyle name="20% - uthevingsfarge 4 11 4 3" xfId="7469" xr:uid="{BEDB03DF-E169-40B5-BA86-D70A5A532073}"/>
    <cellStyle name="20% - uthevingsfarge 4 11 4 3 2" xfId="7470" xr:uid="{8EAD2EB8-3B3A-4767-8CE5-7FED9A992D65}"/>
    <cellStyle name="20% - uthevingsfarge 4 11 4 3 2 2" xfId="7471" xr:uid="{5BD77A01-E970-4C24-8CB1-1C8853EB4B6B}"/>
    <cellStyle name="20% - uthevingsfarge 4 11 4 3 3" xfId="7472" xr:uid="{557ABA52-97BB-40EB-9449-DC23E6697C4C}"/>
    <cellStyle name="20% - uthevingsfarge 4 11 4 3 3 2" xfId="7473" xr:uid="{C1FC50AB-08A2-4EC0-83C9-68EDAC144E07}"/>
    <cellStyle name="20% - uthevingsfarge 4 11 4 3 4" xfId="7474" xr:uid="{3517FA35-4206-4219-9C57-0251AC82FB38}"/>
    <cellStyle name="20% - uthevingsfarge 4 11 4 4" xfId="7475" xr:uid="{79C5383E-61F2-4D7C-8B8A-09792B174768}"/>
    <cellStyle name="20% - uthevingsfarge 4 11 4 4 2" xfId="7476" xr:uid="{3A286035-737C-4170-8948-0D379CD5552F}"/>
    <cellStyle name="20% - uthevingsfarge 4 11 4 5" xfId="7477" xr:uid="{2007C5AB-EC91-4C5E-A584-BFB3B3E805B9}"/>
    <cellStyle name="20% - uthevingsfarge 4 11 4 5 2" xfId="7478" xr:uid="{E7B9713B-46FE-4E2E-B60D-CA9AD256D41C}"/>
    <cellStyle name="20% - uthevingsfarge 4 11 4 6" xfId="7479" xr:uid="{528D00EC-D07B-4154-AAFE-B86EE3014988}"/>
    <cellStyle name="20% - uthevingsfarge 4 11 4 6 2" xfId="7480" xr:uid="{EB86EA68-4840-4228-AD83-9A2AAD4B177B}"/>
    <cellStyle name="20% - uthevingsfarge 4 11 4 7" xfId="7481" xr:uid="{82597698-EBA5-4E77-BF0F-31B13BBEECB9}"/>
    <cellStyle name="20% - uthevingsfarge 4 11 4 7 2" xfId="7482" xr:uid="{0E14E80E-0783-4EAF-8773-20E3BAC62165}"/>
    <cellStyle name="20% - uthevingsfarge 4 11 4 8" xfId="7483" xr:uid="{C9C73FEF-10CA-4325-9069-8786FF7CFFEC}"/>
    <cellStyle name="20% - uthevingsfarge 4 11 5" xfId="7484" xr:uid="{DDD35F4B-D2E3-402B-A68C-68F09860262C}"/>
    <cellStyle name="20% - uthevingsfarge 4 11 5 2" xfId="7485" xr:uid="{69D2ED5F-3316-4522-80C9-7828549789E0}"/>
    <cellStyle name="20% - uthevingsfarge 4 11 5 2 2" xfId="7486" xr:uid="{6945737B-C101-4D6C-812C-76CB1777D42F}"/>
    <cellStyle name="20% - uthevingsfarge 4 11 5 2 2 2" xfId="7487" xr:uid="{5A5CE563-4A8D-4E47-87B4-C4048D15ECB0}"/>
    <cellStyle name="20% - uthevingsfarge 4 11 5 2 3" xfId="7488" xr:uid="{2B298DCF-6CE1-4591-85B0-873B8AB8AC9C}"/>
    <cellStyle name="20% - uthevingsfarge 4 11 5 2 3 2" xfId="7489" xr:uid="{A337E898-0621-4006-A019-50B2DFEE151E}"/>
    <cellStyle name="20% - uthevingsfarge 4 11 5 2 4" xfId="7490" xr:uid="{F021090B-30D8-4563-BCE9-B6C9434071C0}"/>
    <cellStyle name="20% - uthevingsfarge 4 11 5 2 4 2" xfId="7491" xr:uid="{EA86F8FE-2776-408D-A94D-7A415A8A4006}"/>
    <cellStyle name="20% - uthevingsfarge 4 11 5 2 5" xfId="7492" xr:uid="{C778F8C5-AD99-4BAC-9259-231C30F83200}"/>
    <cellStyle name="20% - uthevingsfarge 4 11 5 2 5 2" xfId="7493" xr:uid="{86206FA4-30AD-4CB4-B596-308312DA814D}"/>
    <cellStyle name="20% - uthevingsfarge 4 11 5 2 6" xfId="7494" xr:uid="{7D8B9E43-C906-40CB-A504-7B1C3BA9DC85}"/>
    <cellStyle name="20% - uthevingsfarge 4 11 5 2 6 2" xfId="7495" xr:uid="{C3DB63A3-5AF3-42F0-8AA4-86C1D13E0A08}"/>
    <cellStyle name="20% - uthevingsfarge 4 11 5 2 7" xfId="7496" xr:uid="{E5A3A472-8BDC-461D-89A3-29470D4833DA}"/>
    <cellStyle name="20% - uthevingsfarge 4 11 5 3" xfId="7497" xr:uid="{88126EC4-0E6C-4ADB-9A7E-B8AC5D95EE72}"/>
    <cellStyle name="20% - uthevingsfarge 4 11 5 3 2" xfId="7498" xr:uid="{4F825340-28FF-494F-A290-61A4B340BC73}"/>
    <cellStyle name="20% - uthevingsfarge 4 11 5 3 2 2" xfId="7499" xr:uid="{AB8D44E8-7305-408C-AA16-D1D5A58C6291}"/>
    <cellStyle name="20% - uthevingsfarge 4 11 5 3 3" xfId="7500" xr:uid="{8BAB82C3-34A3-43C1-8065-CE84A8A82782}"/>
    <cellStyle name="20% - uthevingsfarge 4 11 5 3 3 2" xfId="7501" xr:uid="{ACD1DA80-F32D-44FE-805C-DDB54351047E}"/>
    <cellStyle name="20% - uthevingsfarge 4 11 5 3 4" xfId="7502" xr:uid="{9F1B700A-7529-4271-B278-A36F8BD4B9A8}"/>
    <cellStyle name="20% - uthevingsfarge 4 11 5 4" xfId="7503" xr:uid="{ECE3117F-C3B2-4EC6-852D-F3EF817F66D4}"/>
    <cellStyle name="20% - uthevingsfarge 4 11 5 4 2" xfId="7504" xr:uid="{F51AAB3C-ADB2-4AD5-BC8B-52E0AB1791A0}"/>
    <cellStyle name="20% - uthevingsfarge 4 11 5 5" xfId="7505" xr:uid="{18910D99-8033-42F3-B12B-A41F1A519997}"/>
    <cellStyle name="20% - uthevingsfarge 4 11 5 5 2" xfId="7506" xr:uid="{2BD01C45-56C0-46D6-A360-45D31B84ECF8}"/>
    <cellStyle name="20% - uthevingsfarge 4 11 5 6" xfId="7507" xr:uid="{34FB31A3-A853-47EA-A9EA-56B6949C6859}"/>
    <cellStyle name="20% - uthevingsfarge 4 11 5 6 2" xfId="7508" xr:uid="{19A5396A-D946-4D52-A6D7-510DD0333D16}"/>
    <cellStyle name="20% - uthevingsfarge 4 11 5 7" xfId="7509" xr:uid="{1833F33D-582C-4548-8897-D74D4AB88B73}"/>
    <cellStyle name="20% - uthevingsfarge 4 11 5 7 2" xfId="7510" xr:uid="{945880E9-758A-4569-8CA8-AF5E6A7C8E9C}"/>
    <cellStyle name="20% - uthevingsfarge 4 11 5 8" xfId="7511" xr:uid="{F750B2CF-DE62-46EE-92B5-4208A2B5C206}"/>
    <cellStyle name="20% - uthevingsfarge 4 11 6" xfId="7512" xr:uid="{EFABA300-EB59-454E-B42C-BACD8087B7FB}"/>
    <cellStyle name="20% - uthevingsfarge 4 11 6 2" xfId="7513" xr:uid="{C9AFCB11-7749-4267-B094-07E18B1D0813}"/>
    <cellStyle name="20% - uthevingsfarge 4 11 6 2 2" xfId="7514" xr:uid="{5B77625A-3990-4E0E-9904-F2C7CC6C7A8D}"/>
    <cellStyle name="20% - uthevingsfarge 4 11 6 2 2 2" xfId="7515" xr:uid="{0EF0448F-99CF-4192-BB37-4462C2AFC10E}"/>
    <cellStyle name="20% - uthevingsfarge 4 11 6 2 3" xfId="7516" xr:uid="{39C8BB1E-2240-4130-A241-BDCA778F5C2A}"/>
    <cellStyle name="20% - uthevingsfarge 4 11 6 2 3 2" xfId="7517" xr:uid="{DA9EF900-BAF1-4F76-BF1D-B1EFF980332F}"/>
    <cellStyle name="20% - uthevingsfarge 4 11 6 2 4" xfId="7518" xr:uid="{1562052D-6A90-40F7-875F-9649EF27D5EB}"/>
    <cellStyle name="20% - uthevingsfarge 4 11 6 2 4 2" xfId="7519" xr:uid="{5F3D937E-8D6A-4895-AE77-85CCF4527ED4}"/>
    <cellStyle name="20% - uthevingsfarge 4 11 6 2 5" xfId="7520" xr:uid="{6D1A2FB5-265F-4ADA-8B8A-994296B5A83D}"/>
    <cellStyle name="20% - uthevingsfarge 4 11 6 2 5 2" xfId="7521" xr:uid="{33B6D19B-CCB6-42E4-8E50-C06CE632BDC9}"/>
    <cellStyle name="20% - uthevingsfarge 4 11 6 2 6" xfId="7522" xr:uid="{1467A2AE-0000-46CF-A045-219731891E8B}"/>
    <cellStyle name="20% - uthevingsfarge 4 11 6 2 6 2" xfId="7523" xr:uid="{D275D5A7-736F-4F79-84E4-38A9235F4C2D}"/>
    <cellStyle name="20% - uthevingsfarge 4 11 6 2 7" xfId="7524" xr:uid="{8D8A0B96-C63A-4E28-8629-2938AFF817AC}"/>
    <cellStyle name="20% - uthevingsfarge 4 11 6 3" xfId="7525" xr:uid="{8BCDEBFF-39EA-41CD-9559-D25FDEA563A6}"/>
    <cellStyle name="20% - uthevingsfarge 4 11 6 3 2" xfId="7526" xr:uid="{18D5CA7C-EEB3-482B-AFDA-682BCD7A92F4}"/>
    <cellStyle name="20% - uthevingsfarge 4 11 6 3 2 2" xfId="7527" xr:uid="{4297B548-E619-44DE-A7B2-EF8AB112A253}"/>
    <cellStyle name="20% - uthevingsfarge 4 11 6 3 3" xfId="7528" xr:uid="{BB237CF4-00CD-4407-A18A-8294D516FC73}"/>
    <cellStyle name="20% - uthevingsfarge 4 11 6 3 3 2" xfId="7529" xr:uid="{62A02BC3-991C-486A-BF85-885AD4F30C88}"/>
    <cellStyle name="20% - uthevingsfarge 4 11 6 3 4" xfId="7530" xr:uid="{80924920-4CE2-4582-A4C4-6D3526DA6232}"/>
    <cellStyle name="20% - uthevingsfarge 4 11 6 4" xfId="7531" xr:uid="{41470273-B2C5-4066-BB08-635A83451B5D}"/>
    <cellStyle name="20% - uthevingsfarge 4 11 6 4 2" xfId="7532" xr:uid="{8E6ED9BF-BCB7-46F7-A786-B7A4A7328D5B}"/>
    <cellStyle name="20% - uthevingsfarge 4 11 6 5" xfId="7533" xr:uid="{DF150CA5-121E-435F-B636-70CD219C8CB3}"/>
    <cellStyle name="20% - uthevingsfarge 4 11 6 5 2" xfId="7534" xr:uid="{D574E928-EB10-4EFA-AA9B-A4A355A9EB78}"/>
    <cellStyle name="20% - uthevingsfarge 4 11 6 6" xfId="7535" xr:uid="{218747F5-68E5-41F9-9209-9390EFFA29A6}"/>
    <cellStyle name="20% - uthevingsfarge 4 11 6 6 2" xfId="7536" xr:uid="{0F1BE0D7-2AAE-4D26-A224-A0028E378A6A}"/>
    <cellStyle name="20% - uthevingsfarge 4 11 6 7" xfId="7537" xr:uid="{EFC3A7D0-0595-4EAD-9AC5-2D4F4CA7C981}"/>
    <cellStyle name="20% - uthevingsfarge 4 11 6 7 2" xfId="7538" xr:uid="{77345212-878E-40C8-A55B-D0E669C9FA1E}"/>
    <cellStyle name="20% - uthevingsfarge 4 11 6 8" xfId="7539" xr:uid="{795DBC49-7058-4EF4-A553-834D2E6EC84E}"/>
    <cellStyle name="20% - uthevingsfarge 4 11 7" xfId="7540" xr:uid="{DD97479C-134F-4D8E-A006-A74031FFCC00}"/>
    <cellStyle name="20% - uthevingsfarge 4 11 7 2" xfId="7541" xr:uid="{1ABECEF0-C9B1-4D6B-A30B-B557A6ADA38D}"/>
    <cellStyle name="20% - uthevingsfarge 4 11 7 2 2" xfId="7542" xr:uid="{1A95A67E-BBD6-424B-9336-4730EFF7DC85}"/>
    <cellStyle name="20% - uthevingsfarge 4 11 7 3" xfId="7543" xr:uid="{21B06AA6-1A52-4B86-A383-BD092EC39D7D}"/>
    <cellStyle name="20% - uthevingsfarge 4 11 7 3 2" xfId="7544" xr:uid="{DE613FA2-12C0-41A7-8DF5-268F945A7FB7}"/>
    <cellStyle name="20% - uthevingsfarge 4 11 7 4" xfId="7545" xr:uid="{962AB9D0-6816-40AC-BF9A-2989C4863660}"/>
    <cellStyle name="20% - uthevingsfarge 4 11 7 4 2" xfId="7546" xr:uid="{68E47C83-709E-40E4-805A-C3D7895F3A2D}"/>
    <cellStyle name="20% - uthevingsfarge 4 11 7 5" xfId="7547" xr:uid="{A588DE88-3682-435F-B301-1F0C0EE28F6E}"/>
    <cellStyle name="20% - uthevingsfarge 4 11 7 5 2" xfId="7548" xr:uid="{DACB50D1-B3A5-4C60-8E7A-ABF09A4358E8}"/>
    <cellStyle name="20% - uthevingsfarge 4 11 7 6" xfId="7549" xr:uid="{D0814D9E-5333-464C-AD2E-4616A423A0A6}"/>
    <cellStyle name="20% - uthevingsfarge 4 11 7 6 2" xfId="7550" xr:uid="{AE121050-5B73-44E6-A437-0FA75D9F2353}"/>
    <cellStyle name="20% - uthevingsfarge 4 11 7 7" xfId="7551" xr:uid="{F595A96B-B8AC-4502-A2CE-55227DBA3DA7}"/>
    <cellStyle name="20% - uthevingsfarge 4 11 8" xfId="7552" xr:uid="{DA533085-8A52-43C7-9042-20AA6EE0FCC9}"/>
    <cellStyle name="20% - uthevingsfarge 4 11 8 2" xfId="7553" xr:uid="{147C18EC-9A05-4BDF-9F0A-3EEEDF4EE15F}"/>
    <cellStyle name="20% - uthevingsfarge 4 11 8 2 2" xfId="7554" xr:uid="{885F49E8-1A77-429F-A306-C0FFBEC76C1F}"/>
    <cellStyle name="20% - uthevingsfarge 4 11 8 3" xfId="7555" xr:uid="{34EE5EED-E766-4B01-B76A-114116DD9931}"/>
    <cellStyle name="20% - uthevingsfarge 4 11 8 3 2" xfId="7556" xr:uid="{E639387A-7536-44F2-8A43-FA3AB43F75E9}"/>
    <cellStyle name="20% - uthevingsfarge 4 11 8 4" xfId="7557" xr:uid="{FAD38954-B2DB-4915-AE7D-07921857EB0D}"/>
    <cellStyle name="20% - uthevingsfarge 4 11 9" xfId="7558" xr:uid="{71F8D274-585B-4C56-AD59-2944DFF6F735}"/>
    <cellStyle name="20% - uthevingsfarge 4 11 9 2" xfId="7559" xr:uid="{0CF04D98-6238-43CC-B7AF-A75E1CF272FB}"/>
    <cellStyle name="20% - uthevingsfarge 4 12" xfId="7560" xr:uid="{5846DF99-C776-4234-BA0C-8BD68ED08325}"/>
    <cellStyle name="20% - uthevingsfarge 4 12 10" xfId="7561" xr:uid="{31D1DACC-EF94-49B3-8F43-80C968C528F4}"/>
    <cellStyle name="20% - uthevingsfarge 4 12 10 2" xfId="7562" xr:uid="{A304561E-5B29-4C4E-9349-2902C0965719}"/>
    <cellStyle name="20% - uthevingsfarge 4 12 10 2 2" xfId="7563" xr:uid="{9ACC869B-DFAF-4BFC-B247-EE643DEFC015}"/>
    <cellStyle name="20% - uthevingsfarge 4 12 10 3" xfId="7564" xr:uid="{346CD255-3D95-4449-BD55-BE0EE22E0C6A}"/>
    <cellStyle name="20% - uthevingsfarge 4 12 11" xfId="7565" xr:uid="{DD10EEB4-68D5-4903-B1EB-27DF6951658A}"/>
    <cellStyle name="20% - uthevingsfarge 4 12 11 2" xfId="7566" xr:uid="{7EB1D75B-C01A-41D7-ACD9-355188D3778A}"/>
    <cellStyle name="20% - uthevingsfarge 4 12 11 2 2" xfId="7567" xr:uid="{8DC4E405-B5CC-43B6-B0FA-2CAE1863748F}"/>
    <cellStyle name="20% - uthevingsfarge 4 12 11 3" xfId="7568" xr:uid="{B8764992-94D1-41DB-8917-88DBCB047D0A}"/>
    <cellStyle name="20% - uthevingsfarge 4 12 12" xfId="7569" xr:uid="{2979B837-58D2-4CF0-A647-5BD4E8460237}"/>
    <cellStyle name="20% - uthevingsfarge 4 12 12 2" xfId="7570" xr:uid="{641B4860-14CC-41FB-B9AA-AA0BAF199F0C}"/>
    <cellStyle name="20% - uthevingsfarge 4 12 12 2 2" xfId="7571" xr:uid="{5CE1AAA1-7F05-4578-B474-4CD3244D25B6}"/>
    <cellStyle name="20% - uthevingsfarge 4 12 12 3" xfId="7572" xr:uid="{88D4B547-60CF-4544-A268-3D313504E4C0}"/>
    <cellStyle name="20% - uthevingsfarge 4 12 13" xfId="7573" xr:uid="{17189DC1-A058-4E49-9F58-351E0F7E84BB}"/>
    <cellStyle name="20% - uthevingsfarge 4 12 13 2" xfId="7574" xr:uid="{AFC5E76D-C796-4531-A71A-28B0CFF13A50}"/>
    <cellStyle name="20% - uthevingsfarge 4 12 13 2 2" xfId="7575" xr:uid="{5F2C8AA2-1C73-46B2-A346-2537FCFDB252}"/>
    <cellStyle name="20% - uthevingsfarge 4 12 13 3" xfId="7576" xr:uid="{5925715A-31C4-495B-96A9-07A26F0422E2}"/>
    <cellStyle name="20% - uthevingsfarge 4 12 14" xfId="7577" xr:uid="{63F84FF3-FFE0-43C4-A6D6-3AF345B6FC0D}"/>
    <cellStyle name="20% - uthevingsfarge 4 12 14 2" xfId="7578" xr:uid="{8D6FF154-D267-4C5B-808D-B92346E45847}"/>
    <cellStyle name="20% - uthevingsfarge 4 12 14 2 2" xfId="7579" xr:uid="{90546BF5-8690-444D-865F-5071920DA53D}"/>
    <cellStyle name="20% - uthevingsfarge 4 12 14 3" xfId="7580" xr:uid="{7D87B104-B625-41E7-91B1-6C1D5A27F46B}"/>
    <cellStyle name="20% - uthevingsfarge 4 12 15" xfId="7581" xr:uid="{1207A435-AF9A-4F87-A929-0B6A56FAEB25}"/>
    <cellStyle name="20% - uthevingsfarge 4 12 16" xfId="7582" xr:uid="{0A6EC96B-791F-4FB5-981F-3664DFB2CD7B}"/>
    <cellStyle name="20% - uthevingsfarge 4 12 2" xfId="7583" xr:uid="{9073CBFF-6EAF-44E5-862D-2BACEDFF5624}"/>
    <cellStyle name="20% - uthevingsfarge 4 12 2 10" xfId="7584" xr:uid="{E1478048-01EA-4F84-B1B8-28BE55F67DA1}"/>
    <cellStyle name="20% - uthevingsfarge 4 12 2 11" xfId="7585" xr:uid="{7D8BBABD-46B6-4022-96A3-C227056387C2}"/>
    <cellStyle name="20% - uthevingsfarge 4 12 2 12" xfId="7586" xr:uid="{9D8A8768-7316-445E-995E-7DB8DE9B48F9}"/>
    <cellStyle name="20% - uthevingsfarge 4 12 2 13" xfId="7587" xr:uid="{F1E1080E-5EAC-473A-BCE0-15E661E7651C}"/>
    <cellStyle name="20% - uthevingsfarge 4 12 2 13 2" xfId="7588" xr:uid="{7836ABA6-BBA3-456D-B64A-959E9C334909}"/>
    <cellStyle name="20% - uthevingsfarge 4 12 2 14" xfId="7589" xr:uid="{DDA2DE55-6192-4016-A2A3-E9D7101751EC}"/>
    <cellStyle name="20% - uthevingsfarge 4 12 2 14 2" xfId="7590" xr:uid="{EE185811-187E-48E2-A294-AE9EB1C4D35B}"/>
    <cellStyle name="20% - uthevingsfarge 4 12 2 15" xfId="7591" xr:uid="{3932AF40-5B56-4C29-AD4E-A770E663BBA8}"/>
    <cellStyle name="20% - uthevingsfarge 4 12 2 2" xfId="7592" xr:uid="{2ED8AC41-2318-4C6B-81E6-01595C145C80}"/>
    <cellStyle name="20% - uthevingsfarge 4 12 2 3" xfId="7593" xr:uid="{12F6BFDB-5DBF-4235-A661-DF6C9DD48D14}"/>
    <cellStyle name="20% - uthevingsfarge 4 12 2 4" xfId="7594" xr:uid="{916E2A7E-6C42-4830-B606-580B301FCDCA}"/>
    <cellStyle name="20% - uthevingsfarge 4 12 2 5" xfId="7595" xr:uid="{1F764CBD-A010-41D8-A9AA-6810DF75B6BC}"/>
    <cellStyle name="20% - uthevingsfarge 4 12 2 6" xfId="7596" xr:uid="{6772244C-68AC-4EB7-A348-B0E20AE59C0B}"/>
    <cellStyle name="20% - uthevingsfarge 4 12 2 7" xfId="7597" xr:uid="{13F366C5-AF19-43C5-87D8-D59913A987F0}"/>
    <cellStyle name="20% - uthevingsfarge 4 12 2 8" xfId="7598" xr:uid="{C90CB7D6-3BC8-483E-806C-1E6A769A6E89}"/>
    <cellStyle name="20% - uthevingsfarge 4 12 2 9" xfId="7599" xr:uid="{AF253AD3-1CD0-4191-AD0F-86B912A30C9E}"/>
    <cellStyle name="20% - uthevingsfarge 4 12 3" xfId="7600" xr:uid="{779E4F41-489B-4EFA-9457-40BDF4AC00B5}"/>
    <cellStyle name="20% - uthevingsfarge 4 12 4" xfId="7601" xr:uid="{7309415D-5031-4743-B663-FC944C5AAED8}"/>
    <cellStyle name="20% - uthevingsfarge 4 12 5" xfId="7602" xr:uid="{23AB6AA3-594B-41C2-BB1F-DD116C745E41}"/>
    <cellStyle name="20% - uthevingsfarge 4 12 5 2" xfId="7603" xr:uid="{630379A3-8AE8-4BAD-980C-C87D4CB6C1E1}"/>
    <cellStyle name="20% - uthevingsfarge 4 12 5 2 2" xfId="7604" xr:uid="{28438FF5-C328-4200-82B6-EC8D253B4A83}"/>
    <cellStyle name="20% - uthevingsfarge 4 12 5 3" xfId="7605" xr:uid="{2AC0C991-4A7D-4D4C-AF38-92241CB0A573}"/>
    <cellStyle name="20% - uthevingsfarge 4 12 5 3 2" xfId="7606" xr:uid="{C37D8B85-203D-43A7-97D5-77A19A746E52}"/>
    <cellStyle name="20% - uthevingsfarge 4 12 5 4" xfId="7607" xr:uid="{AB042697-51BA-45FE-8C1E-0EC8EA9DD3BA}"/>
    <cellStyle name="20% - uthevingsfarge 4 12 5 4 2" xfId="7608" xr:uid="{F345B922-63B0-4223-94B0-F0F0F2D75A10}"/>
    <cellStyle name="20% - uthevingsfarge 4 12 5 5" xfId="7609" xr:uid="{643AB939-CA4D-436D-A0E8-46244C81717C}"/>
    <cellStyle name="20% - uthevingsfarge 4 12 5 5 2" xfId="7610" xr:uid="{0F2E7DCC-D521-429F-8144-324D0C7FEED7}"/>
    <cellStyle name="20% - uthevingsfarge 4 12 5 6" xfId="7611" xr:uid="{79975245-C09F-49AB-A22E-DEF02FD7314A}"/>
    <cellStyle name="20% - uthevingsfarge 4 12 5 6 2" xfId="7612" xr:uid="{A433CACA-D91A-4AEC-AF3B-962063BB1E53}"/>
    <cellStyle name="20% - uthevingsfarge 4 12 5 7" xfId="7613" xr:uid="{E794A587-1FD4-4B96-847E-576E0FF82E76}"/>
    <cellStyle name="20% - uthevingsfarge 4 12 6" xfId="7614" xr:uid="{ACFFE93D-7673-48E5-8291-3B8FD15B3890}"/>
    <cellStyle name="20% - uthevingsfarge 4 12 6 2" xfId="7615" xr:uid="{26FD3DC2-38C2-424E-AE48-5E1BDFF99AA0}"/>
    <cellStyle name="20% - uthevingsfarge 4 12 6 2 2" xfId="7616" xr:uid="{F1F70404-146A-4C5E-A395-7392945512E0}"/>
    <cellStyle name="20% - uthevingsfarge 4 12 6 3" xfId="7617" xr:uid="{52DB5EA0-FF64-413C-9156-178253BA8994}"/>
    <cellStyle name="20% - uthevingsfarge 4 12 6 3 2" xfId="7618" xr:uid="{B619BEC4-C790-4297-B8E6-DB3D1AF3A608}"/>
    <cellStyle name="20% - uthevingsfarge 4 12 6 4" xfId="7619" xr:uid="{7E919CC8-6498-411D-9622-B2ACB6F53806}"/>
    <cellStyle name="20% - uthevingsfarge 4 12 6 4 2" xfId="7620" xr:uid="{9A077C6E-8CB1-4357-8971-A38F3F83D5D9}"/>
    <cellStyle name="20% - uthevingsfarge 4 12 6 5" xfId="7621" xr:uid="{010CE9BF-A09B-464B-8646-4AEEA8F5EF64}"/>
    <cellStyle name="20% - uthevingsfarge 4 12 6 5 2" xfId="7622" xr:uid="{D13A4CD2-38F8-45AF-85AD-2B38CE5875E9}"/>
    <cellStyle name="20% - uthevingsfarge 4 12 6 6" xfId="7623" xr:uid="{83627C17-B150-4126-8E18-377BB77147B7}"/>
    <cellStyle name="20% - uthevingsfarge 4 12 7" xfId="7624" xr:uid="{406C75FE-D4CC-40BC-9439-C345590546C7}"/>
    <cellStyle name="20% - uthevingsfarge 4 12 7 2" xfId="7625" xr:uid="{BDA54C0E-D05A-43DD-887D-35E14438DFB7}"/>
    <cellStyle name="20% - uthevingsfarge 4 12 7 2 2" xfId="7626" xr:uid="{9711C9C5-48B5-4EF2-AA24-C516F85FDC0A}"/>
    <cellStyle name="20% - uthevingsfarge 4 12 7 3" xfId="7627" xr:uid="{3C193848-CC59-4769-BC7E-5112C8AC6237}"/>
    <cellStyle name="20% - uthevingsfarge 4 12 7 3 2" xfId="7628" xr:uid="{A065E1F5-2B90-4728-82AC-16A580449D84}"/>
    <cellStyle name="20% - uthevingsfarge 4 12 7 4" xfId="7629" xr:uid="{996C2D24-9F11-4218-A0BE-4F8FC948F9C2}"/>
    <cellStyle name="20% - uthevingsfarge 4 12 8" xfId="7630" xr:uid="{09ACE238-99A7-4A46-88CF-413DCEDBC565}"/>
    <cellStyle name="20% - uthevingsfarge 4 12 8 2" xfId="7631" xr:uid="{9A009750-DA21-4FD7-B4E5-227E556879C7}"/>
    <cellStyle name="20% - uthevingsfarge 4 12 8 2 2" xfId="7632" xr:uid="{A5A6B774-2ED8-4893-8855-201DEEE7D935}"/>
    <cellStyle name="20% - uthevingsfarge 4 12 8 3" xfId="7633" xr:uid="{0C2E97BB-EE08-4650-A88F-CBA1780ECC5C}"/>
    <cellStyle name="20% - uthevingsfarge 4 12 8 3 2" xfId="7634" xr:uid="{A7DA0158-FF44-4FEC-9A80-A093B591D8E4}"/>
    <cellStyle name="20% - uthevingsfarge 4 12 8 4" xfId="7635" xr:uid="{A7881D70-B51C-407E-A91F-937AF3ED4B63}"/>
    <cellStyle name="20% - uthevingsfarge 4 12 9" xfId="7636" xr:uid="{AAEFF60C-357E-45B5-A95A-7595F055249F}"/>
    <cellStyle name="20% - uthevingsfarge 4 12 9 2" xfId="7637" xr:uid="{8271A726-8B2A-435C-AD25-5BBF98D75AC5}"/>
    <cellStyle name="20% - uthevingsfarge 4 12 9 2 2" xfId="7638" xr:uid="{3CDFA744-7BC9-461F-8A3D-6EC8DE7EECD8}"/>
    <cellStyle name="20% - uthevingsfarge 4 12 9 3" xfId="7639" xr:uid="{0C7EFB38-8E47-43B0-90D3-FBD65E7CD5A5}"/>
    <cellStyle name="20% - uthevingsfarge 4 13" xfId="7640" xr:uid="{FF7A989E-C230-43B7-AB41-BCD5B496A730}"/>
    <cellStyle name="20% - uthevingsfarge 4 13 10" xfId="7641" xr:uid="{AE91DFC9-021B-4170-9858-04D0025DC00A}"/>
    <cellStyle name="20% - uthevingsfarge 4 13 11" xfId="7642" xr:uid="{59609917-7BD2-408A-BB4A-B911081F3401}"/>
    <cellStyle name="20% - uthevingsfarge 4 13 12" xfId="7643" xr:uid="{0C109D6D-D4A6-4209-88E8-8FFFD45B8060}"/>
    <cellStyle name="20% - uthevingsfarge 4 13 13" xfId="7644" xr:uid="{230B89F2-11E1-41AA-93AA-FF2E5F6AA010}"/>
    <cellStyle name="20% - uthevingsfarge 4 13 2" xfId="7645" xr:uid="{B8DDD576-EA51-411A-B6D6-9D72D02A101D}"/>
    <cellStyle name="20% - uthevingsfarge 4 13 2 2" xfId="7646" xr:uid="{81C3E9B7-ABC0-42FD-835A-2C427D824AE3}"/>
    <cellStyle name="20% - uthevingsfarge 4 13 3" xfId="7647" xr:uid="{D22581C6-CD8A-495A-AE9F-8044D3DFBC36}"/>
    <cellStyle name="20% - uthevingsfarge 4 13 4" xfId="7648" xr:uid="{14444099-EB37-4352-9761-DB7BDCE44DE0}"/>
    <cellStyle name="20% - uthevingsfarge 4 13 5" xfId="7649" xr:uid="{A378D0E4-13DD-48D5-A815-06DA60D01948}"/>
    <cellStyle name="20% - uthevingsfarge 4 13 6" xfId="7650" xr:uid="{CE54C60C-C528-44C7-8AF0-064084116117}"/>
    <cellStyle name="20% - uthevingsfarge 4 13 7" xfId="7651" xr:uid="{4C391C36-22FD-43B4-A078-8DE9557B83BC}"/>
    <cellStyle name="20% - uthevingsfarge 4 13 8" xfId="7652" xr:uid="{4331AE3B-C925-44A3-A78A-A97B9F43F9A0}"/>
    <cellStyle name="20% - uthevingsfarge 4 13 9" xfId="7653" xr:uid="{B08A72D9-36C1-41C6-B4ED-28592DA901C5}"/>
    <cellStyle name="20% - uthevingsfarge 4 14" xfId="7654" xr:uid="{A957FC33-7149-4E86-976A-4540166F62F0}"/>
    <cellStyle name="20% - uthevingsfarge 4 14 10" xfId="7655" xr:uid="{EC7FE7F5-5293-4BE1-9948-1D6D4700427B}"/>
    <cellStyle name="20% - uthevingsfarge 4 14 11" xfId="7656" xr:uid="{2F98DB82-18F9-47F2-B518-5A4DDE37CE17}"/>
    <cellStyle name="20% - uthevingsfarge 4 14 12" xfId="7657" xr:uid="{A29D6A1C-DE33-419D-AEFC-6B6EC37C5F70}"/>
    <cellStyle name="20% - uthevingsfarge 4 14 13" xfId="7658" xr:uid="{504D11F7-DEEC-4A9C-B1BE-DC9B32BC8E4B}"/>
    <cellStyle name="20% - uthevingsfarge 4 14 2" xfId="7659" xr:uid="{197237B7-0AC7-42A8-B1FC-3283C36A8025}"/>
    <cellStyle name="20% - uthevingsfarge 4 14 2 2" xfId="7660" xr:uid="{F50D57E8-5118-445B-A8CF-AA4E7053B04D}"/>
    <cellStyle name="20% - uthevingsfarge 4 14 3" xfId="7661" xr:uid="{CAAF3C41-E562-4D2C-A247-5E67105AB304}"/>
    <cellStyle name="20% - uthevingsfarge 4 14 4" xfId="7662" xr:uid="{85FDB434-5B6D-41D0-B1E6-F3BBBFE3C222}"/>
    <cellStyle name="20% - uthevingsfarge 4 14 5" xfId="7663" xr:uid="{AB11E334-AF05-4CC7-8B47-95BAA0B71F1A}"/>
    <cellStyle name="20% - uthevingsfarge 4 14 6" xfId="7664" xr:uid="{74D4A1E0-C9EE-4A55-B517-A847A97EEAA3}"/>
    <cellStyle name="20% - uthevingsfarge 4 14 7" xfId="7665" xr:uid="{D43CAF0B-7DDE-4803-AD3E-8EFB06C224A5}"/>
    <cellStyle name="20% - uthevingsfarge 4 14 8" xfId="7666" xr:uid="{C76DFB3D-3CCE-4699-B31F-EEEF5A441082}"/>
    <cellStyle name="20% - uthevingsfarge 4 14 9" xfId="7667" xr:uid="{B171FF81-A74C-4C3C-B8A6-13D65E7DA6D1}"/>
    <cellStyle name="20% - uthevingsfarge 4 15" xfId="7668" xr:uid="{F957BE6C-F83D-473D-96DC-6E5028CC1FA8}"/>
    <cellStyle name="20% - uthevingsfarge 4 15 10" xfId="7669" xr:uid="{ED8D7FF4-A3FA-459B-9315-7C5BD6061BB3}"/>
    <cellStyle name="20% - uthevingsfarge 4 15 11" xfId="7670" xr:uid="{19D0E5D8-97D1-4E61-9735-8DD04ED88145}"/>
    <cellStyle name="20% - uthevingsfarge 4 15 12" xfId="7671" xr:uid="{40FECB94-D1C5-40D6-AEEC-0C64E7F2C997}"/>
    <cellStyle name="20% - uthevingsfarge 4 15 13" xfId="7672" xr:uid="{B4B05F28-B327-4D44-B821-E27DEDCE1EE8}"/>
    <cellStyle name="20% - uthevingsfarge 4 15 2" xfId="7673" xr:uid="{C678E784-6203-4314-A36B-B20A5C95AC0A}"/>
    <cellStyle name="20% - uthevingsfarge 4 15 2 2" xfId="7674" xr:uid="{248B3866-CE5F-41C5-9F95-7F391E815C42}"/>
    <cellStyle name="20% - uthevingsfarge 4 15 3" xfId="7675" xr:uid="{199BBD8B-1C0B-41D5-B9BD-422CCBD0AEFA}"/>
    <cellStyle name="20% - uthevingsfarge 4 15 4" xfId="7676" xr:uid="{DC1F961A-D08E-4D44-BA5F-1D127F1AE36D}"/>
    <cellStyle name="20% - uthevingsfarge 4 15 5" xfId="7677" xr:uid="{D970D0A2-84D3-48AB-A417-1506A3C1520E}"/>
    <cellStyle name="20% - uthevingsfarge 4 15 6" xfId="7678" xr:uid="{54B4942F-5665-4D90-8FCF-0AF11794C56C}"/>
    <cellStyle name="20% - uthevingsfarge 4 15 7" xfId="7679" xr:uid="{FFE15903-8EBD-450C-9AD5-96E1AB21633B}"/>
    <cellStyle name="20% - uthevingsfarge 4 15 8" xfId="7680" xr:uid="{38F9DD10-C638-476C-B011-835459633A5E}"/>
    <cellStyle name="20% - uthevingsfarge 4 15 9" xfId="7681" xr:uid="{D6B0EF00-3837-44BF-881F-F56BFD91ABA2}"/>
    <cellStyle name="20% - uthevingsfarge 4 16" xfId="7682" xr:uid="{E26BB528-9106-405A-8C5A-6FF7F815A8CD}"/>
    <cellStyle name="20% - uthevingsfarge 4 16 10" xfId="7683" xr:uid="{40E5199F-C9F8-4194-98C3-B57591DCFBF6}"/>
    <cellStyle name="20% - uthevingsfarge 4 16 11" xfId="7684" xr:uid="{4D7057A7-B8FF-423A-A9D6-B9272F5B59B8}"/>
    <cellStyle name="20% - uthevingsfarge 4 16 12" xfId="7685" xr:uid="{1226824E-DD88-458E-9B66-B7CC9A8B61FC}"/>
    <cellStyle name="20% - uthevingsfarge 4 16 13" xfId="7686" xr:uid="{DB1D3526-E3E8-46DA-AE11-E19F30E42A8B}"/>
    <cellStyle name="20% - uthevingsfarge 4 16 2" xfId="7687" xr:uid="{CCBEC13C-DD4C-4CEE-AC4F-879A8987566F}"/>
    <cellStyle name="20% - uthevingsfarge 4 16 2 2" xfId="7688" xr:uid="{2EE2AEB0-A2F1-4222-B8EE-595FB8BA4E9F}"/>
    <cellStyle name="20% - uthevingsfarge 4 16 3" xfId="7689" xr:uid="{BE007F7C-C349-4B40-B326-B980BF9726A0}"/>
    <cellStyle name="20% - uthevingsfarge 4 16 4" xfId="7690" xr:uid="{0C57F057-EE53-48C2-BDD8-B698F27D0918}"/>
    <cellStyle name="20% - uthevingsfarge 4 16 5" xfId="7691" xr:uid="{202273F1-DB21-4342-B184-403F7A1D542E}"/>
    <cellStyle name="20% - uthevingsfarge 4 16 6" xfId="7692" xr:uid="{F5AB4150-3752-4246-829C-725DC934067E}"/>
    <cellStyle name="20% - uthevingsfarge 4 16 7" xfId="7693" xr:uid="{E436B835-27A3-43B7-98CD-CCAA4574C97B}"/>
    <cellStyle name="20% - uthevingsfarge 4 16 8" xfId="7694" xr:uid="{A79C3CDA-A1ED-432A-830F-E367837BFB34}"/>
    <cellStyle name="20% - uthevingsfarge 4 16 9" xfId="7695" xr:uid="{32DF5DB6-6A0F-4EE2-B1D3-ED0271E8929A}"/>
    <cellStyle name="20% - uthevingsfarge 4 17" xfId="7696" xr:uid="{D6A6777C-CE34-4B76-A694-C00C486E4A24}"/>
    <cellStyle name="20% - uthevingsfarge 4 17 10" xfId="7697" xr:uid="{1731F3AA-A8CA-4FD8-A7FC-B5AE8487B2A2}"/>
    <cellStyle name="20% - uthevingsfarge 4 17 11" xfId="7698" xr:uid="{488ECC24-78EB-42C2-8EC7-34EC5B580A4E}"/>
    <cellStyle name="20% - uthevingsfarge 4 17 12" xfId="7699" xr:uid="{B80B7E52-0CC0-46D1-ADCC-F13DB7B84CC0}"/>
    <cellStyle name="20% - uthevingsfarge 4 17 13" xfId="7700" xr:uid="{B9CA5B4E-068E-4156-89D8-110DC3458422}"/>
    <cellStyle name="20% - uthevingsfarge 4 17 2" xfId="7701" xr:uid="{D40EB4C1-4177-4B61-B674-BA0BA6EFE144}"/>
    <cellStyle name="20% - uthevingsfarge 4 17 2 2" xfId="7702" xr:uid="{A880B5D0-BBD8-4C6B-9984-F55F84F130DE}"/>
    <cellStyle name="20% - uthevingsfarge 4 17 3" xfId="7703" xr:uid="{E24D66ED-46F0-40A3-AC8F-28D2B2C461E6}"/>
    <cellStyle name="20% - uthevingsfarge 4 17 4" xfId="7704" xr:uid="{E75B13AB-584E-4AA5-B9BD-25EAE46ADE1F}"/>
    <cellStyle name="20% - uthevingsfarge 4 17 5" xfId="7705" xr:uid="{7A8E27E2-B817-4908-A398-00DBEA51A351}"/>
    <cellStyle name="20% - uthevingsfarge 4 17 6" xfId="7706" xr:uid="{7149FFFC-F55F-4E71-B46B-F01E42BBA17B}"/>
    <cellStyle name="20% - uthevingsfarge 4 17 7" xfId="7707" xr:uid="{FDBB6C5C-022E-4245-A732-6E788E7879C1}"/>
    <cellStyle name="20% - uthevingsfarge 4 17 8" xfId="7708" xr:uid="{2F8587DA-BDE4-428D-970E-03F333A3C125}"/>
    <cellStyle name="20% - uthevingsfarge 4 17 9" xfId="7709" xr:uid="{C017E4E9-3E1F-4E58-B06A-CCA820BECB1A}"/>
    <cellStyle name="20% - uthevingsfarge 4 18" xfId="7710" xr:uid="{190072E0-CC9B-47AE-BF4D-50C2D3C26BD1}"/>
    <cellStyle name="20% - uthevingsfarge 4 18 10" xfId="7711" xr:uid="{505BAC34-8311-43E4-B19B-BCC9730B8FF8}"/>
    <cellStyle name="20% - uthevingsfarge 4 18 11" xfId="7712" xr:uid="{8DD935F7-F85F-4AD6-BCD9-2971AB079AE9}"/>
    <cellStyle name="20% - uthevingsfarge 4 18 12" xfId="7713" xr:uid="{56C1031D-6D43-413D-83E2-2F17A7F36DA1}"/>
    <cellStyle name="20% - uthevingsfarge 4 18 13" xfId="7714" xr:uid="{3A05C437-BF16-48E9-B41E-00543FC35955}"/>
    <cellStyle name="20% - uthevingsfarge 4 18 2" xfId="7715" xr:uid="{73EC5947-6B14-4A62-9429-387CB16ED7EC}"/>
    <cellStyle name="20% - uthevingsfarge 4 18 2 2" xfId="7716" xr:uid="{228DE30E-B634-417B-BEB0-16BBD8C7F484}"/>
    <cellStyle name="20% - uthevingsfarge 4 18 3" xfId="7717" xr:uid="{58EFD6D6-1F99-4B78-BDDC-A1A0FEB7E575}"/>
    <cellStyle name="20% - uthevingsfarge 4 18 4" xfId="7718" xr:uid="{85B8E7BB-2E34-428B-AAA2-BE693DF3A154}"/>
    <cellStyle name="20% - uthevingsfarge 4 18 5" xfId="7719" xr:uid="{3335E532-3C9A-4E7D-A9A3-6D213A35B861}"/>
    <cellStyle name="20% - uthevingsfarge 4 18 6" xfId="7720" xr:uid="{69017D50-1A49-4574-9023-FF1B0C927B34}"/>
    <cellStyle name="20% - uthevingsfarge 4 18 7" xfId="7721" xr:uid="{4A840E97-61EB-4CFE-B1DB-257C1087EFEA}"/>
    <cellStyle name="20% - uthevingsfarge 4 18 8" xfId="7722" xr:uid="{36F9C356-FE94-48EC-9CB5-8605F036954D}"/>
    <cellStyle name="20% - uthevingsfarge 4 18 9" xfId="7723" xr:uid="{82A75696-FB5E-4E43-88F7-0086D27F8B16}"/>
    <cellStyle name="20% - uthevingsfarge 4 19" xfId="7724" xr:uid="{BE0C2DAA-E831-4F02-94B6-347D0177AC02}"/>
    <cellStyle name="20% - uthevingsfarge 4 19 10" xfId="7725" xr:uid="{F9249553-5381-48FD-919E-EC0D73D67E17}"/>
    <cellStyle name="20% - uthevingsfarge 4 19 11" xfId="7726" xr:uid="{9964EA16-2A92-4345-AAC3-3B8A57EC4ED2}"/>
    <cellStyle name="20% - uthevingsfarge 4 19 12" xfId="7727" xr:uid="{2641EDE8-F613-41B1-9F56-D7ABF4C3A0F9}"/>
    <cellStyle name="20% - uthevingsfarge 4 19 13" xfId="7728" xr:uid="{275B19A7-97EC-4044-BA5D-D5D89D7306C6}"/>
    <cellStyle name="20% - uthevingsfarge 4 19 2" xfId="7729" xr:uid="{55766AFB-15E2-4AA9-A1B5-EEB7CC564F99}"/>
    <cellStyle name="20% - uthevingsfarge 4 19 2 2" xfId="7730" xr:uid="{7BDEA2C6-3888-4A74-B0B7-0D884DF8625D}"/>
    <cellStyle name="20% - uthevingsfarge 4 19 3" xfId="7731" xr:uid="{CF115A2D-76C3-4545-A6E1-B8F41BE591D1}"/>
    <cellStyle name="20% - uthevingsfarge 4 19 4" xfId="7732" xr:uid="{02C3D5E4-5000-4B62-9C3C-0B351AC05D8E}"/>
    <cellStyle name="20% - uthevingsfarge 4 19 5" xfId="7733" xr:uid="{CA1748C0-E75D-4B51-9A4C-9AC246B5CE89}"/>
    <cellStyle name="20% - uthevingsfarge 4 19 6" xfId="7734" xr:uid="{F11513C7-466C-4B28-B872-B43FC75F9607}"/>
    <cellStyle name="20% - uthevingsfarge 4 19 7" xfId="7735" xr:uid="{7312E4F8-779D-4A62-B140-EF825D73DBDB}"/>
    <cellStyle name="20% - uthevingsfarge 4 19 8" xfId="7736" xr:uid="{AABD6E1F-9AE9-469C-B2B8-6021B9101A76}"/>
    <cellStyle name="20% - uthevingsfarge 4 19 9" xfId="7737" xr:uid="{A88EE651-30C0-491C-9AD1-514967F1DF2D}"/>
    <cellStyle name="20% - uthevingsfarge 4 2" xfId="7738" xr:uid="{A8245977-1F14-4184-A429-62EA564CD0ED}"/>
    <cellStyle name="20% - uthevingsfarge 4 2 10" xfId="7739" xr:uid="{AC25A919-7C9F-4474-9B01-94107AACA85B}"/>
    <cellStyle name="20% - uthevingsfarge 4 2 10 2" xfId="7740" xr:uid="{4363DCD0-FF38-4A13-BD86-2EDA3AEAE5D5}"/>
    <cellStyle name="20% - uthevingsfarge 4 2 10 2 2" xfId="7741" xr:uid="{E2F57D7F-CDAA-4BEA-AD00-548B383BEC0A}"/>
    <cellStyle name="20% - uthevingsfarge 4 2 10 2 2 2" xfId="7742" xr:uid="{47484638-55DD-4EFC-B190-B233637A2C18}"/>
    <cellStyle name="20% - uthevingsfarge 4 2 10 2 3" xfId="7743" xr:uid="{87F5FCC0-24D5-4945-B8CF-FE432B1E3B1A}"/>
    <cellStyle name="20% - uthevingsfarge 4 2 10 2 3 2" xfId="7744" xr:uid="{1F7AF732-E274-45F5-832E-3E3C066255C1}"/>
    <cellStyle name="20% - uthevingsfarge 4 2 10 2 4" xfId="7745" xr:uid="{BDE3E9ED-F084-409D-8F8D-F3F900EA958D}"/>
    <cellStyle name="20% - uthevingsfarge 4 2 10 2 4 2" xfId="7746" xr:uid="{372133DB-11A8-4CF3-9CC7-0CF5B7F53F46}"/>
    <cellStyle name="20% - uthevingsfarge 4 2 10 2 5" xfId="7747" xr:uid="{C7EA2DB5-3C16-4CF5-B466-0D9FA823A10E}"/>
    <cellStyle name="20% - uthevingsfarge 4 2 10 2 5 2" xfId="7748" xr:uid="{79C4AD91-6030-45DF-8F93-382CF6E8A0ED}"/>
    <cellStyle name="20% - uthevingsfarge 4 2 10 2 6" xfId="7749" xr:uid="{735A804D-C244-4157-BB54-ED370592856F}"/>
    <cellStyle name="20% - uthevingsfarge 4 2 10 2 6 2" xfId="7750" xr:uid="{0DEE7FC5-1A9D-4C1B-9D0C-203629312799}"/>
    <cellStyle name="20% - uthevingsfarge 4 2 10 2 7" xfId="7751" xr:uid="{65C7DF9C-7CE6-410F-9527-A42C708CCB32}"/>
    <cellStyle name="20% - uthevingsfarge 4 2 10 3" xfId="7752" xr:uid="{60EBF554-F861-4F4F-8BCA-52247EC7E67C}"/>
    <cellStyle name="20% - uthevingsfarge 4 2 10 3 2" xfId="7753" xr:uid="{BC006A04-D7C8-4DAA-AE1D-136D2741BB7A}"/>
    <cellStyle name="20% - uthevingsfarge 4 2 10 3 2 2" xfId="7754" xr:uid="{F02F33B2-5F3B-43A8-B0C4-C7EC457A0780}"/>
    <cellStyle name="20% - uthevingsfarge 4 2 10 3 3" xfId="7755" xr:uid="{5E57EA56-4841-451E-B6D6-EDF7151D8251}"/>
    <cellStyle name="20% - uthevingsfarge 4 2 10 3 3 2" xfId="7756" xr:uid="{6FC374D2-3C09-4DE4-AF28-6F03479300C2}"/>
    <cellStyle name="20% - uthevingsfarge 4 2 10 3 4" xfId="7757" xr:uid="{959DFB10-B432-4999-941F-5B0E239E9CA3}"/>
    <cellStyle name="20% - uthevingsfarge 4 2 10 4" xfId="7758" xr:uid="{A48C6A39-97A1-48F7-9F7F-574AC8C85130}"/>
    <cellStyle name="20% - uthevingsfarge 4 2 10 4 2" xfId="7759" xr:uid="{06C1C6C1-9E4B-4016-81F7-301D627CB534}"/>
    <cellStyle name="20% - uthevingsfarge 4 2 10 5" xfId="7760" xr:uid="{48D6D986-82CF-4B51-8B7E-9F670F7A235B}"/>
    <cellStyle name="20% - uthevingsfarge 4 2 10 5 2" xfId="7761" xr:uid="{654CE164-A793-47B9-B0A1-816D3F2A4751}"/>
    <cellStyle name="20% - uthevingsfarge 4 2 10 6" xfId="7762" xr:uid="{72864316-37CE-4BCF-8528-DA2D5C9EBDB5}"/>
    <cellStyle name="20% - uthevingsfarge 4 2 10 6 2" xfId="7763" xr:uid="{79A08E2B-7948-4456-84C3-0DD1065F8EE9}"/>
    <cellStyle name="20% - uthevingsfarge 4 2 10 7" xfId="7764" xr:uid="{DEFF50F9-8DEA-4879-B180-D04D463CB499}"/>
    <cellStyle name="20% - uthevingsfarge 4 2 10 7 2" xfId="7765" xr:uid="{E4C14C4C-CC04-4E99-881B-455DE67F1820}"/>
    <cellStyle name="20% - uthevingsfarge 4 2 10 8" xfId="7766" xr:uid="{29D3F694-565D-47F6-91B8-A758504CC194}"/>
    <cellStyle name="20% - uthevingsfarge 4 2 11" xfId="7767" xr:uid="{14ADCD1B-B0CB-4BB0-9477-8F279ACF8EF3}"/>
    <cellStyle name="20% - uthevingsfarge 4 2 11 2" xfId="7768" xr:uid="{00AAEC80-2D28-43BE-85BE-186593EBD37F}"/>
    <cellStyle name="20% - uthevingsfarge 4 2 11 2 2" xfId="7769" xr:uid="{6A22D68A-BA8E-47BB-8AC2-4040E480EA86}"/>
    <cellStyle name="20% - uthevingsfarge 4 2 11 2 2 2" xfId="7770" xr:uid="{EA36C5C2-96AC-483A-8B68-2BA6AF21E434}"/>
    <cellStyle name="20% - uthevingsfarge 4 2 11 2 3" xfId="7771" xr:uid="{D95FED0F-33A2-4A23-88D0-CEA998CF9B8E}"/>
    <cellStyle name="20% - uthevingsfarge 4 2 11 2 3 2" xfId="7772" xr:uid="{1ECBB86D-B611-4E25-9B24-5DB88A544255}"/>
    <cellStyle name="20% - uthevingsfarge 4 2 11 2 4" xfId="7773" xr:uid="{793E5A8E-6961-4157-846D-232F020A609C}"/>
    <cellStyle name="20% - uthevingsfarge 4 2 11 2 4 2" xfId="7774" xr:uid="{6624BB77-9339-4BC2-B965-1DB8C96A8F91}"/>
    <cellStyle name="20% - uthevingsfarge 4 2 11 2 5" xfId="7775" xr:uid="{D68F1690-D2FA-4386-AD1F-2E884EE932AB}"/>
    <cellStyle name="20% - uthevingsfarge 4 2 11 2 5 2" xfId="7776" xr:uid="{08E42EDA-04BB-48AF-8F42-0FEE43142735}"/>
    <cellStyle name="20% - uthevingsfarge 4 2 11 2 6" xfId="7777" xr:uid="{704C0322-F1D1-4F12-9428-5D3E0AB8AAF8}"/>
    <cellStyle name="20% - uthevingsfarge 4 2 11 2 6 2" xfId="7778" xr:uid="{709FBB5B-7292-4ECD-B19C-B23F74484F38}"/>
    <cellStyle name="20% - uthevingsfarge 4 2 11 2 7" xfId="7779" xr:uid="{CFE3E547-91A6-4245-B406-060B27C1D400}"/>
    <cellStyle name="20% - uthevingsfarge 4 2 11 3" xfId="7780" xr:uid="{DF260CDD-9141-4EC1-A44E-9983C627B343}"/>
    <cellStyle name="20% - uthevingsfarge 4 2 11 3 2" xfId="7781" xr:uid="{8D96DEA2-A005-4C97-814C-2530734512E6}"/>
    <cellStyle name="20% - uthevingsfarge 4 2 11 3 2 2" xfId="7782" xr:uid="{48B3ACD7-BD6F-4565-9751-FB8E957D3821}"/>
    <cellStyle name="20% - uthevingsfarge 4 2 11 3 3" xfId="7783" xr:uid="{44E9C659-611B-4060-B715-EE64149CBC93}"/>
    <cellStyle name="20% - uthevingsfarge 4 2 11 3 3 2" xfId="7784" xr:uid="{810ECDD2-C12B-4110-AE26-B960D3C06ED1}"/>
    <cellStyle name="20% - uthevingsfarge 4 2 11 3 4" xfId="7785" xr:uid="{E4AE731C-8711-4FE0-A488-877E9E5B454D}"/>
    <cellStyle name="20% - uthevingsfarge 4 2 11 4" xfId="7786" xr:uid="{F79FAD09-A1C4-4F73-A215-A92E894B6714}"/>
    <cellStyle name="20% - uthevingsfarge 4 2 11 4 2" xfId="7787" xr:uid="{9A5111B5-E6C8-4CE8-A3A7-4B3060980048}"/>
    <cellStyle name="20% - uthevingsfarge 4 2 11 5" xfId="7788" xr:uid="{12A46630-F47E-4B7F-8219-2B873B4C8D9F}"/>
    <cellStyle name="20% - uthevingsfarge 4 2 11 5 2" xfId="7789" xr:uid="{788B1BF4-00ED-41C0-958E-96E9899D642B}"/>
    <cellStyle name="20% - uthevingsfarge 4 2 11 6" xfId="7790" xr:uid="{C03D6083-42E0-4AC4-9F6E-B2A755E08D90}"/>
    <cellStyle name="20% - uthevingsfarge 4 2 11 6 2" xfId="7791" xr:uid="{7580BCB9-35FA-4E4E-AB94-6357753BDB2C}"/>
    <cellStyle name="20% - uthevingsfarge 4 2 11 7" xfId="7792" xr:uid="{EF576040-80AE-4F6F-B423-5170E0C31627}"/>
    <cellStyle name="20% - uthevingsfarge 4 2 11 7 2" xfId="7793" xr:uid="{5E003A79-9C1E-4C98-95E3-6D086C37B731}"/>
    <cellStyle name="20% - uthevingsfarge 4 2 11 8" xfId="7794" xr:uid="{A1DA1F03-F15B-4605-A474-993FF0DC43B5}"/>
    <cellStyle name="20% - uthevingsfarge 4 2 12" xfId="7795" xr:uid="{5A37A768-788C-4FCE-B819-7F745C84F0CE}"/>
    <cellStyle name="20% - uthevingsfarge 4 2 12 2" xfId="7796" xr:uid="{98B6FA83-8795-43DE-8E1F-CEAE15ABAE84}"/>
    <cellStyle name="20% - uthevingsfarge 4 2 12 2 2" xfId="7797" xr:uid="{FBBAE608-71E0-4646-9672-660425F81A1F}"/>
    <cellStyle name="20% - uthevingsfarge 4 2 12 2 2 2" xfId="7798" xr:uid="{23AC2995-EF13-42FB-AAE8-91AF5873FAE9}"/>
    <cellStyle name="20% - uthevingsfarge 4 2 12 2 3" xfId="7799" xr:uid="{A25AFE80-8BCC-4891-B386-7B76C92AD780}"/>
    <cellStyle name="20% - uthevingsfarge 4 2 12 2 3 2" xfId="7800" xr:uid="{F7326F0A-2E12-4AB5-ABAF-3BD3AB9D69E1}"/>
    <cellStyle name="20% - uthevingsfarge 4 2 12 2 4" xfId="7801" xr:uid="{1A818703-848E-4393-BD2C-2C2A496D4681}"/>
    <cellStyle name="20% - uthevingsfarge 4 2 12 2 4 2" xfId="7802" xr:uid="{6C753874-5A2D-49BF-8428-ED4A1B7ADB72}"/>
    <cellStyle name="20% - uthevingsfarge 4 2 12 2 5" xfId="7803" xr:uid="{3FCF7803-0C82-42CE-B10D-9A0431EA3527}"/>
    <cellStyle name="20% - uthevingsfarge 4 2 12 2 5 2" xfId="7804" xr:uid="{AAF9BC05-7ADB-4F12-81C7-EE4273F0C9A6}"/>
    <cellStyle name="20% - uthevingsfarge 4 2 12 2 6" xfId="7805" xr:uid="{0E9A001B-0A49-42D6-AFBD-160A81CEAB91}"/>
    <cellStyle name="20% - uthevingsfarge 4 2 12 2 6 2" xfId="7806" xr:uid="{029DBA19-EDE0-464F-9241-CA379A0DB740}"/>
    <cellStyle name="20% - uthevingsfarge 4 2 12 2 7" xfId="7807" xr:uid="{CEE7669F-3D07-45E6-BC1A-34D9A6D34410}"/>
    <cellStyle name="20% - uthevingsfarge 4 2 12 3" xfId="7808" xr:uid="{F9B64E66-F7D3-490A-B5FA-E99EB3700205}"/>
    <cellStyle name="20% - uthevingsfarge 4 2 12 3 2" xfId="7809" xr:uid="{1566EC3F-4FD8-4A3B-B82C-0A061AB4702D}"/>
    <cellStyle name="20% - uthevingsfarge 4 2 12 3 2 2" xfId="7810" xr:uid="{67C29628-8CF7-49BD-8A09-ED96F3E79A63}"/>
    <cellStyle name="20% - uthevingsfarge 4 2 12 3 3" xfId="7811" xr:uid="{9198BEFF-E620-4BE9-AD90-3B13AD6A34FF}"/>
    <cellStyle name="20% - uthevingsfarge 4 2 12 3 3 2" xfId="7812" xr:uid="{27C482C7-7013-4A9F-8428-723067676020}"/>
    <cellStyle name="20% - uthevingsfarge 4 2 12 3 4" xfId="7813" xr:uid="{5CDFBEC6-22AD-4797-BE0A-2B30B624B1EB}"/>
    <cellStyle name="20% - uthevingsfarge 4 2 12 4" xfId="7814" xr:uid="{DA003965-4BC9-4923-AC93-44F3C0E88163}"/>
    <cellStyle name="20% - uthevingsfarge 4 2 12 4 2" xfId="7815" xr:uid="{4134B54A-1713-4BE9-A7D0-BA59D85F9180}"/>
    <cellStyle name="20% - uthevingsfarge 4 2 12 5" xfId="7816" xr:uid="{2E3D0C7A-2F9B-41F0-975E-3D17099332BB}"/>
    <cellStyle name="20% - uthevingsfarge 4 2 12 5 2" xfId="7817" xr:uid="{B2041D2F-22C5-4769-9501-07B2C44406BD}"/>
    <cellStyle name="20% - uthevingsfarge 4 2 12 6" xfId="7818" xr:uid="{A4144053-C641-4AA9-93BF-354001FAA92E}"/>
    <cellStyle name="20% - uthevingsfarge 4 2 12 6 2" xfId="7819" xr:uid="{96FCD662-E196-427E-B118-DC23C85A348A}"/>
    <cellStyle name="20% - uthevingsfarge 4 2 12 7" xfId="7820" xr:uid="{A0E847E6-248D-4EB1-BE7E-292E0E0FBF6B}"/>
    <cellStyle name="20% - uthevingsfarge 4 2 12 7 2" xfId="7821" xr:uid="{FEA92EFD-B565-40A6-B1B5-27A6CFF1C823}"/>
    <cellStyle name="20% - uthevingsfarge 4 2 12 8" xfId="7822" xr:uid="{56565852-A2C6-4DB5-A75A-8AA0674F8E9E}"/>
    <cellStyle name="20% - uthevingsfarge 4 2 13" xfId="7823" xr:uid="{4A5C7B91-4824-47D0-9CCF-34A0F447AD00}"/>
    <cellStyle name="20% - uthevingsfarge 4 2 13 2" xfId="7824" xr:uid="{17F02CA9-DB65-4193-B90E-BDBE36BEBF99}"/>
    <cellStyle name="20% - uthevingsfarge 4 2 13 2 2" xfId="7825" xr:uid="{649A3722-CF60-40B3-BC7C-F1A74218E272}"/>
    <cellStyle name="20% - uthevingsfarge 4 2 13 2 2 2" xfId="7826" xr:uid="{70408255-9D34-453C-B4EA-A116E2E2D5DB}"/>
    <cellStyle name="20% - uthevingsfarge 4 2 13 2 3" xfId="7827" xr:uid="{2B5D41B8-C7FF-4A63-9405-F62C359A1A6C}"/>
    <cellStyle name="20% - uthevingsfarge 4 2 13 2 3 2" xfId="7828" xr:uid="{F7A7B66C-564F-46CC-A063-D9067302920A}"/>
    <cellStyle name="20% - uthevingsfarge 4 2 13 2 4" xfId="7829" xr:uid="{B525503F-69A2-4723-98A8-D51910FD2D95}"/>
    <cellStyle name="20% - uthevingsfarge 4 2 13 2 4 2" xfId="7830" xr:uid="{65A5144F-07F1-45B2-8BCD-36FDE1F57648}"/>
    <cellStyle name="20% - uthevingsfarge 4 2 13 2 5" xfId="7831" xr:uid="{C3E4C926-ACFF-4365-977E-4DDDAD6820BD}"/>
    <cellStyle name="20% - uthevingsfarge 4 2 13 2 5 2" xfId="7832" xr:uid="{DF97E0CE-D5DD-44E1-BB24-192A1E52B5A6}"/>
    <cellStyle name="20% - uthevingsfarge 4 2 13 2 6" xfId="7833" xr:uid="{F42AC696-4FAB-4DCB-B56F-C10515474169}"/>
    <cellStyle name="20% - uthevingsfarge 4 2 13 2 6 2" xfId="7834" xr:uid="{BCE71053-191C-477D-80B0-4BA38971B96B}"/>
    <cellStyle name="20% - uthevingsfarge 4 2 13 2 7" xfId="7835" xr:uid="{A00F51F4-8C3C-406C-B939-220F645BCBDD}"/>
    <cellStyle name="20% - uthevingsfarge 4 2 13 3" xfId="7836" xr:uid="{1B09A118-7E43-4EA3-AB2C-EFFE0A4521B3}"/>
    <cellStyle name="20% - uthevingsfarge 4 2 13 3 2" xfId="7837" xr:uid="{A8C1B7C1-563C-44FD-BF7B-72030D35476D}"/>
    <cellStyle name="20% - uthevingsfarge 4 2 13 3 2 2" xfId="7838" xr:uid="{4919F7B8-E19B-43A2-BB9C-70DB4178F9DC}"/>
    <cellStyle name="20% - uthevingsfarge 4 2 13 3 3" xfId="7839" xr:uid="{4BC48BD9-733A-4C5A-82CD-513AF9A57157}"/>
    <cellStyle name="20% - uthevingsfarge 4 2 13 3 3 2" xfId="7840" xr:uid="{4D468C9A-EE80-42BF-BC7E-3BB4EFC355D1}"/>
    <cellStyle name="20% - uthevingsfarge 4 2 13 3 4" xfId="7841" xr:uid="{2F115C7C-1A4E-49F2-B17D-C24A4DB19AD6}"/>
    <cellStyle name="20% - uthevingsfarge 4 2 13 4" xfId="7842" xr:uid="{D70FCAB1-3999-4F6D-9967-80F664475137}"/>
    <cellStyle name="20% - uthevingsfarge 4 2 13 4 2" xfId="7843" xr:uid="{554CE690-A3E6-46CE-9748-4CD0E1CF9751}"/>
    <cellStyle name="20% - uthevingsfarge 4 2 13 5" xfId="7844" xr:uid="{415ED636-C23A-471A-8C78-DC26E7FA286D}"/>
    <cellStyle name="20% - uthevingsfarge 4 2 13 5 2" xfId="7845" xr:uid="{B8231215-7C1D-4988-BDBB-7005606592A6}"/>
    <cellStyle name="20% - uthevingsfarge 4 2 13 6" xfId="7846" xr:uid="{A3984CDC-FCDD-4360-8685-F348083C9ED6}"/>
    <cellStyle name="20% - uthevingsfarge 4 2 13 6 2" xfId="7847" xr:uid="{3285AC66-3861-46A5-BD3B-7BFA5E29C32E}"/>
    <cellStyle name="20% - uthevingsfarge 4 2 13 7" xfId="7848" xr:uid="{FB50E7E7-BDE1-4C45-A81C-2A9CCC9F6A90}"/>
    <cellStyle name="20% - uthevingsfarge 4 2 13 7 2" xfId="7849" xr:uid="{D315B014-8A3E-42D0-8197-C12C63DDAC49}"/>
    <cellStyle name="20% - uthevingsfarge 4 2 13 8" xfId="7850" xr:uid="{1BB444D0-5FBC-4115-B29D-E3937853BB7B}"/>
    <cellStyle name="20% - uthevingsfarge 4 2 14" xfId="7851" xr:uid="{2956DE8F-985B-43EE-95CC-DEA40D1DB74B}"/>
    <cellStyle name="20% - uthevingsfarge 4 2 14 2" xfId="7852" xr:uid="{FF608A61-AB29-45CF-89CD-49B90AD46CA6}"/>
    <cellStyle name="20% - uthevingsfarge 4 2 14 2 2" xfId="7853" xr:uid="{3CB09CED-5B0F-47DF-A126-1A044DD17C41}"/>
    <cellStyle name="20% - uthevingsfarge 4 2 14 2 2 2" xfId="7854" xr:uid="{CE7FAF27-9EBE-4340-A524-BA5F0684AADA}"/>
    <cellStyle name="20% - uthevingsfarge 4 2 14 2 3" xfId="7855" xr:uid="{EC5E7C42-AFA4-48BB-9C56-7213DC46A6C8}"/>
    <cellStyle name="20% - uthevingsfarge 4 2 14 2 3 2" xfId="7856" xr:uid="{440A962E-8B16-49B5-92FF-B0F56BA8E000}"/>
    <cellStyle name="20% - uthevingsfarge 4 2 14 2 4" xfId="7857" xr:uid="{6786D76A-9EFB-4C18-A484-09716B45A1E7}"/>
    <cellStyle name="20% - uthevingsfarge 4 2 14 2 4 2" xfId="7858" xr:uid="{E1319C0D-B8B5-4254-BC8E-65D769635815}"/>
    <cellStyle name="20% - uthevingsfarge 4 2 14 2 5" xfId="7859" xr:uid="{54B387E6-1905-4829-859C-435610D20C7E}"/>
    <cellStyle name="20% - uthevingsfarge 4 2 14 2 5 2" xfId="7860" xr:uid="{23D24DEF-EB4A-4115-8295-5A43047D29D4}"/>
    <cellStyle name="20% - uthevingsfarge 4 2 14 2 6" xfId="7861" xr:uid="{1335D10B-1D34-4C35-A975-EF5D7DD804A1}"/>
    <cellStyle name="20% - uthevingsfarge 4 2 14 2 6 2" xfId="7862" xr:uid="{1A76E57F-F425-4207-9940-BFD44733DFD6}"/>
    <cellStyle name="20% - uthevingsfarge 4 2 14 2 7" xfId="7863" xr:uid="{B781A15E-35C8-413E-8169-4860172DF998}"/>
    <cellStyle name="20% - uthevingsfarge 4 2 14 3" xfId="7864" xr:uid="{2C0318FB-0D63-4BB0-B44F-AFA060437CBA}"/>
    <cellStyle name="20% - uthevingsfarge 4 2 14 3 2" xfId="7865" xr:uid="{07F63DD4-C3A2-453E-AD13-268F524E9709}"/>
    <cellStyle name="20% - uthevingsfarge 4 2 14 3 2 2" xfId="7866" xr:uid="{F7A604BF-51C9-4701-8763-2EA81A30FFD4}"/>
    <cellStyle name="20% - uthevingsfarge 4 2 14 3 3" xfId="7867" xr:uid="{57678C64-FC7E-41BF-A1DC-D37ECFFD9782}"/>
    <cellStyle name="20% - uthevingsfarge 4 2 14 3 3 2" xfId="7868" xr:uid="{ADEB444B-7CC6-4685-99F8-6CA08FE3D489}"/>
    <cellStyle name="20% - uthevingsfarge 4 2 14 3 4" xfId="7869" xr:uid="{EAFA84DF-20A2-44CB-B492-E6DE68A8E43E}"/>
    <cellStyle name="20% - uthevingsfarge 4 2 14 4" xfId="7870" xr:uid="{22880680-0B39-4606-ADA8-EEED7DAB014C}"/>
    <cellStyle name="20% - uthevingsfarge 4 2 14 4 2" xfId="7871" xr:uid="{064CADA2-92FF-466A-9613-9BE789231FB2}"/>
    <cellStyle name="20% - uthevingsfarge 4 2 14 5" xfId="7872" xr:uid="{18501BA7-3E01-48A2-AFAD-28EF78C49CC3}"/>
    <cellStyle name="20% - uthevingsfarge 4 2 14 5 2" xfId="7873" xr:uid="{E1F3930F-FD52-4B06-B969-7646D5DAEB4D}"/>
    <cellStyle name="20% - uthevingsfarge 4 2 14 6" xfId="7874" xr:uid="{84CD7793-5DE5-495E-928B-65EFB88EBB2D}"/>
    <cellStyle name="20% - uthevingsfarge 4 2 14 6 2" xfId="7875" xr:uid="{250F60E0-CA60-4CDA-874D-BB1580509128}"/>
    <cellStyle name="20% - uthevingsfarge 4 2 14 7" xfId="7876" xr:uid="{69962A8C-D741-4C2B-8C4C-2ACE8E680AEC}"/>
    <cellStyle name="20% - uthevingsfarge 4 2 14 7 2" xfId="7877" xr:uid="{496F3D1C-E7D9-4208-B6AA-69848DDB48F7}"/>
    <cellStyle name="20% - uthevingsfarge 4 2 14 8" xfId="7878" xr:uid="{2132231E-2D46-45CF-A031-C8045F3BE05B}"/>
    <cellStyle name="20% - uthevingsfarge 4 2 15" xfId="7879" xr:uid="{FD4D5737-2815-4C57-A832-80A4CD0A81E0}"/>
    <cellStyle name="20% - uthevingsfarge 4 2 15 2" xfId="7880" xr:uid="{8AB9AEF4-9569-4163-8AF2-BED0F35AF870}"/>
    <cellStyle name="20% - uthevingsfarge 4 2 15 2 2" xfId="7881" xr:uid="{D605F876-BA75-4F46-8B60-35FEEF4B1AA2}"/>
    <cellStyle name="20% - uthevingsfarge 4 2 15 2 2 2" xfId="7882" xr:uid="{B88BD554-9B6F-4BB6-8B52-FB5DC0699A44}"/>
    <cellStyle name="20% - uthevingsfarge 4 2 15 2 3" xfId="7883" xr:uid="{40929EC8-49FE-4303-97D7-847CF5F842BA}"/>
    <cellStyle name="20% - uthevingsfarge 4 2 15 2 3 2" xfId="7884" xr:uid="{8B029F64-759B-44E5-A5EB-4C85ECF439DB}"/>
    <cellStyle name="20% - uthevingsfarge 4 2 15 2 4" xfId="7885" xr:uid="{71579480-2DEF-410E-915F-E7FAE4BFEF0D}"/>
    <cellStyle name="20% - uthevingsfarge 4 2 15 2 4 2" xfId="7886" xr:uid="{A338321F-3D92-4B1D-A0D3-165AAB342598}"/>
    <cellStyle name="20% - uthevingsfarge 4 2 15 2 5" xfId="7887" xr:uid="{012DF8D6-AD2B-47F7-B01D-E986714FC887}"/>
    <cellStyle name="20% - uthevingsfarge 4 2 15 2 5 2" xfId="7888" xr:uid="{618A008E-3BDD-42B1-9911-BA14C6FF40BA}"/>
    <cellStyle name="20% - uthevingsfarge 4 2 15 2 6" xfId="7889" xr:uid="{921AFC82-0DFF-432C-BA46-F97E9EB609B8}"/>
    <cellStyle name="20% - uthevingsfarge 4 2 15 2 6 2" xfId="7890" xr:uid="{362E0BC3-1B9D-4EC2-B4FC-2F493C9C0B79}"/>
    <cellStyle name="20% - uthevingsfarge 4 2 15 2 7" xfId="7891" xr:uid="{D5CE10F5-FE9F-4579-82AB-BF47C3A0FF2D}"/>
    <cellStyle name="20% - uthevingsfarge 4 2 15 3" xfId="7892" xr:uid="{BBAAC3A7-324F-4E24-BC21-F8267B518824}"/>
    <cellStyle name="20% - uthevingsfarge 4 2 15 3 2" xfId="7893" xr:uid="{06F94E1B-7ECC-48E2-90E9-3466EBA4A443}"/>
    <cellStyle name="20% - uthevingsfarge 4 2 15 3 2 2" xfId="7894" xr:uid="{D9042C58-642B-470D-8037-2155B04E35AF}"/>
    <cellStyle name="20% - uthevingsfarge 4 2 15 3 3" xfId="7895" xr:uid="{3365CDB9-92C4-4602-BB64-668B2307DF79}"/>
    <cellStyle name="20% - uthevingsfarge 4 2 15 3 3 2" xfId="7896" xr:uid="{542E3E3C-11C7-4650-9F31-E5FA7715A537}"/>
    <cellStyle name="20% - uthevingsfarge 4 2 15 3 4" xfId="7897" xr:uid="{B015A209-B854-4F65-8B22-F078EF4122B5}"/>
    <cellStyle name="20% - uthevingsfarge 4 2 15 4" xfId="7898" xr:uid="{EA5A9021-1B67-4523-A605-83074EB3BA10}"/>
    <cellStyle name="20% - uthevingsfarge 4 2 15 4 2" xfId="7899" xr:uid="{BCE8116C-931D-41F1-848A-9D37D8D1DB1D}"/>
    <cellStyle name="20% - uthevingsfarge 4 2 15 5" xfId="7900" xr:uid="{D19F2195-F308-46DB-BE51-9BEECC580E02}"/>
    <cellStyle name="20% - uthevingsfarge 4 2 15 5 2" xfId="7901" xr:uid="{21B5515F-71FC-42A6-92CA-8901EEFA91B2}"/>
    <cellStyle name="20% - uthevingsfarge 4 2 15 6" xfId="7902" xr:uid="{EDACE8AE-63EA-4A41-B49D-DA225E8B51B1}"/>
    <cellStyle name="20% - uthevingsfarge 4 2 15 6 2" xfId="7903" xr:uid="{13156D22-846F-4FA5-9159-0F98203B8916}"/>
    <cellStyle name="20% - uthevingsfarge 4 2 15 7" xfId="7904" xr:uid="{361F85E1-364B-40B4-A7DE-DDC936466C60}"/>
    <cellStyle name="20% - uthevingsfarge 4 2 15 7 2" xfId="7905" xr:uid="{B9B67789-4281-48AB-B1CE-24B4730CC8ED}"/>
    <cellStyle name="20% - uthevingsfarge 4 2 15 8" xfId="7906" xr:uid="{21F84C25-F612-4848-84B9-2970FD760AC6}"/>
    <cellStyle name="20% - uthevingsfarge 4 2 16" xfId="7907" xr:uid="{733A872D-B5C3-49E4-B35D-FAB5AF3BBAB0}"/>
    <cellStyle name="20% - uthevingsfarge 4 2 16 2" xfId="7908" xr:uid="{32BB3340-FD7A-4F8C-869B-5888B6AA44C0}"/>
    <cellStyle name="20% - uthevingsfarge 4 2 16 2 2" xfId="7909" xr:uid="{C4F25D91-AF70-45C2-9C25-EB67DBBD028F}"/>
    <cellStyle name="20% - uthevingsfarge 4 2 16 2 2 2" xfId="7910" xr:uid="{52464800-2EE8-4223-878E-72F6C199D9D2}"/>
    <cellStyle name="20% - uthevingsfarge 4 2 16 2 3" xfId="7911" xr:uid="{60F36BE8-2EDC-467A-9D22-E399713F4EBB}"/>
    <cellStyle name="20% - uthevingsfarge 4 2 16 2 3 2" xfId="7912" xr:uid="{ACE78A16-034C-4488-BE0B-C38536B81709}"/>
    <cellStyle name="20% - uthevingsfarge 4 2 16 2 4" xfId="7913" xr:uid="{1FA692E0-4FC7-4DF2-8FF1-47F1E0A683C0}"/>
    <cellStyle name="20% - uthevingsfarge 4 2 16 2 4 2" xfId="7914" xr:uid="{5C855508-6C2E-459A-AA24-A65B61636B06}"/>
    <cellStyle name="20% - uthevingsfarge 4 2 16 2 5" xfId="7915" xr:uid="{F2CC36B9-DD26-46BA-AC5B-ED721DAE9F2B}"/>
    <cellStyle name="20% - uthevingsfarge 4 2 16 2 5 2" xfId="7916" xr:uid="{2397DEEC-CDB7-49CB-953B-FE6947B39240}"/>
    <cellStyle name="20% - uthevingsfarge 4 2 16 2 6" xfId="7917" xr:uid="{E229E371-8C42-4028-85B3-F33EF44EEC71}"/>
    <cellStyle name="20% - uthevingsfarge 4 2 16 2 6 2" xfId="7918" xr:uid="{EFB5AD45-5423-4530-B4B8-0EBF4BD985A4}"/>
    <cellStyle name="20% - uthevingsfarge 4 2 16 2 7" xfId="7919" xr:uid="{CDD77311-FEBE-4930-9C57-FAB31545FBA7}"/>
    <cellStyle name="20% - uthevingsfarge 4 2 16 3" xfId="7920" xr:uid="{38F3761B-357B-45B6-96C4-F4F4FD6959BD}"/>
    <cellStyle name="20% - uthevingsfarge 4 2 16 3 2" xfId="7921" xr:uid="{B8D99D29-4D15-405A-A75B-90A6E54C8981}"/>
    <cellStyle name="20% - uthevingsfarge 4 2 16 3 2 2" xfId="7922" xr:uid="{55A7D79C-4209-4ACE-B7B5-BE5B2745CB9C}"/>
    <cellStyle name="20% - uthevingsfarge 4 2 16 3 3" xfId="7923" xr:uid="{82F9B048-D4D5-4500-9E5F-93CBC70B5265}"/>
    <cellStyle name="20% - uthevingsfarge 4 2 16 3 3 2" xfId="7924" xr:uid="{CAFFB498-B9AD-4BE8-975A-5EE03C08E558}"/>
    <cellStyle name="20% - uthevingsfarge 4 2 16 3 4" xfId="7925" xr:uid="{AD674D9D-9C8A-4E93-8051-6B5870088F84}"/>
    <cellStyle name="20% - uthevingsfarge 4 2 16 4" xfId="7926" xr:uid="{0FABE799-41F1-4C95-9BB8-42DBDD94B05B}"/>
    <cellStyle name="20% - uthevingsfarge 4 2 16 4 2" xfId="7927" xr:uid="{8C09FE49-05FA-4795-9650-F07AC13BEB06}"/>
    <cellStyle name="20% - uthevingsfarge 4 2 16 5" xfId="7928" xr:uid="{931891ED-2B81-4F55-8A75-FC97BE620C43}"/>
    <cellStyle name="20% - uthevingsfarge 4 2 16 5 2" xfId="7929" xr:uid="{8876605B-6B7F-45FA-96E5-DEA951A6500A}"/>
    <cellStyle name="20% - uthevingsfarge 4 2 16 6" xfId="7930" xr:uid="{4E9B348C-93D8-4E6A-88DB-C71C7BF4A22A}"/>
    <cellStyle name="20% - uthevingsfarge 4 2 16 6 2" xfId="7931" xr:uid="{83DC41E9-A909-4FBF-9D38-7A5B9896A90D}"/>
    <cellStyle name="20% - uthevingsfarge 4 2 16 7" xfId="7932" xr:uid="{168248BE-EFCB-4C90-BD45-5A6B095B509A}"/>
    <cellStyle name="20% - uthevingsfarge 4 2 16 7 2" xfId="7933" xr:uid="{B44ACC51-F1EC-4407-B9DA-8E39D211EADC}"/>
    <cellStyle name="20% - uthevingsfarge 4 2 16 8" xfId="7934" xr:uid="{3F50C413-1292-4B9C-B34E-AC22DA71D455}"/>
    <cellStyle name="20% - uthevingsfarge 4 2 17" xfId="7935" xr:uid="{E25B8E40-E243-4123-9F19-563F1A63295A}"/>
    <cellStyle name="20% - uthevingsfarge 4 2 17 2" xfId="7936" xr:uid="{E26F74A1-F39C-4A9F-8EC1-AE86073D8ECC}"/>
    <cellStyle name="20% - uthevingsfarge 4 2 17 2 2" xfId="7937" xr:uid="{79CB940B-042D-4DE5-A417-A3517FFDAD8B}"/>
    <cellStyle name="20% - uthevingsfarge 4 2 17 2 2 2" xfId="7938" xr:uid="{E78F0AA4-19EC-4359-8F57-CB5E5A7F2E70}"/>
    <cellStyle name="20% - uthevingsfarge 4 2 17 2 3" xfId="7939" xr:uid="{E8F1AEC4-FD84-4841-A091-C5D63D50B2F4}"/>
    <cellStyle name="20% - uthevingsfarge 4 2 17 2 3 2" xfId="7940" xr:uid="{1DEE5812-BF21-473A-9124-CF0B5C3414F8}"/>
    <cellStyle name="20% - uthevingsfarge 4 2 17 2 4" xfId="7941" xr:uid="{033E3EAF-FDE4-4BB5-A706-5450B9612BAF}"/>
    <cellStyle name="20% - uthevingsfarge 4 2 17 2 4 2" xfId="7942" xr:uid="{41888867-D4E1-4957-AD65-B3D2FBEE718F}"/>
    <cellStyle name="20% - uthevingsfarge 4 2 17 2 5" xfId="7943" xr:uid="{8C57ADAD-31CB-485D-AC3D-D39E6254FB16}"/>
    <cellStyle name="20% - uthevingsfarge 4 2 17 2 5 2" xfId="7944" xr:uid="{36E672BD-BA10-4D35-87FB-C92E3A20A660}"/>
    <cellStyle name="20% - uthevingsfarge 4 2 17 2 6" xfId="7945" xr:uid="{2388130B-0CBC-4A32-9427-6F8688EFFF65}"/>
    <cellStyle name="20% - uthevingsfarge 4 2 17 2 6 2" xfId="7946" xr:uid="{032321BF-F3C1-4A11-BA07-F2B0A24DC33D}"/>
    <cellStyle name="20% - uthevingsfarge 4 2 17 2 7" xfId="7947" xr:uid="{927F4EC1-46B3-4AC1-8B84-99B12AEB1259}"/>
    <cellStyle name="20% - uthevingsfarge 4 2 17 3" xfId="7948" xr:uid="{A01EF531-87F5-426E-88C3-12BC1CA7DE02}"/>
    <cellStyle name="20% - uthevingsfarge 4 2 17 3 2" xfId="7949" xr:uid="{71F57DF5-4505-46EB-9F73-D8E0FC90DD29}"/>
    <cellStyle name="20% - uthevingsfarge 4 2 17 3 2 2" xfId="7950" xr:uid="{670F5233-4B24-4D3C-B20A-848CA2BF7C9E}"/>
    <cellStyle name="20% - uthevingsfarge 4 2 17 3 3" xfId="7951" xr:uid="{31C8058A-8F7D-457A-8D8F-A3936BFED41F}"/>
    <cellStyle name="20% - uthevingsfarge 4 2 17 3 3 2" xfId="7952" xr:uid="{C4A24F5A-9D33-4598-8376-364A6CA81C4E}"/>
    <cellStyle name="20% - uthevingsfarge 4 2 17 3 4" xfId="7953" xr:uid="{1576C49D-72B4-4CDA-92DB-8DC79FFB4332}"/>
    <cellStyle name="20% - uthevingsfarge 4 2 17 4" xfId="7954" xr:uid="{A86FA662-7535-42E7-BA9E-DDB0C306544E}"/>
    <cellStyle name="20% - uthevingsfarge 4 2 17 4 2" xfId="7955" xr:uid="{E85DE8FE-2359-4987-BD98-C652080AD84F}"/>
    <cellStyle name="20% - uthevingsfarge 4 2 17 5" xfId="7956" xr:uid="{A361A99D-236B-4FF7-AB13-4C7444223CA4}"/>
    <cellStyle name="20% - uthevingsfarge 4 2 17 5 2" xfId="7957" xr:uid="{54A8DFCE-829E-4EEE-96AE-93873A5FBF36}"/>
    <cellStyle name="20% - uthevingsfarge 4 2 17 6" xfId="7958" xr:uid="{B93B9086-8441-4785-AB9B-155F16013E6A}"/>
    <cellStyle name="20% - uthevingsfarge 4 2 17 6 2" xfId="7959" xr:uid="{5EAB62EC-ACFD-405F-9145-E0199D8E622D}"/>
    <cellStyle name="20% - uthevingsfarge 4 2 17 7" xfId="7960" xr:uid="{43D65D64-8FFF-4D2C-B45C-0A693593C8F8}"/>
    <cellStyle name="20% - uthevingsfarge 4 2 17 7 2" xfId="7961" xr:uid="{16325B24-B2AD-42EC-8742-08EB62D87695}"/>
    <cellStyle name="20% - uthevingsfarge 4 2 17 8" xfId="7962" xr:uid="{A6429EA4-895C-4172-8DCB-D88B3E56618D}"/>
    <cellStyle name="20% - uthevingsfarge 4 2 18" xfId="7963" xr:uid="{CB4D5D08-69BC-4D49-841A-3A3F26A8BC0F}"/>
    <cellStyle name="20% - uthevingsfarge 4 2 18 2" xfId="7964" xr:uid="{F0972B02-0E96-4A7C-949C-A0A338500712}"/>
    <cellStyle name="20% - uthevingsfarge 4 2 18 2 2" xfId="7965" xr:uid="{BB277134-7CFF-43C5-B008-F4F4D2955F30}"/>
    <cellStyle name="20% - uthevingsfarge 4 2 18 2 2 2" xfId="7966" xr:uid="{59401431-6332-48CC-A8B3-920980860634}"/>
    <cellStyle name="20% - uthevingsfarge 4 2 18 2 3" xfId="7967" xr:uid="{F404D10C-9C3E-401A-9008-1E553D332DDB}"/>
    <cellStyle name="20% - uthevingsfarge 4 2 18 2 3 2" xfId="7968" xr:uid="{0ADDC262-8522-4304-8A6E-6219012874F5}"/>
    <cellStyle name="20% - uthevingsfarge 4 2 18 2 4" xfId="7969" xr:uid="{36B8F915-547A-48E8-B15B-75FEF4FD4B99}"/>
    <cellStyle name="20% - uthevingsfarge 4 2 18 2 4 2" xfId="7970" xr:uid="{86C61C03-C55D-401C-BC00-565846A3B1CA}"/>
    <cellStyle name="20% - uthevingsfarge 4 2 18 2 5" xfId="7971" xr:uid="{CD5B2538-4B62-47C0-800A-3FF8506C0858}"/>
    <cellStyle name="20% - uthevingsfarge 4 2 18 2 5 2" xfId="7972" xr:uid="{1589551C-2E5E-4D04-AE1F-C8BD093B0DD7}"/>
    <cellStyle name="20% - uthevingsfarge 4 2 18 2 6" xfId="7973" xr:uid="{166EEF9B-E62B-41E9-9328-D148966581AB}"/>
    <cellStyle name="20% - uthevingsfarge 4 2 18 2 6 2" xfId="7974" xr:uid="{C094546D-7611-449A-BC9A-F76B5758AE15}"/>
    <cellStyle name="20% - uthevingsfarge 4 2 18 2 7" xfId="7975" xr:uid="{9EAAA85F-E703-4141-8F0F-1D2B998A2B9D}"/>
    <cellStyle name="20% - uthevingsfarge 4 2 18 3" xfId="7976" xr:uid="{CCEA0858-B340-4CC6-941E-661BDAD14AFC}"/>
    <cellStyle name="20% - uthevingsfarge 4 2 18 3 2" xfId="7977" xr:uid="{D3E44E03-688D-4DE4-8C4F-5B103BA7F425}"/>
    <cellStyle name="20% - uthevingsfarge 4 2 18 3 2 2" xfId="7978" xr:uid="{D1C6FC4A-9EC8-4212-9C6F-48F9FC5BC896}"/>
    <cellStyle name="20% - uthevingsfarge 4 2 18 3 3" xfId="7979" xr:uid="{F28DFDE0-5880-45F1-802A-0A208D7030D7}"/>
    <cellStyle name="20% - uthevingsfarge 4 2 18 3 3 2" xfId="7980" xr:uid="{001997B7-5AC5-47DF-8D6B-9EEB603DC01D}"/>
    <cellStyle name="20% - uthevingsfarge 4 2 18 3 4" xfId="7981" xr:uid="{34609ED5-BB08-46DD-B056-71C2F05ED7B5}"/>
    <cellStyle name="20% - uthevingsfarge 4 2 18 4" xfId="7982" xr:uid="{6F72B2F9-DA1E-45D3-99FD-D569FFFC9F7A}"/>
    <cellStyle name="20% - uthevingsfarge 4 2 18 4 2" xfId="7983" xr:uid="{0CCDF3BB-41F0-4D8D-BD19-2AB2553223FC}"/>
    <cellStyle name="20% - uthevingsfarge 4 2 18 5" xfId="7984" xr:uid="{85233E35-AD4E-4078-B4DD-5713A22D7F9B}"/>
    <cellStyle name="20% - uthevingsfarge 4 2 18 5 2" xfId="7985" xr:uid="{20B5A6C8-0D8A-41B4-8B43-1D2FA9C036B4}"/>
    <cellStyle name="20% - uthevingsfarge 4 2 18 6" xfId="7986" xr:uid="{5E842B74-0294-4E39-A053-37ABBDF0C648}"/>
    <cellStyle name="20% - uthevingsfarge 4 2 18 6 2" xfId="7987" xr:uid="{FAC7604E-4C4F-4883-ABB9-6917B0197521}"/>
    <cellStyle name="20% - uthevingsfarge 4 2 18 7" xfId="7988" xr:uid="{1D82CAD2-8096-43E3-863E-A9A219A6BD9B}"/>
    <cellStyle name="20% - uthevingsfarge 4 2 18 7 2" xfId="7989" xr:uid="{43049AD0-D61D-447C-8464-97D1AEF77BD3}"/>
    <cellStyle name="20% - uthevingsfarge 4 2 18 8" xfId="7990" xr:uid="{C1D9C02B-8193-4B57-A1F8-206F57CFF648}"/>
    <cellStyle name="20% - uthevingsfarge 4 2 19" xfId="7991" xr:uid="{2CCCC21F-7C1D-4F65-A9B3-5A50CD426443}"/>
    <cellStyle name="20% - uthevingsfarge 4 2 19 10" xfId="7992" xr:uid="{7E0F58A9-19C2-4D54-AEA9-F83ED204E10B}"/>
    <cellStyle name="20% - uthevingsfarge 4 2 19 11" xfId="7993" xr:uid="{24CCC717-D206-49A8-8C13-23B1473B8504}"/>
    <cellStyle name="20% - uthevingsfarge 4 2 19 12" xfId="7994" xr:uid="{116E3982-815C-49FF-85A7-D3722F22FF3E}"/>
    <cellStyle name="20% - uthevingsfarge 4 2 19 13" xfId="7995" xr:uid="{0C96B306-F227-474B-95E0-2F10D5F52C5E}"/>
    <cellStyle name="20% - uthevingsfarge 4 2 19 13 2" xfId="7996" xr:uid="{F41C1FB3-91FC-4DC3-A71C-9D71C92EF54D}"/>
    <cellStyle name="20% - uthevingsfarge 4 2 19 14" xfId="7997" xr:uid="{5E489D13-861B-4BD7-AC22-D37C566E7546}"/>
    <cellStyle name="20% - uthevingsfarge 4 2 19 14 2" xfId="7998" xr:uid="{C3FE8180-13A6-4F71-8E84-77294B898486}"/>
    <cellStyle name="20% - uthevingsfarge 4 2 19 2" xfId="7999" xr:uid="{7A67AB48-2517-41DC-A478-700F61E97247}"/>
    <cellStyle name="20% - uthevingsfarge 4 2 19 3" xfId="8000" xr:uid="{01072163-AC3D-4838-9A0E-6421894557BA}"/>
    <cellStyle name="20% - uthevingsfarge 4 2 19 4" xfId="8001" xr:uid="{40C67DA5-9C86-47E5-AD1F-D4CD8D76841E}"/>
    <cellStyle name="20% - uthevingsfarge 4 2 19 5" xfId="8002" xr:uid="{BA825EEF-33A4-440C-9DF4-661BA443747E}"/>
    <cellStyle name="20% - uthevingsfarge 4 2 19 6" xfId="8003" xr:uid="{D90B3DC8-0948-4543-AF49-001F87C96611}"/>
    <cellStyle name="20% - uthevingsfarge 4 2 19 7" xfId="8004" xr:uid="{EB93C1C0-03A9-4E07-A31F-F7F97EB5AAA6}"/>
    <cellStyle name="20% - uthevingsfarge 4 2 19 8" xfId="8005" xr:uid="{DAC32469-5020-4BA9-BF42-A199ADA0A78D}"/>
    <cellStyle name="20% - uthevingsfarge 4 2 19 9" xfId="8006" xr:uid="{4DFFD972-AC5B-4082-9E38-B3ECC88E3B28}"/>
    <cellStyle name="20% - uthevingsfarge 4 2 2" xfId="8007" xr:uid="{13151B85-3B6C-4B85-B002-0B8ADC0A2989}"/>
    <cellStyle name="20% - uthevingsfarge 4 2 2 10" xfId="8008" xr:uid="{5CEDA672-3076-41B5-8F48-382A63579357}"/>
    <cellStyle name="20% - uthevingsfarge 4 2 2 11" xfId="8009" xr:uid="{204B5742-6BCE-4CE5-9A87-79D41D77ED21}"/>
    <cellStyle name="20% - uthevingsfarge 4 2 2 12" xfId="8010" xr:uid="{7902B9A1-2B2F-4B0F-9154-1D7010315FC5}"/>
    <cellStyle name="20% - uthevingsfarge 4 2 2 13" xfId="8011" xr:uid="{3B1411E8-AA7E-456C-B4B1-0B912BE3D786}"/>
    <cellStyle name="20% - uthevingsfarge 4 2 2 14" xfId="8012" xr:uid="{D873E5F1-AC4C-4F4C-AB72-F055EE687E37}"/>
    <cellStyle name="20% - uthevingsfarge 4 2 2 15" xfId="8013" xr:uid="{5E85CB1D-5250-4D79-897B-AE479E347B04}"/>
    <cellStyle name="20% - uthevingsfarge 4 2 2 16" xfId="8014" xr:uid="{EA680754-A213-4D03-AE79-38DD27CFCFD2}"/>
    <cellStyle name="20% - uthevingsfarge 4 2 2 17" xfId="8015" xr:uid="{48E43A30-94CE-485A-A175-5419B72BECA1}"/>
    <cellStyle name="20% - uthevingsfarge 4 2 2 17 10" xfId="8016" xr:uid="{0B3961DE-EE2F-4E0D-9AF8-718087416862}"/>
    <cellStyle name="20% - uthevingsfarge 4 2 2 17 10 2" xfId="8017" xr:uid="{1446619D-7193-4A57-991C-303DF7A11D6E}"/>
    <cellStyle name="20% - uthevingsfarge 4 2 2 17 10 2 2" xfId="8018" xr:uid="{253B8368-A62B-4E3F-B81F-15BE46739654}"/>
    <cellStyle name="20% - uthevingsfarge 4 2 2 17 10 3" xfId="8019" xr:uid="{6344A47A-B7ED-423B-819A-CA85CE182EBB}"/>
    <cellStyle name="20% - uthevingsfarge 4 2 2 17 11" xfId="8020" xr:uid="{A3FB8355-1140-41E8-A513-CA8BA8789A77}"/>
    <cellStyle name="20% - uthevingsfarge 4 2 2 17 11 2" xfId="8021" xr:uid="{444284B4-8774-474C-A6D6-0971069AC78C}"/>
    <cellStyle name="20% - uthevingsfarge 4 2 2 17 11 2 2" xfId="8022" xr:uid="{AF59FB72-4FE6-415A-933A-7B14BC441613}"/>
    <cellStyle name="20% - uthevingsfarge 4 2 2 17 11 3" xfId="8023" xr:uid="{EF5EDCCF-641A-469A-81A7-876B3DFBA272}"/>
    <cellStyle name="20% - uthevingsfarge 4 2 2 17 12" xfId="8024" xr:uid="{18DB3FB2-B31C-4721-95BF-8A2CCA380348}"/>
    <cellStyle name="20% - uthevingsfarge 4 2 2 17 12 2" xfId="8025" xr:uid="{3B61162F-72FF-4798-AC46-22742C533DB8}"/>
    <cellStyle name="20% - uthevingsfarge 4 2 2 17 12 2 2" xfId="8026" xr:uid="{80D119DE-8EEB-495A-B8A3-C544E3A03107}"/>
    <cellStyle name="20% - uthevingsfarge 4 2 2 17 12 3" xfId="8027" xr:uid="{3B8A9B76-10F2-4B7C-B260-2C5E2C444CD4}"/>
    <cellStyle name="20% - uthevingsfarge 4 2 2 17 13" xfId="8028" xr:uid="{D9C700EA-7084-4B53-B755-92986AF1FB16}"/>
    <cellStyle name="20% - uthevingsfarge 4 2 2 17 14" xfId="8029" xr:uid="{5388BEAE-8E4B-49BD-BA82-15910DE2B629}"/>
    <cellStyle name="20% - uthevingsfarge 4 2 2 17 2" xfId="8030" xr:uid="{61BD5583-715B-41CC-AE78-53824094BD6A}"/>
    <cellStyle name="20% - uthevingsfarge 4 2 2 17 2 2" xfId="8031" xr:uid="{5D450540-E1A7-4079-A314-6BE41464E278}"/>
    <cellStyle name="20% - uthevingsfarge 4 2 2 17 2 2 2" xfId="8032" xr:uid="{87478231-FA70-4766-AAF7-CC095611B0A3}"/>
    <cellStyle name="20% - uthevingsfarge 4 2 2 17 2 3" xfId="8033" xr:uid="{34DDECC2-D0E7-439A-878D-8099D0CEA806}"/>
    <cellStyle name="20% - uthevingsfarge 4 2 2 17 2 3 2" xfId="8034" xr:uid="{3D75B043-E226-42B3-9114-3FE59B3C1390}"/>
    <cellStyle name="20% - uthevingsfarge 4 2 2 17 2 4" xfId="8035" xr:uid="{A3755A80-3778-4DAC-B6CF-CE1082005450}"/>
    <cellStyle name="20% - uthevingsfarge 4 2 2 17 2 4 2" xfId="8036" xr:uid="{DF1102A9-6A66-4D8E-9724-34A67FE43FC3}"/>
    <cellStyle name="20% - uthevingsfarge 4 2 2 17 2 5" xfId="8037" xr:uid="{11CE7C60-82FD-41DC-8F8A-2AE9D968FB1F}"/>
    <cellStyle name="20% - uthevingsfarge 4 2 2 17 2 5 2" xfId="8038" xr:uid="{12BD6FE9-702D-4BD1-87C8-CE869CB8C83F}"/>
    <cellStyle name="20% - uthevingsfarge 4 2 2 17 2 6" xfId="8039" xr:uid="{6888A556-CD0E-417E-97CC-DF238EE2A4BF}"/>
    <cellStyle name="20% - uthevingsfarge 4 2 2 17 2 6 2" xfId="8040" xr:uid="{36234A3F-0023-4690-BE3D-EF7FFF42E19A}"/>
    <cellStyle name="20% - uthevingsfarge 4 2 2 17 2 7" xfId="8041" xr:uid="{1633FD11-C266-464B-BCFC-1F206BE5BE89}"/>
    <cellStyle name="20% - uthevingsfarge 4 2 2 17 3" xfId="8042" xr:uid="{7AA34717-3C92-4D54-9899-168DD5B6B01E}"/>
    <cellStyle name="20% - uthevingsfarge 4 2 2 17 3 2" xfId="8043" xr:uid="{7B92A128-6F4D-4D7C-A1B9-9DB17510F789}"/>
    <cellStyle name="20% - uthevingsfarge 4 2 2 17 3 2 2" xfId="8044" xr:uid="{8ABC9183-498B-4CAD-9245-BEF0ED7665D1}"/>
    <cellStyle name="20% - uthevingsfarge 4 2 2 17 3 3" xfId="8045" xr:uid="{4ADD6417-D275-4682-9BC2-B25840FE1309}"/>
    <cellStyle name="20% - uthevingsfarge 4 2 2 17 3 3 2" xfId="8046" xr:uid="{A99059E9-E2B7-4404-AAAC-AA531C0A6ACB}"/>
    <cellStyle name="20% - uthevingsfarge 4 2 2 17 3 4" xfId="8047" xr:uid="{996D5189-6CC3-4384-ADD5-360D3E88539C}"/>
    <cellStyle name="20% - uthevingsfarge 4 2 2 17 3 4 2" xfId="8048" xr:uid="{6D03FEB3-7502-41EE-8C58-63BA571E8489}"/>
    <cellStyle name="20% - uthevingsfarge 4 2 2 17 3 5" xfId="8049" xr:uid="{5324191D-692C-4853-A20B-CB0A0046EADF}"/>
    <cellStyle name="20% - uthevingsfarge 4 2 2 17 3 5 2" xfId="8050" xr:uid="{BD5EEF78-D0D9-4B93-9B3E-81AA3EF65FC1}"/>
    <cellStyle name="20% - uthevingsfarge 4 2 2 17 3 6" xfId="8051" xr:uid="{1908A94A-5BD5-4FE0-AFE7-9111F7269DF5}"/>
    <cellStyle name="20% - uthevingsfarge 4 2 2 17 4" xfId="8052" xr:uid="{F3E03615-C902-4300-8118-6790BCAB80DC}"/>
    <cellStyle name="20% - uthevingsfarge 4 2 2 17 4 2" xfId="8053" xr:uid="{80C8AF83-39DB-45F3-AE85-C0ECFF4D3C86}"/>
    <cellStyle name="20% - uthevingsfarge 4 2 2 17 4 2 2" xfId="8054" xr:uid="{C9A09DB9-6FEC-49EC-940A-21B5ED314069}"/>
    <cellStyle name="20% - uthevingsfarge 4 2 2 17 4 3" xfId="8055" xr:uid="{51780090-A0C4-4099-98CC-51DD5EEC4924}"/>
    <cellStyle name="20% - uthevingsfarge 4 2 2 17 4 3 2" xfId="8056" xr:uid="{8A83BB26-F0CC-477E-AC16-4588E54C0903}"/>
    <cellStyle name="20% - uthevingsfarge 4 2 2 17 4 4" xfId="8057" xr:uid="{4D0A8354-0CED-4A10-BD47-2007F22F6AA3}"/>
    <cellStyle name="20% - uthevingsfarge 4 2 2 17 5" xfId="8058" xr:uid="{27291454-BC52-4E32-844E-C0A3118EAE4D}"/>
    <cellStyle name="20% - uthevingsfarge 4 2 2 17 5 2" xfId="8059" xr:uid="{67D775BA-BE07-4E5F-8724-D6E1C3C5A233}"/>
    <cellStyle name="20% - uthevingsfarge 4 2 2 17 5 2 2" xfId="8060" xr:uid="{892633E9-A837-4A38-8D05-A4A2826EA9D0}"/>
    <cellStyle name="20% - uthevingsfarge 4 2 2 17 5 3" xfId="8061" xr:uid="{A4855334-ABEC-4985-B5C4-25B83C164D3B}"/>
    <cellStyle name="20% - uthevingsfarge 4 2 2 17 5 3 2" xfId="8062" xr:uid="{2DDDC57B-7839-4145-A48A-E4203394FD0B}"/>
    <cellStyle name="20% - uthevingsfarge 4 2 2 17 5 4" xfId="8063" xr:uid="{3F72F311-B3DC-4548-8701-A2D238CFA3FE}"/>
    <cellStyle name="20% - uthevingsfarge 4 2 2 17 6" xfId="8064" xr:uid="{CFEC4C05-6A08-4513-A6EF-821EA3FD2901}"/>
    <cellStyle name="20% - uthevingsfarge 4 2 2 17 6 2" xfId="8065" xr:uid="{03498254-C077-4CCE-863E-52F7A5AD6629}"/>
    <cellStyle name="20% - uthevingsfarge 4 2 2 17 6 2 2" xfId="8066" xr:uid="{A1E908B4-BBE4-4168-BD8B-BD1C75EB31F1}"/>
    <cellStyle name="20% - uthevingsfarge 4 2 2 17 6 3" xfId="8067" xr:uid="{7C7B4218-6D68-427B-BF5B-0441651A2293}"/>
    <cellStyle name="20% - uthevingsfarge 4 2 2 17 7" xfId="8068" xr:uid="{120CB5D5-F340-415E-AB4C-8BCAEEB8C564}"/>
    <cellStyle name="20% - uthevingsfarge 4 2 2 17 7 2" xfId="8069" xr:uid="{6835C64E-3F98-4D4B-B7C4-373DAB067F4E}"/>
    <cellStyle name="20% - uthevingsfarge 4 2 2 17 7 2 2" xfId="8070" xr:uid="{A2BCE8F5-0E76-4E3C-9FB2-7CC312D32691}"/>
    <cellStyle name="20% - uthevingsfarge 4 2 2 17 7 3" xfId="8071" xr:uid="{8DBCC682-0C31-4492-B9F5-A2E724D8B0E7}"/>
    <cellStyle name="20% - uthevingsfarge 4 2 2 17 8" xfId="8072" xr:uid="{D4D105BF-058D-4881-A77F-72EB00A905A6}"/>
    <cellStyle name="20% - uthevingsfarge 4 2 2 17 8 2" xfId="8073" xr:uid="{26C07D99-B62C-4F44-B95D-6960DF7BB9D4}"/>
    <cellStyle name="20% - uthevingsfarge 4 2 2 17 8 2 2" xfId="8074" xr:uid="{E7C026B0-8836-4E29-9348-E8A2EB42E997}"/>
    <cellStyle name="20% - uthevingsfarge 4 2 2 17 8 3" xfId="8075" xr:uid="{B604DB58-31B5-4874-8CFB-5ED92BAB3ADD}"/>
    <cellStyle name="20% - uthevingsfarge 4 2 2 17 9" xfId="8076" xr:uid="{70DCA845-4EB7-42B3-AAB5-2C0275FDDF8E}"/>
    <cellStyle name="20% - uthevingsfarge 4 2 2 17 9 2" xfId="8077" xr:uid="{D9BBCD28-C2E1-404A-B276-4AF6BA90462F}"/>
    <cellStyle name="20% - uthevingsfarge 4 2 2 17 9 2 2" xfId="8078" xr:uid="{A83F35D4-744B-4FE2-8EAA-9B7BA8F46ED2}"/>
    <cellStyle name="20% - uthevingsfarge 4 2 2 17 9 3" xfId="8079" xr:uid="{5573CA5B-A61F-4395-9182-F9F4BACD99BC}"/>
    <cellStyle name="20% - uthevingsfarge 4 2 2 18" xfId="8080" xr:uid="{9E30EA2A-333D-487C-AD26-AB5473D31406}"/>
    <cellStyle name="20% - uthevingsfarge 4 2 2 18 2" xfId="8081" xr:uid="{C9B17A16-CB86-4FC1-A0D8-AD16D0C8D210}"/>
    <cellStyle name="20% - uthevingsfarge 4 2 2 18 2 2" xfId="8082" xr:uid="{174CEB72-868A-418D-83BA-5CBA906EE5FA}"/>
    <cellStyle name="20% - uthevingsfarge 4 2 2 18 2 2 2" xfId="8083" xr:uid="{9DB8662D-830F-46CE-A12F-C58765A886B0}"/>
    <cellStyle name="20% - uthevingsfarge 4 2 2 18 2 3" xfId="8084" xr:uid="{9CA24F01-005F-4C67-8CB0-90C20AF67A05}"/>
    <cellStyle name="20% - uthevingsfarge 4 2 2 18 2 3 2" xfId="8085" xr:uid="{F61A99D3-4D23-4670-95EF-0F7843530E32}"/>
    <cellStyle name="20% - uthevingsfarge 4 2 2 18 2 4" xfId="8086" xr:uid="{6B7F93D0-03DC-4292-ADC3-B6168CE3D98A}"/>
    <cellStyle name="20% - uthevingsfarge 4 2 2 18 2 4 2" xfId="8087" xr:uid="{9B707A06-C60B-4C49-8DE3-18CDFDD4443D}"/>
    <cellStyle name="20% - uthevingsfarge 4 2 2 18 2 5" xfId="8088" xr:uid="{F14BF23F-58AA-4D73-8E33-214869612CD6}"/>
    <cellStyle name="20% - uthevingsfarge 4 2 2 18 2 5 2" xfId="8089" xr:uid="{68D21C45-93A2-47E7-96D5-32C2E729220F}"/>
    <cellStyle name="20% - uthevingsfarge 4 2 2 18 2 6" xfId="8090" xr:uid="{05F0DF23-49D7-4D16-9C6C-F8F21547793C}"/>
    <cellStyle name="20% - uthevingsfarge 4 2 2 18 2 6 2" xfId="8091" xr:uid="{7F3D481F-DAE9-4A5E-BFB5-91EEC3B73BBD}"/>
    <cellStyle name="20% - uthevingsfarge 4 2 2 18 2 7" xfId="8092" xr:uid="{6FBAAA99-E1E1-46A3-9BA9-028B11C6F9C7}"/>
    <cellStyle name="20% - uthevingsfarge 4 2 2 18 3" xfId="8093" xr:uid="{B90DC159-8CA8-489B-A53E-02008F3FBB93}"/>
    <cellStyle name="20% - uthevingsfarge 4 2 2 18 3 2" xfId="8094" xr:uid="{F6EEC9B0-53C2-4628-B282-B4E8D8059944}"/>
    <cellStyle name="20% - uthevingsfarge 4 2 2 18 3 2 2" xfId="8095" xr:uid="{F680D130-1768-4794-ABDA-71C976C719C3}"/>
    <cellStyle name="20% - uthevingsfarge 4 2 2 18 3 3" xfId="8096" xr:uid="{D7FF74C4-A452-4ADC-80F4-8DDC16E5E933}"/>
    <cellStyle name="20% - uthevingsfarge 4 2 2 18 3 3 2" xfId="8097" xr:uid="{5FD9BA19-148A-41EF-A0E8-3883590A813E}"/>
    <cellStyle name="20% - uthevingsfarge 4 2 2 18 3 4" xfId="8098" xr:uid="{F62D471B-1188-4313-A673-2F29C53BF5D0}"/>
    <cellStyle name="20% - uthevingsfarge 4 2 2 18 4" xfId="8099" xr:uid="{4E44223B-E577-4BF0-AFD7-B3C29091BFB7}"/>
    <cellStyle name="20% - uthevingsfarge 4 2 2 18 4 2" xfId="8100" xr:uid="{AA3950F7-A2E1-45D1-9563-53929C2DA8BF}"/>
    <cellStyle name="20% - uthevingsfarge 4 2 2 18 5" xfId="8101" xr:uid="{6B84872F-54A0-4E7A-A452-B0A548FF2522}"/>
    <cellStyle name="20% - uthevingsfarge 4 2 2 18 5 2" xfId="8102" xr:uid="{AA40A704-8D73-48F0-BC1B-DB083CF4F555}"/>
    <cellStyle name="20% - uthevingsfarge 4 2 2 18 6" xfId="8103" xr:uid="{FEEE057D-CBF4-4016-9DE5-D5329C39D98A}"/>
    <cellStyle name="20% - uthevingsfarge 4 2 2 18 6 2" xfId="8104" xr:uid="{9269E3E8-650F-48B5-A512-7CEC51985EC1}"/>
    <cellStyle name="20% - uthevingsfarge 4 2 2 18 7" xfId="8105" xr:uid="{EB32DB87-555C-4E96-9909-DD774F5337F8}"/>
    <cellStyle name="20% - uthevingsfarge 4 2 2 18 7 2" xfId="8106" xr:uid="{E4D2115A-4A7A-4839-85A5-78E3433AF056}"/>
    <cellStyle name="20% - uthevingsfarge 4 2 2 18 8" xfId="8107" xr:uid="{3E734F18-BD70-4D84-81A2-BA766BC949A8}"/>
    <cellStyle name="20% - uthevingsfarge 4 2 2 19" xfId="8108" xr:uid="{C889F192-7866-42D7-8331-0413E2E20F03}"/>
    <cellStyle name="20% - uthevingsfarge 4 2 2 2" xfId="8109" xr:uid="{F1EC99CF-8AB4-449B-A839-DF4611EEE43B}"/>
    <cellStyle name="20% - uthevingsfarge 4 2 2 2 10" xfId="8110" xr:uid="{9B7E6D3A-0F9F-4625-BBA2-DCAE4ED8A213}"/>
    <cellStyle name="20% - uthevingsfarge 4 2 2 2 10 2" xfId="8111" xr:uid="{F88781BC-C095-4707-923A-8BE0395BE892}"/>
    <cellStyle name="20% - uthevingsfarge 4 2 2 2 10 2 2" xfId="8112" xr:uid="{A798E26E-AECE-4CD1-8988-B8681BA772E7}"/>
    <cellStyle name="20% - uthevingsfarge 4 2 2 2 10 3" xfId="8113" xr:uid="{CAFA7160-01D2-48A1-8EA9-50D295A4273E}"/>
    <cellStyle name="20% - uthevingsfarge 4 2 2 2 11" xfId="8114" xr:uid="{E7DAEB12-4219-4124-A221-445C1E7992B9}"/>
    <cellStyle name="20% - uthevingsfarge 4 2 2 2 11 2" xfId="8115" xr:uid="{B5F915E3-4A81-42E6-B2EB-BC061330D5A6}"/>
    <cellStyle name="20% - uthevingsfarge 4 2 2 2 11 2 2" xfId="8116" xr:uid="{5602B2B8-39FD-4042-A7B8-A27CAA9BF745}"/>
    <cellStyle name="20% - uthevingsfarge 4 2 2 2 11 3" xfId="8117" xr:uid="{D1C494A1-88D3-41C6-A0A1-31AEBD390EFD}"/>
    <cellStyle name="20% - uthevingsfarge 4 2 2 2 12" xfId="8118" xr:uid="{B7DAABB4-35E4-49ED-8755-DF3D46D5BBE8}"/>
    <cellStyle name="20% - uthevingsfarge 4 2 2 2 12 2" xfId="8119" xr:uid="{697490B5-CBBB-4F7C-BD94-2801CBB64A7B}"/>
    <cellStyle name="20% - uthevingsfarge 4 2 2 2 12 2 2" xfId="8120" xr:uid="{9E46BA23-077F-4955-9B45-CEF8B3C8CFFA}"/>
    <cellStyle name="20% - uthevingsfarge 4 2 2 2 12 3" xfId="8121" xr:uid="{6CC88E7B-F3D1-4D5B-BAEF-16FF1120E931}"/>
    <cellStyle name="20% - uthevingsfarge 4 2 2 2 13" xfId="8122" xr:uid="{3E23789F-80F2-494E-BCED-3E63F51977A2}"/>
    <cellStyle name="20% - uthevingsfarge 4 2 2 2 13 2" xfId="8123" xr:uid="{7D971D00-901D-4AC0-8942-34D1C4B01EAE}"/>
    <cellStyle name="20% - uthevingsfarge 4 2 2 2 13 2 2" xfId="8124" xr:uid="{6101E7C0-C0C7-4D32-9059-A8340CC71188}"/>
    <cellStyle name="20% - uthevingsfarge 4 2 2 2 13 3" xfId="8125" xr:uid="{CEFEB113-D152-41C9-B530-A9A819104891}"/>
    <cellStyle name="20% - uthevingsfarge 4 2 2 2 14" xfId="8126" xr:uid="{808B5CB2-0B89-48C2-8331-218CD7E554A8}"/>
    <cellStyle name="20% - uthevingsfarge 4 2 2 2 14 2" xfId="8127" xr:uid="{D075C427-0F91-465A-9D3E-0710CF7E0134}"/>
    <cellStyle name="20% - uthevingsfarge 4 2 2 2 14 2 2" xfId="8128" xr:uid="{12E4B3E7-D024-4F16-B599-1F92C1CB5180}"/>
    <cellStyle name="20% - uthevingsfarge 4 2 2 2 14 3" xfId="8129" xr:uid="{6B75CB93-B737-4300-8EE9-6323419FF4C9}"/>
    <cellStyle name="20% - uthevingsfarge 4 2 2 2 15" xfId="8130" xr:uid="{00A5C4B0-E63B-49D1-9119-B2716F5439D4}"/>
    <cellStyle name="20% - uthevingsfarge 4 2 2 2 2" xfId="8131" xr:uid="{4B71C4EE-184A-4898-8227-C012317C806D}"/>
    <cellStyle name="20% - uthevingsfarge 4 2 2 2 2 10" xfId="8132" xr:uid="{78F469E0-682D-4EBB-8316-79C94920A4C4}"/>
    <cellStyle name="20% - uthevingsfarge 4 2 2 2 2 11" xfId="8133" xr:uid="{BEC75639-9C5A-4AF0-BA5B-5C290BB6C1C0}"/>
    <cellStyle name="20% - uthevingsfarge 4 2 2 2 2 12" xfId="8134" xr:uid="{2DDFFCC5-4068-4661-95F4-B46432784E91}"/>
    <cellStyle name="20% - uthevingsfarge 4 2 2 2 2 13" xfId="8135" xr:uid="{796275E3-CA35-4F11-AD3A-0F0F43860CCB}"/>
    <cellStyle name="20% - uthevingsfarge 4 2 2 2 2 13 2" xfId="8136" xr:uid="{F2D3FB90-EEE9-4A2A-AB48-59D8C278F508}"/>
    <cellStyle name="20% - uthevingsfarge 4 2 2 2 2 14" xfId="8137" xr:uid="{8EFA4CA9-C1FB-40AF-8C72-B68C5088F2D0}"/>
    <cellStyle name="20% - uthevingsfarge 4 2 2 2 2 14 2" xfId="8138" xr:uid="{6CE0D7AD-75BD-4218-9CE4-3A15FC1D9ACB}"/>
    <cellStyle name="20% - uthevingsfarge 4 2 2 2 2 15" xfId="8139" xr:uid="{18D61335-18C4-47AE-801B-F3557EC3C072}"/>
    <cellStyle name="20% - uthevingsfarge 4 2 2 2 2 2" xfId="8140" xr:uid="{AA8D2AC5-5570-4B76-9DEF-1ADD44534537}"/>
    <cellStyle name="20% - uthevingsfarge 4 2 2 2 2 3" xfId="8141" xr:uid="{2EA13E32-BDE2-49FC-82E7-26846A46CC7D}"/>
    <cellStyle name="20% - uthevingsfarge 4 2 2 2 2 4" xfId="8142" xr:uid="{626EFBDD-FA4D-4CB4-B1C6-123C114693D5}"/>
    <cellStyle name="20% - uthevingsfarge 4 2 2 2 2 5" xfId="8143" xr:uid="{67019550-FB44-40D0-9D79-0C46460116A6}"/>
    <cellStyle name="20% - uthevingsfarge 4 2 2 2 2 6" xfId="8144" xr:uid="{67CBA49F-425C-4A43-BD4E-6098DE4150B9}"/>
    <cellStyle name="20% - uthevingsfarge 4 2 2 2 2 7" xfId="8145" xr:uid="{554018E0-30E8-4029-A2F7-DED5032D77AD}"/>
    <cellStyle name="20% - uthevingsfarge 4 2 2 2 2 8" xfId="8146" xr:uid="{D25CA20F-0BF7-4251-B572-F5AC7D1932F3}"/>
    <cellStyle name="20% - uthevingsfarge 4 2 2 2 2 9" xfId="8147" xr:uid="{C711B3F4-CA24-4FEB-8B41-0F6B3C66FD28}"/>
    <cellStyle name="20% - uthevingsfarge 4 2 2 2 3" xfId="8148" xr:uid="{79A14BFC-36BD-4135-9F1E-A0E54893E133}"/>
    <cellStyle name="20% - uthevingsfarge 4 2 2 2 4" xfId="8149" xr:uid="{A1FBE61E-FB1D-42A1-9FD9-25C0D0FAF676}"/>
    <cellStyle name="20% - uthevingsfarge 4 2 2 2 5" xfId="8150" xr:uid="{E94E9759-2121-4351-AD40-3983FAB87DF3}"/>
    <cellStyle name="20% - uthevingsfarge 4 2 2 2 5 2" xfId="8151" xr:uid="{5C38AE30-6FB5-4E07-BBC9-2F8CC8F1EB44}"/>
    <cellStyle name="20% - uthevingsfarge 4 2 2 2 5 2 2" xfId="8152" xr:uid="{A4BE65AD-C0C3-4DA9-B1A3-0BDF638CCD1A}"/>
    <cellStyle name="20% - uthevingsfarge 4 2 2 2 5 3" xfId="8153" xr:uid="{7047F933-BA87-4562-82C0-0DD0ABA1B774}"/>
    <cellStyle name="20% - uthevingsfarge 4 2 2 2 5 3 2" xfId="8154" xr:uid="{819ED017-4A6C-45DC-85C7-530C9591B46E}"/>
    <cellStyle name="20% - uthevingsfarge 4 2 2 2 5 4" xfId="8155" xr:uid="{2E247C98-0B36-4F09-8132-707889FE00E8}"/>
    <cellStyle name="20% - uthevingsfarge 4 2 2 2 5 4 2" xfId="8156" xr:uid="{CBC7CC70-D67F-4DBC-AA7B-0BA4F069F67E}"/>
    <cellStyle name="20% - uthevingsfarge 4 2 2 2 5 5" xfId="8157" xr:uid="{F217F394-AE89-4675-AE40-26B9430866BC}"/>
    <cellStyle name="20% - uthevingsfarge 4 2 2 2 5 5 2" xfId="8158" xr:uid="{BF3EAD30-D46C-4E20-A463-160B832C0D8C}"/>
    <cellStyle name="20% - uthevingsfarge 4 2 2 2 5 6" xfId="8159" xr:uid="{EF83EFDD-0A6D-4C7A-9ACB-63D872D4FAD3}"/>
    <cellStyle name="20% - uthevingsfarge 4 2 2 2 5 6 2" xfId="8160" xr:uid="{B9A65078-6DC3-4633-9080-71AEAF9415CB}"/>
    <cellStyle name="20% - uthevingsfarge 4 2 2 2 5 7" xfId="8161" xr:uid="{36002429-DA11-4F38-A6D6-F0A3F7248735}"/>
    <cellStyle name="20% - uthevingsfarge 4 2 2 2 6" xfId="8162" xr:uid="{337F7ED7-358C-4B89-B578-6534F152B285}"/>
    <cellStyle name="20% - uthevingsfarge 4 2 2 2 6 2" xfId="8163" xr:uid="{EB38A146-740F-49CC-A1FA-DCFFC4C49D52}"/>
    <cellStyle name="20% - uthevingsfarge 4 2 2 2 6 2 2" xfId="8164" xr:uid="{D4C45BBB-BFCA-4D34-88F6-D395F9AE7B66}"/>
    <cellStyle name="20% - uthevingsfarge 4 2 2 2 6 3" xfId="8165" xr:uid="{1095625C-10C9-4744-BB67-75A2DAF21D03}"/>
    <cellStyle name="20% - uthevingsfarge 4 2 2 2 6 3 2" xfId="8166" xr:uid="{9BD0BE5D-67FF-40BE-B98B-FC44CD6D0699}"/>
    <cellStyle name="20% - uthevingsfarge 4 2 2 2 6 4" xfId="8167" xr:uid="{339E0121-68AF-41F6-9D37-919718AD2C35}"/>
    <cellStyle name="20% - uthevingsfarge 4 2 2 2 6 4 2" xfId="8168" xr:uid="{BADA382A-E530-413D-B70C-DAC5C68C09A9}"/>
    <cellStyle name="20% - uthevingsfarge 4 2 2 2 6 5" xfId="8169" xr:uid="{5168063D-2A7B-4A83-8CC7-095FDF7B32A8}"/>
    <cellStyle name="20% - uthevingsfarge 4 2 2 2 6 5 2" xfId="8170" xr:uid="{5C74AB27-3891-459D-B45D-55641274483A}"/>
    <cellStyle name="20% - uthevingsfarge 4 2 2 2 6 6" xfId="8171" xr:uid="{AA0C84E3-A938-4DEC-A89C-F8BB4362BC15}"/>
    <cellStyle name="20% - uthevingsfarge 4 2 2 2 7" xfId="8172" xr:uid="{CDF7378D-4B90-4DB9-8195-15C1E7D6135C}"/>
    <cellStyle name="20% - uthevingsfarge 4 2 2 2 7 2" xfId="8173" xr:uid="{E3F1F4CE-EF4B-4CB2-A66C-3F83BDC7F08D}"/>
    <cellStyle name="20% - uthevingsfarge 4 2 2 2 7 2 2" xfId="8174" xr:uid="{123DD14D-EEDD-48F1-AED5-3FA17959B7A0}"/>
    <cellStyle name="20% - uthevingsfarge 4 2 2 2 7 3" xfId="8175" xr:uid="{BC4ACEC0-09FC-422A-9679-9137D87332DF}"/>
    <cellStyle name="20% - uthevingsfarge 4 2 2 2 7 3 2" xfId="8176" xr:uid="{31590766-2C4E-4770-8D64-AFE895E18594}"/>
    <cellStyle name="20% - uthevingsfarge 4 2 2 2 7 4" xfId="8177" xr:uid="{F8836D82-6CDA-4EF8-BA4F-D585EC882B62}"/>
    <cellStyle name="20% - uthevingsfarge 4 2 2 2 8" xfId="8178" xr:uid="{376A4435-3A61-483D-9670-0D048EF7B0C4}"/>
    <cellStyle name="20% - uthevingsfarge 4 2 2 2 8 2" xfId="8179" xr:uid="{3F08E694-096D-4F20-9A7D-966D0B2A1A2C}"/>
    <cellStyle name="20% - uthevingsfarge 4 2 2 2 8 2 2" xfId="8180" xr:uid="{04B2800E-6110-4499-AFE7-9F24E57BFB19}"/>
    <cellStyle name="20% - uthevingsfarge 4 2 2 2 8 3" xfId="8181" xr:uid="{B8BB98C8-3025-48CF-849D-3EB964BB1D11}"/>
    <cellStyle name="20% - uthevingsfarge 4 2 2 2 8 3 2" xfId="8182" xr:uid="{B6FB5AB9-4703-4747-AD7D-C78551B9345E}"/>
    <cellStyle name="20% - uthevingsfarge 4 2 2 2 8 4" xfId="8183" xr:uid="{CD51F48B-0D27-47C3-8C36-B3F41BA9EF85}"/>
    <cellStyle name="20% - uthevingsfarge 4 2 2 2 9" xfId="8184" xr:uid="{83558FF8-CFC2-4BBE-A4B8-F55481509B55}"/>
    <cellStyle name="20% - uthevingsfarge 4 2 2 2 9 2" xfId="8185" xr:uid="{EAEA0E43-A9CE-4145-ACDE-007C8D65393D}"/>
    <cellStyle name="20% - uthevingsfarge 4 2 2 2 9 2 2" xfId="8186" xr:uid="{1C14452A-A7F9-43B5-98DC-BAB12AAE42EB}"/>
    <cellStyle name="20% - uthevingsfarge 4 2 2 2 9 3" xfId="8187" xr:uid="{CCEB4918-544C-475D-B758-A55CC92F5874}"/>
    <cellStyle name="20% - uthevingsfarge 4 2 2 20" xfId="8188" xr:uid="{5DC14806-BCE8-4306-B02D-7681347BBC5F}"/>
    <cellStyle name="20% - uthevingsfarge 4 2 2 21" xfId="8189" xr:uid="{1D0BACA0-D80C-46D3-8C26-16B1BF089671}"/>
    <cellStyle name="20% - uthevingsfarge 4 2 2 22" xfId="8190" xr:uid="{2EE89620-CCB4-41EC-9FF5-D0CE4797C0EA}"/>
    <cellStyle name="20% - uthevingsfarge 4 2 2 23" xfId="8191" xr:uid="{514FE521-E3DE-46E9-B6AE-89FEABC970D1}"/>
    <cellStyle name="20% - uthevingsfarge 4 2 2 24" xfId="8192" xr:uid="{BA20EBB8-9A89-4D27-8F32-2E53E647303B}"/>
    <cellStyle name="20% - uthevingsfarge 4 2 2 25" xfId="8193" xr:uid="{CE17222E-169B-4F78-BD58-6FE4F62A1DD2}"/>
    <cellStyle name="20% - uthevingsfarge 4 2 2 26" xfId="8194" xr:uid="{5486B375-3257-412E-8A35-1F67B51A93D2}"/>
    <cellStyle name="20% - uthevingsfarge 4 2 2 27" xfId="8195" xr:uid="{0D238D31-01EE-4AB3-A505-9E1F96BFB4E2}"/>
    <cellStyle name="20% - uthevingsfarge 4 2 2 28" xfId="8196" xr:uid="{1585C930-FF7A-45FE-B19D-B8969221EB67}"/>
    <cellStyle name="20% - uthevingsfarge 4 2 2 29" xfId="8197" xr:uid="{B03DFFA8-7FAF-406D-9033-A7BE76C6FEDD}"/>
    <cellStyle name="20% - uthevingsfarge 4 2 2 29 2" xfId="8198" xr:uid="{6AD7D5AC-E526-429F-861E-0C26832C5391}"/>
    <cellStyle name="20% - uthevingsfarge 4 2 2 3" xfId="8199" xr:uid="{8708EE17-2827-4C19-8902-5BE3D16FAAC6}"/>
    <cellStyle name="20% - uthevingsfarge 4 2 2 30" xfId="8200" xr:uid="{C895B06B-908F-4360-9CAC-9779EF657756}"/>
    <cellStyle name="20% - uthevingsfarge 4 2 2 30 2" xfId="8201" xr:uid="{6ABE1CC5-92DB-48C2-B186-A351271A9B07}"/>
    <cellStyle name="20% - uthevingsfarge 4 2 2 31" xfId="8202" xr:uid="{6782DE1B-F479-4635-9E70-570B13239DAF}"/>
    <cellStyle name="20% - uthevingsfarge 4 2 2 4" xfId="8203" xr:uid="{CB4E8076-0028-403F-A67A-EF4A2C3A4B5D}"/>
    <cellStyle name="20% - uthevingsfarge 4 2 2 5" xfId="8204" xr:uid="{A156492A-6720-4B4A-B37B-26EAD604D6CE}"/>
    <cellStyle name="20% - uthevingsfarge 4 2 2 6" xfId="8205" xr:uid="{1F8CAF88-2B5A-44C3-A5C1-A9CD52DD260A}"/>
    <cellStyle name="20% - uthevingsfarge 4 2 2 7" xfId="8206" xr:uid="{7EB8C091-B803-476C-8661-7199E6677BE6}"/>
    <cellStyle name="20% - uthevingsfarge 4 2 2 8" xfId="8207" xr:uid="{3C403B0E-086C-4BF7-89AE-EFE96FF77A33}"/>
    <cellStyle name="20% - uthevingsfarge 4 2 2 9" xfId="8208" xr:uid="{C66A91EE-A8F5-45B1-9867-71E0FD5C949A}"/>
    <cellStyle name="20% - uthevingsfarge 4 2 20" xfId="8209" xr:uid="{C3BED5B8-502A-4E7E-A135-265CC205DF53}"/>
    <cellStyle name="20% - uthevingsfarge 4 2 21" xfId="8210" xr:uid="{B46B4C5E-F30F-403C-9E6A-F81DCE95F42C}"/>
    <cellStyle name="20% - uthevingsfarge 4 2 21 2" xfId="8211" xr:uid="{54E49C35-62DA-466F-AA0B-F86ABD6DB0F0}"/>
    <cellStyle name="20% - uthevingsfarge 4 2 21 2 2" xfId="8212" xr:uid="{E9D27CF8-F571-4771-96B4-650CABCB126A}"/>
    <cellStyle name="20% - uthevingsfarge 4 2 21 2 2 2" xfId="8213" xr:uid="{9F77F3C2-1CD1-4646-8C66-7324CEEF52AF}"/>
    <cellStyle name="20% - uthevingsfarge 4 2 21 2 3" xfId="8214" xr:uid="{BED48FB7-A582-402D-9435-CD4D06FCAD60}"/>
    <cellStyle name="20% - uthevingsfarge 4 2 21 2 3 2" xfId="8215" xr:uid="{CC6FE55A-D1E9-4820-875B-226C65FD23CE}"/>
    <cellStyle name="20% - uthevingsfarge 4 2 21 2 4" xfId="8216" xr:uid="{BC747E2F-40B4-4179-BE9C-5782A6C94D72}"/>
    <cellStyle name="20% - uthevingsfarge 4 2 21 2 4 2" xfId="8217" xr:uid="{6600EC97-6230-4283-BF6C-362311A9E201}"/>
    <cellStyle name="20% - uthevingsfarge 4 2 21 2 5" xfId="8218" xr:uid="{A8CCE3EC-AA03-419F-A1CE-839017975BF3}"/>
    <cellStyle name="20% - uthevingsfarge 4 2 21 2 5 2" xfId="8219" xr:uid="{9E64B58F-2737-4C91-B539-D6841AD71912}"/>
    <cellStyle name="20% - uthevingsfarge 4 2 21 2 6" xfId="8220" xr:uid="{DC6CEF49-532C-495D-8F2A-F50B138D9C3F}"/>
    <cellStyle name="20% - uthevingsfarge 4 2 21 2 6 2" xfId="8221" xr:uid="{487DFC4D-D0FD-437D-B3A8-B21312EC7411}"/>
    <cellStyle name="20% - uthevingsfarge 4 2 21 2 7" xfId="8222" xr:uid="{7B05681E-E093-4FBF-B436-944C7C82E741}"/>
    <cellStyle name="20% - uthevingsfarge 4 2 21 3" xfId="8223" xr:uid="{4B20484C-7D4D-4A41-ABB5-334D540B8041}"/>
    <cellStyle name="20% - uthevingsfarge 4 2 21 3 2" xfId="8224" xr:uid="{90560AB0-71BC-42B3-B580-9E6F94906806}"/>
    <cellStyle name="20% - uthevingsfarge 4 2 21 3 2 2" xfId="8225" xr:uid="{3EDD4564-143B-49C5-A554-6492BEEC241B}"/>
    <cellStyle name="20% - uthevingsfarge 4 2 21 3 3" xfId="8226" xr:uid="{81788FFB-79D5-4A15-B181-D02690AFBE94}"/>
    <cellStyle name="20% - uthevingsfarge 4 2 21 3 3 2" xfId="8227" xr:uid="{66F8438B-143D-4F76-A89F-4B44EC31F14B}"/>
    <cellStyle name="20% - uthevingsfarge 4 2 21 3 4" xfId="8228" xr:uid="{ADEA4294-A27F-44C3-ACFC-9DCDEBDB9A29}"/>
    <cellStyle name="20% - uthevingsfarge 4 2 21 4" xfId="8229" xr:uid="{B207B4C6-9DC9-4E6C-B89B-DC23E1C359A3}"/>
    <cellStyle name="20% - uthevingsfarge 4 2 21 4 2" xfId="8230" xr:uid="{A26910F3-F5BD-4C08-9861-7080A6961BE0}"/>
    <cellStyle name="20% - uthevingsfarge 4 2 21 5" xfId="8231" xr:uid="{2EB3EF83-8431-4D1B-9954-536ACF0EBBC5}"/>
    <cellStyle name="20% - uthevingsfarge 4 2 21 5 2" xfId="8232" xr:uid="{4F645590-CBD2-4F6F-B1CF-A2D48CF99B85}"/>
    <cellStyle name="20% - uthevingsfarge 4 2 21 6" xfId="8233" xr:uid="{278BA4B9-22C9-4CFC-A139-FAA4B7DF606F}"/>
    <cellStyle name="20% - uthevingsfarge 4 2 21 6 2" xfId="8234" xr:uid="{26CAC332-E5A9-407B-ABC8-2C0262210DC9}"/>
    <cellStyle name="20% - uthevingsfarge 4 2 21 7" xfId="8235" xr:uid="{2BC1FC66-AE79-42E1-8F9F-3BB92D42A711}"/>
    <cellStyle name="20% - uthevingsfarge 4 2 21 7 2" xfId="8236" xr:uid="{0ADF6DAF-D202-4FA7-AE47-4501B4FB2381}"/>
    <cellStyle name="20% - uthevingsfarge 4 2 21 8" xfId="8237" xr:uid="{7247D1E8-8AF1-4018-95C3-55777F1A5241}"/>
    <cellStyle name="20% - uthevingsfarge 4 2 22" xfId="8238" xr:uid="{1DB16518-9560-48C3-9D54-2D9EC134B0FD}"/>
    <cellStyle name="20% - uthevingsfarge 4 2 22 2" xfId="8239" xr:uid="{AC7BC50D-4F1B-4E7D-8CAE-94904F3F9D39}"/>
    <cellStyle name="20% - uthevingsfarge 4 2 22 2 2" xfId="8240" xr:uid="{72C57AE4-FB03-426A-8EA8-C3676879988D}"/>
    <cellStyle name="20% - uthevingsfarge 4 2 22 2 2 2" xfId="8241" xr:uid="{6368CC88-6209-471E-AB07-C9C9D77286E5}"/>
    <cellStyle name="20% - uthevingsfarge 4 2 22 2 3" xfId="8242" xr:uid="{30107693-88D1-4966-80B2-AEF8268380E5}"/>
    <cellStyle name="20% - uthevingsfarge 4 2 22 2 3 2" xfId="8243" xr:uid="{8C4D32D3-37FE-4116-BB1C-3D4BF6AD1BB8}"/>
    <cellStyle name="20% - uthevingsfarge 4 2 22 2 4" xfId="8244" xr:uid="{716DF073-4275-43DF-9340-20030A43AA55}"/>
    <cellStyle name="20% - uthevingsfarge 4 2 22 2 4 2" xfId="8245" xr:uid="{C26695D4-4E50-4736-899A-BA6B0B5D064D}"/>
    <cellStyle name="20% - uthevingsfarge 4 2 22 2 5" xfId="8246" xr:uid="{7DA90C40-39CB-4EE8-B41B-93AE805A4294}"/>
    <cellStyle name="20% - uthevingsfarge 4 2 22 2 5 2" xfId="8247" xr:uid="{2A30736D-8B9F-45E9-918B-BFD71E72BEDC}"/>
    <cellStyle name="20% - uthevingsfarge 4 2 22 2 6" xfId="8248" xr:uid="{85F94A06-200A-4243-90ED-7AC9ED5807DD}"/>
    <cellStyle name="20% - uthevingsfarge 4 2 22 2 6 2" xfId="8249" xr:uid="{75E22E92-865F-47D6-9047-F98753C397AC}"/>
    <cellStyle name="20% - uthevingsfarge 4 2 22 2 7" xfId="8250" xr:uid="{5C827275-F558-4D58-86FB-DD7CF005DC26}"/>
    <cellStyle name="20% - uthevingsfarge 4 2 22 3" xfId="8251" xr:uid="{0AB51924-E975-4797-9199-EFC19625A94C}"/>
    <cellStyle name="20% - uthevingsfarge 4 2 22 3 2" xfId="8252" xr:uid="{39706A9A-D006-437A-AC72-9ACFD7D69B94}"/>
    <cellStyle name="20% - uthevingsfarge 4 2 22 3 2 2" xfId="8253" xr:uid="{2B9CC6EB-4726-4C74-AD49-3FBB94E96F1F}"/>
    <cellStyle name="20% - uthevingsfarge 4 2 22 3 3" xfId="8254" xr:uid="{4D973F32-BFA0-42A6-A98C-F5ADF2D8A4B4}"/>
    <cellStyle name="20% - uthevingsfarge 4 2 22 3 3 2" xfId="8255" xr:uid="{82EDCCCE-5762-4521-844B-D8B65ACA995D}"/>
    <cellStyle name="20% - uthevingsfarge 4 2 22 3 4" xfId="8256" xr:uid="{794F251D-B82B-48C3-9A1E-DF79B33AA1B0}"/>
    <cellStyle name="20% - uthevingsfarge 4 2 22 4" xfId="8257" xr:uid="{916B33C1-BCA9-4008-933A-A56D533EAFBF}"/>
    <cellStyle name="20% - uthevingsfarge 4 2 22 4 2" xfId="8258" xr:uid="{38CADAD6-BBD2-4656-858F-FDDF5147D653}"/>
    <cellStyle name="20% - uthevingsfarge 4 2 22 5" xfId="8259" xr:uid="{9B4C0382-06EF-4C9A-945A-D960F1E94542}"/>
    <cellStyle name="20% - uthevingsfarge 4 2 22 5 2" xfId="8260" xr:uid="{63BD19DA-FBE3-4A5B-AB6A-F1B78A21523D}"/>
    <cellStyle name="20% - uthevingsfarge 4 2 22 6" xfId="8261" xr:uid="{0893AC66-07F8-4A02-AF9C-268B22EE2285}"/>
    <cellStyle name="20% - uthevingsfarge 4 2 22 6 2" xfId="8262" xr:uid="{E219D87E-C14F-4926-937A-8AC04ABD08D3}"/>
    <cellStyle name="20% - uthevingsfarge 4 2 22 7" xfId="8263" xr:uid="{55E58DC6-8A81-4EFB-9D67-A57512C32AFA}"/>
    <cellStyle name="20% - uthevingsfarge 4 2 22 7 2" xfId="8264" xr:uid="{320A6147-227F-4914-96A6-FB6CCED61FC4}"/>
    <cellStyle name="20% - uthevingsfarge 4 2 22 8" xfId="8265" xr:uid="{E79C08BA-91B5-4B36-A332-9AF0CDE08973}"/>
    <cellStyle name="20% - uthevingsfarge 4 2 23" xfId="8266" xr:uid="{257E7FE8-0C12-4040-A3D0-85524F56EA78}"/>
    <cellStyle name="20% - uthevingsfarge 4 2 23 2" xfId="8267" xr:uid="{AFAF46B7-94E1-41AC-AB8B-7D550FCB56A3}"/>
    <cellStyle name="20% - uthevingsfarge 4 2 23 2 2" xfId="8268" xr:uid="{8CD44EAB-F38C-4997-8549-E0AF62B5784B}"/>
    <cellStyle name="20% - uthevingsfarge 4 2 23 3" xfId="8269" xr:uid="{E0B0A966-E1F4-4F97-A6BE-EB388A1E27E4}"/>
    <cellStyle name="20% - uthevingsfarge 4 2 23 3 2" xfId="8270" xr:uid="{BE8B5F5B-9FB6-4306-A49A-A2B20B4C8A9D}"/>
    <cellStyle name="20% - uthevingsfarge 4 2 23 4" xfId="8271" xr:uid="{D59D5E7A-E62C-42B8-B986-84A32DAEEA01}"/>
    <cellStyle name="20% - uthevingsfarge 4 2 23 4 2" xfId="8272" xr:uid="{6C7C5D1F-CFDA-47AB-9F62-A2DD2396119A}"/>
    <cellStyle name="20% - uthevingsfarge 4 2 23 5" xfId="8273" xr:uid="{729AA401-7AEF-49D3-98BB-6D2710D2735C}"/>
    <cellStyle name="20% - uthevingsfarge 4 2 23 5 2" xfId="8274" xr:uid="{34D3ACED-6A9C-45CF-8322-6B0E1162F963}"/>
    <cellStyle name="20% - uthevingsfarge 4 2 23 6" xfId="8275" xr:uid="{582E5698-F8F9-4230-92C8-44CC9C5ABFCA}"/>
    <cellStyle name="20% - uthevingsfarge 4 2 23 6 2" xfId="8276" xr:uid="{B4799CE7-3BAF-4322-8966-801CACF54D06}"/>
    <cellStyle name="20% - uthevingsfarge 4 2 23 7" xfId="8277" xr:uid="{1B66A665-3F48-4E36-95FE-456CF16B2352}"/>
    <cellStyle name="20% - uthevingsfarge 4 2 24" xfId="8278" xr:uid="{B11DDEAC-FE5F-4BDE-8E34-0C4219517F96}"/>
    <cellStyle name="20% - uthevingsfarge 4 2 24 2" xfId="8279" xr:uid="{E34CDF87-10C0-48CC-9D47-EBFB5DE512B4}"/>
    <cellStyle name="20% - uthevingsfarge 4 2 24 2 2" xfId="8280" xr:uid="{9574C61F-25BF-4182-8283-0F37BFCC642D}"/>
    <cellStyle name="20% - uthevingsfarge 4 2 24 3" xfId="8281" xr:uid="{E1455A3B-4058-40B1-B12B-5E74F2BB46CE}"/>
    <cellStyle name="20% - uthevingsfarge 4 2 24 3 2" xfId="8282" xr:uid="{8B7D68CC-9627-415C-8BB7-2CC3A60BF29B}"/>
    <cellStyle name="20% - uthevingsfarge 4 2 24 4" xfId="8283" xr:uid="{306B2B6C-2AB7-42BE-874E-581BC85F5E59}"/>
    <cellStyle name="20% - uthevingsfarge 4 2 24 4 2" xfId="8284" xr:uid="{34FE5E34-3637-41C2-8D75-BB2CF452B8A5}"/>
    <cellStyle name="20% - uthevingsfarge 4 2 24 5" xfId="8285" xr:uid="{3EB924AF-A335-4524-9A81-2A8DE88B9A76}"/>
    <cellStyle name="20% - uthevingsfarge 4 2 24 5 2" xfId="8286" xr:uid="{0455536D-8A05-4FC8-A23D-9B659A8A52E5}"/>
    <cellStyle name="20% - uthevingsfarge 4 2 24 6" xfId="8287" xr:uid="{41DD7619-FC88-4B93-A04E-84EA9C880113}"/>
    <cellStyle name="20% - uthevingsfarge 4 2 25" xfId="8288" xr:uid="{1401B004-A841-4DD6-B300-2C4927E13943}"/>
    <cellStyle name="20% - uthevingsfarge 4 2 25 2" xfId="8289" xr:uid="{931305A5-F2AE-4DD2-8C10-5D8C78C161F1}"/>
    <cellStyle name="20% - uthevingsfarge 4 2 25 2 2" xfId="8290" xr:uid="{34826F04-6E0A-4873-948C-D2AC935F0594}"/>
    <cellStyle name="20% - uthevingsfarge 4 2 25 3" xfId="8291" xr:uid="{E7C28E4F-619D-488E-8E34-11D0B78F21E1}"/>
    <cellStyle name="20% - uthevingsfarge 4 2 25 3 2" xfId="8292" xr:uid="{4679E9E7-A2B7-4321-97F6-FC5E0D2E415F}"/>
    <cellStyle name="20% - uthevingsfarge 4 2 25 4" xfId="8293" xr:uid="{A738A5F7-5D28-4420-A799-BF5B2F5EA6E7}"/>
    <cellStyle name="20% - uthevingsfarge 4 2 26" xfId="8294" xr:uid="{843E88D3-6D27-4296-8A30-D9C641564896}"/>
    <cellStyle name="20% - uthevingsfarge 4 2 26 2" xfId="8295" xr:uid="{EF5B0D23-9E0C-450C-AB45-B9126C0D97EA}"/>
    <cellStyle name="20% - uthevingsfarge 4 2 26 2 2" xfId="8296" xr:uid="{EE05E3B9-F00A-4F3E-9337-774F45492A0C}"/>
    <cellStyle name="20% - uthevingsfarge 4 2 26 3" xfId="8297" xr:uid="{FC4C8E1E-3AEB-4134-9B7E-45DE7F70E7A0}"/>
    <cellStyle name="20% - uthevingsfarge 4 2 26 3 2" xfId="8298" xr:uid="{E369F4E5-C20D-42ED-AA26-15B86874C7D2}"/>
    <cellStyle name="20% - uthevingsfarge 4 2 26 4" xfId="8299" xr:uid="{175386DD-D6DB-4513-A681-A6DAFF539C89}"/>
    <cellStyle name="20% - uthevingsfarge 4 2 27" xfId="8300" xr:uid="{CA9F11A5-BABB-4DE3-9F8E-F922B75F3187}"/>
    <cellStyle name="20% - uthevingsfarge 4 2 27 2" xfId="8301" xr:uid="{B1E108C4-1535-4A01-A172-EAEAE4D9B66F}"/>
    <cellStyle name="20% - uthevingsfarge 4 2 27 2 2" xfId="8302" xr:uid="{2BF77AAF-7164-439F-922D-2789045226CD}"/>
    <cellStyle name="20% - uthevingsfarge 4 2 27 3" xfId="8303" xr:uid="{8FD94F02-1E41-4CAD-8415-5B650D0C1CC5}"/>
    <cellStyle name="20% - uthevingsfarge 4 2 28" xfId="8304" xr:uid="{BDC60DA5-CC3B-4FD8-B58A-C8F43ABDB1D6}"/>
    <cellStyle name="20% - uthevingsfarge 4 2 28 2" xfId="8305" xr:uid="{34839C1F-CEFA-4BE3-8990-9BD7C923C0DB}"/>
    <cellStyle name="20% - uthevingsfarge 4 2 28 2 2" xfId="8306" xr:uid="{EB2C1CC1-1D68-4597-85F7-33AB489A6B89}"/>
    <cellStyle name="20% - uthevingsfarge 4 2 28 3" xfId="8307" xr:uid="{3E291C49-BCEA-493A-AEF4-701D363FF1D5}"/>
    <cellStyle name="20% - uthevingsfarge 4 2 29" xfId="8308" xr:uid="{3E5093DE-13DC-43EC-8486-3C4D5FAD02B4}"/>
    <cellStyle name="20% - uthevingsfarge 4 2 29 2" xfId="8309" xr:uid="{93CFA5C7-962B-4170-AB2A-0BAA881D045A}"/>
    <cellStyle name="20% - uthevingsfarge 4 2 29 2 2" xfId="8310" xr:uid="{9CC95F2D-CA08-4A2E-966D-D6EC9102CC21}"/>
    <cellStyle name="20% - uthevingsfarge 4 2 29 3" xfId="8311" xr:uid="{AA0F4EEB-638A-4577-9CD0-217CAB65FC05}"/>
    <cellStyle name="20% - uthevingsfarge 4 2 3" xfId="8312" xr:uid="{79C1CE45-C1A0-41D7-8ADD-0B11DBF2E32F}"/>
    <cellStyle name="20% - uthevingsfarge 4 2 3 2" xfId="8313" xr:uid="{39AEDD59-92F3-4380-BEB4-917C6ADF982B}"/>
    <cellStyle name="20% - uthevingsfarge 4 2 3 3" xfId="8314" xr:uid="{2DF16AFE-2DD5-4404-818A-D3EE3DA7EAEF}"/>
    <cellStyle name="20% - uthevingsfarge 4 2 3 4" xfId="8315" xr:uid="{056035E9-6A3D-4E49-B302-C82C7FBDDCE4}"/>
    <cellStyle name="20% - uthevingsfarge 4 2 3 5" xfId="8316" xr:uid="{44ABF76D-8D24-4FE1-A44F-8A604F9476E5}"/>
    <cellStyle name="20% - uthevingsfarge 4 2 3 6" xfId="8317" xr:uid="{BC61C577-2ADF-4E56-B758-9B0FCA909B6B}"/>
    <cellStyle name="20% - uthevingsfarge 4 2 30" xfId="8318" xr:uid="{5174C2AC-3D43-4F0D-97E9-A9E97F13390F}"/>
    <cellStyle name="20% - uthevingsfarge 4 2 30 2" xfId="8319" xr:uid="{C7E12A54-CCFC-44FA-9398-858819C09699}"/>
    <cellStyle name="20% - uthevingsfarge 4 2 30 2 2" xfId="8320" xr:uid="{4E8C400A-14C1-47A0-9714-45DDAF303F75}"/>
    <cellStyle name="20% - uthevingsfarge 4 2 30 3" xfId="8321" xr:uid="{E138AA23-87C5-4542-95C3-8313DCE2D25B}"/>
    <cellStyle name="20% - uthevingsfarge 4 2 31" xfId="8322" xr:uid="{FB7E9072-2C68-4A20-AB16-CDF5AD139996}"/>
    <cellStyle name="20% - uthevingsfarge 4 2 32" xfId="8323" xr:uid="{AD2488F3-FC08-4CB6-B0EB-0E8205CFE1A5}"/>
    <cellStyle name="20% - uthevingsfarge 4 2 4" xfId="8324" xr:uid="{803286F7-AEFE-42C0-B32B-2DED13D79456}"/>
    <cellStyle name="20% - uthevingsfarge 4 2 4 2" xfId="8325" xr:uid="{22C15902-78E3-4F7D-A27A-5B534ADD6645}"/>
    <cellStyle name="20% - uthevingsfarge 4 2 4 3" xfId="8326" xr:uid="{C004061E-95D3-4E14-818F-990A351392B7}"/>
    <cellStyle name="20% - uthevingsfarge 4 2 4 4" xfId="8327" xr:uid="{E26DAA05-92F4-493B-8C6E-C28C028F828A}"/>
    <cellStyle name="20% - uthevingsfarge 4 2 4 5" xfId="8328" xr:uid="{763AF804-A969-4506-82F6-A9A071FA5C67}"/>
    <cellStyle name="20% - uthevingsfarge 4 2 4 6" xfId="8329" xr:uid="{D0707267-4F10-4327-BB53-2153B4D71E8F}"/>
    <cellStyle name="20% - uthevingsfarge 4 2 5" xfId="8330" xr:uid="{E70EE1F7-6FB7-406F-A41D-2B1A9D508AA0}"/>
    <cellStyle name="20% - uthevingsfarge 4 2 5 10" xfId="8331" xr:uid="{B20B0FE2-9105-4995-AEA9-0392B6AC39C9}"/>
    <cellStyle name="20% - uthevingsfarge 4 2 5 11" xfId="8332" xr:uid="{2B69DE5A-7ACE-4213-A4F7-45E5AA52E394}"/>
    <cellStyle name="20% - uthevingsfarge 4 2 5 12" xfId="8333" xr:uid="{E5C590A0-BF6E-4A23-8E39-6868ED057A8C}"/>
    <cellStyle name="20% - uthevingsfarge 4 2 5 13" xfId="8334" xr:uid="{9E8BF1E7-7251-48B8-A922-2BA5A3B12187}"/>
    <cellStyle name="20% - uthevingsfarge 4 2 5 14" xfId="8335" xr:uid="{3132122A-A41A-485E-BAEB-3CF7B456BF4B}"/>
    <cellStyle name="20% - uthevingsfarge 4 2 5 15" xfId="8336" xr:uid="{E297D7AD-CA7E-4730-A66E-B3E54C7729FD}"/>
    <cellStyle name="20% - uthevingsfarge 4 2 5 15 2" xfId="8337" xr:uid="{55F18E13-0A30-410D-93C6-E150102922A3}"/>
    <cellStyle name="20% - uthevingsfarge 4 2 5 16" xfId="8338" xr:uid="{D69015E6-719D-490B-8094-CF118818AC47}"/>
    <cellStyle name="20% - uthevingsfarge 4 2 5 16 2" xfId="8339" xr:uid="{1FB0C32C-1BEA-4203-9E47-2E80955F3CC3}"/>
    <cellStyle name="20% - uthevingsfarge 4 2 5 17" xfId="8340" xr:uid="{C31A1FFD-474F-4DE0-9CF8-86DF691C6613}"/>
    <cellStyle name="20% - uthevingsfarge 4 2 5 17 2" xfId="8341" xr:uid="{7F63617A-216C-4ED5-BE1A-FB5166AA9C55}"/>
    <cellStyle name="20% - uthevingsfarge 4 2 5 2" xfId="8342" xr:uid="{C8C71560-C373-4AF6-9934-D6F25BBE6CC2}"/>
    <cellStyle name="20% - uthevingsfarge 4 2 5 2 10" xfId="8343" xr:uid="{D5CE4083-3B9B-4D78-8E45-A6143D29731F}"/>
    <cellStyle name="20% - uthevingsfarge 4 2 5 2 10 2" xfId="8344" xr:uid="{ED4F1739-0573-4618-8610-F14D319F281C}"/>
    <cellStyle name="20% - uthevingsfarge 4 2 5 2 10 2 2" xfId="8345" xr:uid="{BDBA43FB-16B6-41CD-9D78-669B175D727A}"/>
    <cellStyle name="20% - uthevingsfarge 4 2 5 2 10 3" xfId="8346" xr:uid="{022C575D-A4C4-493A-88B9-D60A87E7EF31}"/>
    <cellStyle name="20% - uthevingsfarge 4 2 5 2 11" xfId="8347" xr:uid="{4D0114F6-B09B-426B-AE62-596BACC15DDC}"/>
    <cellStyle name="20% - uthevingsfarge 4 2 5 2 11 2" xfId="8348" xr:uid="{51BF8B64-DF9B-4844-91DC-31535DAC84B2}"/>
    <cellStyle name="20% - uthevingsfarge 4 2 5 2 11 2 2" xfId="8349" xr:uid="{2C06E816-B4CC-42A9-8C39-970CEDFED82D}"/>
    <cellStyle name="20% - uthevingsfarge 4 2 5 2 11 3" xfId="8350" xr:uid="{0E9A052F-0482-412E-A5F9-FEDE7AC747DB}"/>
    <cellStyle name="20% - uthevingsfarge 4 2 5 2 12" xfId="8351" xr:uid="{65F29FEF-F0B7-49C3-ACB3-1CBB81D9A479}"/>
    <cellStyle name="20% - uthevingsfarge 4 2 5 2 12 2" xfId="8352" xr:uid="{8BB6EE54-2529-436C-8D5D-31B52A09B48E}"/>
    <cellStyle name="20% - uthevingsfarge 4 2 5 2 12 2 2" xfId="8353" xr:uid="{429C350A-11FF-4ED5-B976-24F026C34419}"/>
    <cellStyle name="20% - uthevingsfarge 4 2 5 2 12 3" xfId="8354" xr:uid="{B45B73F8-45CF-450E-9444-9DC667ADF2A4}"/>
    <cellStyle name="20% - uthevingsfarge 4 2 5 2 13" xfId="8355" xr:uid="{08E6F3CD-90E5-4C67-8813-54DFADBE7682}"/>
    <cellStyle name="20% - uthevingsfarge 4 2 5 2 14" xfId="8356" xr:uid="{F2C67131-7957-4007-8993-7C52F4F8313E}"/>
    <cellStyle name="20% - uthevingsfarge 4 2 5 2 2" xfId="8357" xr:uid="{A9D33AB3-DA99-4C02-A3E4-AE22A96FDCE7}"/>
    <cellStyle name="20% - uthevingsfarge 4 2 5 2 2 2" xfId="8358" xr:uid="{48F90EFE-D56D-47C0-934B-06EADD2DF2CE}"/>
    <cellStyle name="20% - uthevingsfarge 4 2 5 2 2 2 2" xfId="8359" xr:uid="{10700131-CB7C-46A6-B7EA-A773D1E3C89B}"/>
    <cellStyle name="20% - uthevingsfarge 4 2 5 2 2 3" xfId="8360" xr:uid="{2C47F41B-7352-4750-9675-4BBE1CBA924C}"/>
    <cellStyle name="20% - uthevingsfarge 4 2 5 2 2 3 2" xfId="8361" xr:uid="{9915095E-E6D7-446F-A532-A2FE0904C3B5}"/>
    <cellStyle name="20% - uthevingsfarge 4 2 5 2 2 4" xfId="8362" xr:uid="{1497517C-E600-4E89-BEC0-7EFA6D0C5160}"/>
    <cellStyle name="20% - uthevingsfarge 4 2 5 2 2 4 2" xfId="8363" xr:uid="{72224ED7-888E-4907-B6B4-948E12B8CCB9}"/>
    <cellStyle name="20% - uthevingsfarge 4 2 5 2 2 5" xfId="8364" xr:uid="{AE35728E-8228-4F05-8766-41143DC49C84}"/>
    <cellStyle name="20% - uthevingsfarge 4 2 5 2 2 5 2" xfId="8365" xr:uid="{10FAA5C1-2A70-4357-87A3-770ED57E5198}"/>
    <cellStyle name="20% - uthevingsfarge 4 2 5 2 2 6" xfId="8366" xr:uid="{3F3CB947-403A-403B-A0F3-5DD1FFA35187}"/>
    <cellStyle name="20% - uthevingsfarge 4 2 5 2 2 6 2" xfId="8367" xr:uid="{AAF50C25-856E-444A-8C92-B1DD2BD83894}"/>
    <cellStyle name="20% - uthevingsfarge 4 2 5 2 2 7" xfId="8368" xr:uid="{AE2EDE9F-B052-4035-B0C8-1712C3835C65}"/>
    <cellStyle name="20% - uthevingsfarge 4 2 5 2 3" xfId="8369" xr:uid="{9ABBC59F-662D-4273-9DD8-679890B92151}"/>
    <cellStyle name="20% - uthevingsfarge 4 2 5 2 3 2" xfId="8370" xr:uid="{243A85D0-FC71-4549-9EBD-21F1584D3389}"/>
    <cellStyle name="20% - uthevingsfarge 4 2 5 2 3 2 2" xfId="8371" xr:uid="{BBF4752F-85DC-4EF9-9BA4-0726FDC0FFE9}"/>
    <cellStyle name="20% - uthevingsfarge 4 2 5 2 3 3" xfId="8372" xr:uid="{A27ACD57-8E9B-4A02-8DBA-E2B353DD2147}"/>
    <cellStyle name="20% - uthevingsfarge 4 2 5 2 3 3 2" xfId="8373" xr:uid="{B3532BF1-CF0F-4F4D-BE96-7525BF523FF7}"/>
    <cellStyle name="20% - uthevingsfarge 4 2 5 2 3 4" xfId="8374" xr:uid="{8D1FA884-DCCA-4463-88A7-C549A9EDC743}"/>
    <cellStyle name="20% - uthevingsfarge 4 2 5 2 3 4 2" xfId="8375" xr:uid="{71E7958E-55EE-4D43-9E58-2F4840A7681A}"/>
    <cellStyle name="20% - uthevingsfarge 4 2 5 2 3 5" xfId="8376" xr:uid="{B4FDAF1D-0C93-4EC6-A5E5-0E52AE66FB67}"/>
    <cellStyle name="20% - uthevingsfarge 4 2 5 2 3 5 2" xfId="8377" xr:uid="{20EB2C8D-4995-40E3-86B9-6E2A51A50AC8}"/>
    <cellStyle name="20% - uthevingsfarge 4 2 5 2 3 6" xfId="8378" xr:uid="{3F672B36-CEDA-45B4-88BD-2AEA819737BA}"/>
    <cellStyle name="20% - uthevingsfarge 4 2 5 2 4" xfId="8379" xr:uid="{E69E2A73-DD0A-429D-9B56-E62BFA7A6808}"/>
    <cellStyle name="20% - uthevingsfarge 4 2 5 2 4 2" xfId="8380" xr:uid="{1AE2DF99-CB1E-4239-A75D-811CC5E40B73}"/>
    <cellStyle name="20% - uthevingsfarge 4 2 5 2 4 2 2" xfId="8381" xr:uid="{A048EC54-4437-45DA-8E81-03656827C79F}"/>
    <cellStyle name="20% - uthevingsfarge 4 2 5 2 4 3" xfId="8382" xr:uid="{2E83E43A-5D86-4A7E-ABC6-350427D07AA4}"/>
    <cellStyle name="20% - uthevingsfarge 4 2 5 2 4 3 2" xfId="8383" xr:uid="{0C068F40-BDC2-4FA2-8C22-045D3CB04B2D}"/>
    <cellStyle name="20% - uthevingsfarge 4 2 5 2 4 4" xfId="8384" xr:uid="{A60A462D-C233-4BAA-ACBB-E7D80D629B23}"/>
    <cellStyle name="20% - uthevingsfarge 4 2 5 2 5" xfId="8385" xr:uid="{992BF7D6-6A6A-4CDE-ADFA-75646EF3E887}"/>
    <cellStyle name="20% - uthevingsfarge 4 2 5 2 5 2" xfId="8386" xr:uid="{CE2567BC-903C-40D4-B284-276E70DD9554}"/>
    <cellStyle name="20% - uthevingsfarge 4 2 5 2 5 2 2" xfId="8387" xr:uid="{457514A3-93A7-4536-B42C-F60BD397625B}"/>
    <cellStyle name="20% - uthevingsfarge 4 2 5 2 5 3" xfId="8388" xr:uid="{2BF56D19-B428-4FB2-BF44-C795B582BA18}"/>
    <cellStyle name="20% - uthevingsfarge 4 2 5 2 5 3 2" xfId="8389" xr:uid="{B13ED578-6DDC-48A7-8820-F3FFC90EACEF}"/>
    <cellStyle name="20% - uthevingsfarge 4 2 5 2 5 4" xfId="8390" xr:uid="{FA30BFE5-662C-43DA-9409-7B60FBAA5B53}"/>
    <cellStyle name="20% - uthevingsfarge 4 2 5 2 6" xfId="8391" xr:uid="{DC46D37A-D759-45C7-A79F-F05670E42BB8}"/>
    <cellStyle name="20% - uthevingsfarge 4 2 5 2 6 2" xfId="8392" xr:uid="{BB901DD4-5C9B-49FA-93AD-9E4685B21E69}"/>
    <cellStyle name="20% - uthevingsfarge 4 2 5 2 6 2 2" xfId="8393" xr:uid="{A03D2B2D-9938-4415-9E0C-40CB50CDB642}"/>
    <cellStyle name="20% - uthevingsfarge 4 2 5 2 6 3" xfId="8394" xr:uid="{F821F406-B74E-4499-B44E-40784C8EB003}"/>
    <cellStyle name="20% - uthevingsfarge 4 2 5 2 7" xfId="8395" xr:uid="{571DE5B5-C3FB-4DCB-A2EE-A84B8F714FFD}"/>
    <cellStyle name="20% - uthevingsfarge 4 2 5 2 7 2" xfId="8396" xr:uid="{81AFAFAC-CE6E-424A-9BB3-B52C4C579F33}"/>
    <cellStyle name="20% - uthevingsfarge 4 2 5 2 7 2 2" xfId="8397" xr:uid="{6C2D01BE-A4A2-46D9-84F0-3CA7B3C043B4}"/>
    <cellStyle name="20% - uthevingsfarge 4 2 5 2 7 3" xfId="8398" xr:uid="{DF979228-ED90-4DC0-A9E1-38431D61B602}"/>
    <cellStyle name="20% - uthevingsfarge 4 2 5 2 8" xfId="8399" xr:uid="{87355FEC-4CFE-4A92-8CA8-612308F85237}"/>
    <cellStyle name="20% - uthevingsfarge 4 2 5 2 8 2" xfId="8400" xr:uid="{1CAE54F0-9D53-4166-B17E-DFCCBCB33E8E}"/>
    <cellStyle name="20% - uthevingsfarge 4 2 5 2 8 2 2" xfId="8401" xr:uid="{EC50C763-EC2C-4E8E-BD80-1B7BADE82CF3}"/>
    <cellStyle name="20% - uthevingsfarge 4 2 5 2 8 3" xfId="8402" xr:uid="{C791AE17-5E9D-42EC-8709-AFA1DDC3AD89}"/>
    <cellStyle name="20% - uthevingsfarge 4 2 5 2 9" xfId="8403" xr:uid="{95B924B7-3A37-4844-8DB6-CF7A033E09D2}"/>
    <cellStyle name="20% - uthevingsfarge 4 2 5 2 9 2" xfId="8404" xr:uid="{10B349F3-3202-4926-B585-398F7D759C9D}"/>
    <cellStyle name="20% - uthevingsfarge 4 2 5 2 9 2 2" xfId="8405" xr:uid="{FFE9C257-9CC3-408E-B34E-F58792138747}"/>
    <cellStyle name="20% - uthevingsfarge 4 2 5 2 9 3" xfId="8406" xr:uid="{A298D450-061C-4125-A170-CE2CB4FCAD6E}"/>
    <cellStyle name="20% - uthevingsfarge 4 2 5 3" xfId="8407" xr:uid="{1854AADF-B66A-47D5-825C-A554F7D3E0B5}"/>
    <cellStyle name="20% - uthevingsfarge 4 2 5 3 2" xfId="8408" xr:uid="{A46576C2-BDD8-4813-B53B-07B3864D4E5A}"/>
    <cellStyle name="20% - uthevingsfarge 4 2 5 3 2 2" xfId="8409" xr:uid="{B39B77A6-ABF1-479E-888E-A592940AC798}"/>
    <cellStyle name="20% - uthevingsfarge 4 2 5 3 2 2 2" xfId="8410" xr:uid="{C6E526C0-E6FD-4E79-889E-2B72DA109AD0}"/>
    <cellStyle name="20% - uthevingsfarge 4 2 5 3 2 3" xfId="8411" xr:uid="{AEB13179-304C-4641-9FDB-ED1A5112E819}"/>
    <cellStyle name="20% - uthevingsfarge 4 2 5 3 2 3 2" xfId="8412" xr:uid="{61FAE789-BCF7-4879-8ED0-48F025C3E114}"/>
    <cellStyle name="20% - uthevingsfarge 4 2 5 3 2 4" xfId="8413" xr:uid="{D0F8BCE2-F0D7-4093-966C-C62021A2146B}"/>
    <cellStyle name="20% - uthevingsfarge 4 2 5 3 2 4 2" xfId="8414" xr:uid="{A6E77970-8EE5-4533-B878-5A26E1F46B24}"/>
    <cellStyle name="20% - uthevingsfarge 4 2 5 3 2 5" xfId="8415" xr:uid="{07BE93F9-F47E-43BD-8C1F-D42A42797C52}"/>
    <cellStyle name="20% - uthevingsfarge 4 2 5 3 2 5 2" xfId="8416" xr:uid="{83232B0E-A0BD-4FD0-BF7A-DB3F4F6A815A}"/>
    <cellStyle name="20% - uthevingsfarge 4 2 5 3 2 6" xfId="8417" xr:uid="{9F2BDFD9-D452-489B-9B78-189C5F1FF4BE}"/>
    <cellStyle name="20% - uthevingsfarge 4 2 5 3 2 6 2" xfId="8418" xr:uid="{DD75E005-2964-46E7-B3AC-C15609C20BC5}"/>
    <cellStyle name="20% - uthevingsfarge 4 2 5 3 2 7" xfId="8419" xr:uid="{2931E2F8-B3EF-4FC0-8E15-7B5E5A58DEDB}"/>
    <cellStyle name="20% - uthevingsfarge 4 2 5 3 3" xfId="8420" xr:uid="{EFE5691A-2995-4207-B8E5-01ADDAAB4E13}"/>
    <cellStyle name="20% - uthevingsfarge 4 2 5 3 3 2" xfId="8421" xr:uid="{835205D1-479C-454C-8DC1-A391DB13FEBF}"/>
    <cellStyle name="20% - uthevingsfarge 4 2 5 3 3 2 2" xfId="8422" xr:uid="{AE3C87CD-7DA0-4FBF-8547-6115375A1A39}"/>
    <cellStyle name="20% - uthevingsfarge 4 2 5 3 3 3" xfId="8423" xr:uid="{9D075C7B-62C7-426E-8A6C-9F4E3702C2D1}"/>
    <cellStyle name="20% - uthevingsfarge 4 2 5 3 3 3 2" xfId="8424" xr:uid="{01DA6959-1EFB-4FAF-ADD3-BD306B4D0B11}"/>
    <cellStyle name="20% - uthevingsfarge 4 2 5 3 3 4" xfId="8425" xr:uid="{A5C8E0E4-AD6F-4346-BA0E-ED0A77D3C465}"/>
    <cellStyle name="20% - uthevingsfarge 4 2 5 3 4" xfId="8426" xr:uid="{D2595F35-BBA4-421B-BCA9-D29C1096062A}"/>
    <cellStyle name="20% - uthevingsfarge 4 2 5 3 4 2" xfId="8427" xr:uid="{08311945-974C-436C-8803-DE7DA958775B}"/>
    <cellStyle name="20% - uthevingsfarge 4 2 5 3 5" xfId="8428" xr:uid="{28897ACA-3430-44F3-8512-21900F88A347}"/>
    <cellStyle name="20% - uthevingsfarge 4 2 5 3 5 2" xfId="8429" xr:uid="{5ACB89B0-8D40-4DCB-91FB-7297C0FCB093}"/>
    <cellStyle name="20% - uthevingsfarge 4 2 5 3 6" xfId="8430" xr:uid="{B1F5E06C-627C-469C-85C6-4914AB82386F}"/>
    <cellStyle name="20% - uthevingsfarge 4 2 5 3 6 2" xfId="8431" xr:uid="{7A3F59CD-E0D3-489C-9461-F3A09532BD54}"/>
    <cellStyle name="20% - uthevingsfarge 4 2 5 3 7" xfId="8432" xr:uid="{D76B207F-311D-47C8-A8D4-C1721CD8B32E}"/>
    <cellStyle name="20% - uthevingsfarge 4 2 5 3 7 2" xfId="8433" xr:uid="{0D50399F-1940-458C-9767-779DF9D8D67C}"/>
    <cellStyle name="20% - uthevingsfarge 4 2 5 3 8" xfId="8434" xr:uid="{93761878-DA09-4C15-967D-46FF29597086}"/>
    <cellStyle name="20% - uthevingsfarge 4 2 5 4" xfId="8435" xr:uid="{9F950BC8-686F-4677-8D96-F9592E33CC4A}"/>
    <cellStyle name="20% - uthevingsfarge 4 2 5 4 2" xfId="8436" xr:uid="{CFF1D585-5186-47D2-B675-9E549C7E6036}"/>
    <cellStyle name="20% - uthevingsfarge 4 2 5 4 2 2" xfId="8437" xr:uid="{0E02C211-8690-4691-9EDE-D70C2EE04430}"/>
    <cellStyle name="20% - uthevingsfarge 4 2 5 4 2 2 2" xfId="8438" xr:uid="{41879C09-8AED-4726-9637-594207DCBB75}"/>
    <cellStyle name="20% - uthevingsfarge 4 2 5 4 2 3" xfId="8439" xr:uid="{0BBDB65F-DFF1-45AF-A61F-EFBAFB4E5A45}"/>
    <cellStyle name="20% - uthevingsfarge 4 2 5 4 2 3 2" xfId="8440" xr:uid="{C9EDCCAB-AFCA-4B82-9B2C-25B4D440F92F}"/>
    <cellStyle name="20% - uthevingsfarge 4 2 5 4 2 4" xfId="8441" xr:uid="{5308D23A-8C76-47B6-8252-5BFBF9844DEB}"/>
    <cellStyle name="20% - uthevingsfarge 4 2 5 4 2 4 2" xfId="8442" xr:uid="{9B063B65-E1B2-41BC-98E6-DC5B981690FF}"/>
    <cellStyle name="20% - uthevingsfarge 4 2 5 4 2 5" xfId="8443" xr:uid="{D04A6ED9-E6E0-457F-9D32-DB7711F5F211}"/>
    <cellStyle name="20% - uthevingsfarge 4 2 5 4 2 5 2" xfId="8444" xr:uid="{E91B070C-E659-4B9E-890A-C72BC28F8E0B}"/>
    <cellStyle name="20% - uthevingsfarge 4 2 5 4 2 6" xfId="8445" xr:uid="{34FCF668-01AC-4A64-9604-CE0C4F4CC7F4}"/>
    <cellStyle name="20% - uthevingsfarge 4 2 5 4 2 6 2" xfId="8446" xr:uid="{9211D7A3-F912-4C89-BA3B-9FFF0010897A}"/>
    <cellStyle name="20% - uthevingsfarge 4 2 5 4 2 7" xfId="8447" xr:uid="{F730EBA1-64E9-4EFE-A946-FF3DD9D3228C}"/>
    <cellStyle name="20% - uthevingsfarge 4 2 5 4 3" xfId="8448" xr:uid="{48C8A0CA-73A7-41A5-B8BB-5C215C5BC106}"/>
    <cellStyle name="20% - uthevingsfarge 4 2 5 4 3 2" xfId="8449" xr:uid="{3547A1D9-C290-4CBE-8729-535B7ECAE017}"/>
    <cellStyle name="20% - uthevingsfarge 4 2 5 4 3 2 2" xfId="8450" xr:uid="{1C71013C-A997-4E74-ACD6-FD7513E8B72F}"/>
    <cellStyle name="20% - uthevingsfarge 4 2 5 4 3 3" xfId="8451" xr:uid="{5B44F11B-3120-4376-BBEA-EB514F0032A6}"/>
    <cellStyle name="20% - uthevingsfarge 4 2 5 4 3 3 2" xfId="8452" xr:uid="{BABF2F5F-D38C-42CA-A6D5-0071A49CF1DC}"/>
    <cellStyle name="20% - uthevingsfarge 4 2 5 4 3 4" xfId="8453" xr:uid="{506F283B-8E13-47A3-A4FD-0E56EF0F1895}"/>
    <cellStyle name="20% - uthevingsfarge 4 2 5 4 4" xfId="8454" xr:uid="{B08E9A96-EE20-4B4B-8125-389AE5A925FD}"/>
    <cellStyle name="20% - uthevingsfarge 4 2 5 4 4 2" xfId="8455" xr:uid="{882226F3-9F60-4324-8D55-0739692E4BAF}"/>
    <cellStyle name="20% - uthevingsfarge 4 2 5 4 5" xfId="8456" xr:uid="{D56FDE01-0B5E-45B1-BE73-7E9F322A8269}"/>
    <cellStyle name="20% - uthevingsfarge 4 2 5 4 5 2" xfId="8457" xr:uid="{B659F665-80C3-4642-AF32-AAFEEE2E0402}"/>
    <cellStyle name="20% - uthevingsfarge 4 2 5 4 6" xfId="8458" xr:uid="{C681C557-2157-47EF-AF28-5F69A2CCD1B8}"/>
    <cellStyle name="20% - uthevingsfarge 4 2 5 4 6 2" xfId="8459" xr:uid="{88940A84-CD8D-436C-96D3-51FEE14AD951}"/>
    <cellStyle name="20% - uthevingsfarge 4 2 5 4 7" xfId="8460" xr:uid="{DC63E2AD-7CA8-42FD-94A2-5A46F36E8AA7}"/>
    <cellStyle name="20% - uthevingsfarge 4 2 5 4 7 2" xfId="8461" xr:uid="{407F4949-1BF3-48B4-B679-83993293B2D7}"/>
    <cellStyle name="20% - uthevingsfarge 4 2 5 4 8" xfId="8462" xr:uid="{3E7AE35B-EAE9-4B83-8F05-14DB880D2416}"/>
    <cellStyle name="20% - uthevingsfarge 4 2 5 5" xfId="8463" xr:uid="{EAEBDC28-2193-44B6-B31F-1C068FEF6685}"/>
    <cellStyle name="20% - uthevingsfarge 4 2 5 6" xfId="8464" xr:uid="{C14B9718-5127-48DF-82C4-4F63FA430390}"/>
    <cellStyle name="20% - uthevingsfarge 4 2 5 7" xfId="8465" xr:uid="{8D201EB1-6C52-494E-80A3-0FDE1C7C126C}"/>
    <cellStyle name="20% - uthevingsfarge 4 2 5 8" xfId="8466" xr:uid="{125170E0-E889-4CA3-9FA6-9BC0D08A7304}"/>
    <cellStyle name="20% - uthevingsfarge 4 2 5 9" xfId="8467" xr:uid="{6505D541-78FD-42EE-BBD3-C3D7BD3EA4B3}"/>
    <cellStyle name="20% - uthevingsfarge 4 2 6" xfId="8468" xr:uid="{94136CC2-7F06-457C-944C-03C0CF3B1DB6}"/>
    <cellStyle name="20% - uthevingsfarge 4 2 6 2" xfId="8469" xr:uid="{06A6A2E6-281B-4FAC-B9F5-73AC5558F65B}"/>
    <cellStyle name="20% - uthevingsfarge 4 2 6 2 2" xfId="8470" xr:uid="{74B0A546-CA50-414B-989C-D9531C976A1F}"/>
    <cellStyle name="20% - uthevingsfarge 4 2 6 2 2 2" xfId="8471" xr:uid="{C6634FE2-7345-467B-B86E-40163C2BF0FA}"/>
    <cellStyle name="20% - uthevingsfarge 4 2 6 2 3" xfId="8472" xr:uid="{50259F06-F644-4464-B082-65B17E1164D2}"/>
    <cellStyle name="20% - uthevingsfarge 4 2 6 2 3 2" xfId="8473" xr:uid="{81805DF0-504B-4BBA-962A-65A44C8CC132}"/>
    <cellStyle name="20% - uthevingsfarge 4 2 6 2 4" xfId="8474" xr:uid="{C11A4FA5-DA7A-4F09-947E-F369613838A2}"/>
    <cellStyle name="20% - uthevingsfarge 4 2 6 2 4 2" xfId="8475" xr:uid="{704B43E8-14A6-4907-ADA2-D9FF71875606}"/>
    <cellStyle name="20% - uthevingsfarge 4 2 6 2 5" xfId="8476" xr:uid="{BE416569-857B-4398-BCD1-B3B68237BFAD}"/>
    <cellStyle name="20% - uthevingsfarge 4 2 6 2 5 2" xfId="8477" xr:uid="{E9D21745-44C6-47F6-811C-F81CC287B5C0}"/>
    <cellStyle name="20% - uthevingsfarge 4 2 6 2 6" xfId="8478" xr:uid="{49F12DAC-EFAB-4881-BA45-E01912179AEE}"/>
    <cellStyle name="20% - uthevingsfarge 4 2 6 2 6 2" xfId="8479" xr:uid="{EDC5670D-2C6D-4CB1-B8BA-216D39CC3BFC}"/>
    <cellStyle name="20% - uthevingsfarge 4 2 6 2 7" xfId="8480" xr:uid="{0247AA5B-F724-4A6C-A7CB-84A220F0EB19}"/>
    <cellStyle name="20% - uthevingsfarge 4 2 6 3" xfId="8481" xr:uid="{0C5909D4-1218-404A-AB9E-C69467FE4DFA}"/>
    <cellStyle name="20% - uthevingsfarge 4 2 6 3 2" xfId="8482" xr:uid="{04AD5499-6FF6-4FDB-8E0D-04C693A84EFE}"/>
    <cellStyle name="20% - uthevingsfarge 4 2 6 3 2 2" xfId="8483" xr:uid="{6035B8AA-76C2-456E-8D8A-0D181C1871A6}"/>
    <cellStyle name="20% - uthevingsfarge 4 2 6 3 3" xfId="8484" xr:uid="{DE25D070-320D-4763-874C-B80BA480DCF2}"/>
    <cellStyle name="20% - uthevingsfarge 4 2 6 3 3 2" xfId="8485" xr:uid="{3305C492-20D2-488E-9DCF-5E75600DDC88}"/>
    <cellStyle name="20% - uthevingsfarge 4 2 6 3 4" xfId="8486" xr:uid="{899B8890-A749-45BA-AEC6-B2AF40259AD2}"/>
    <cellStyle name="20% - uthevingsfarge 4 2 6 4" xfId="8487" xr:uid="{D0FFA36C-6EE6-4A9F-AF57-EA2DA594EF05}"/>
    <cellStyle name="20% - uthevingsfarge 4 2 6 4 2" xfId="8488" xr:uid="{64F00BF7-E008-4C56-B2D9-3B7E3CB804A9}"/>
    <cellStyle name="20% - uthevingsfarge 4 2 6 5" xfId="8489" xr:uid="{62F00327-D738-443A-9321-C577B9D14A53}"/>
    <cellStyle name="20% - uthevingsfarge 4 2 6 5 2" xfId="8490" xr:uid="{6C1E2683-8D10-4532-B945-A1B4B0056401}"/>
    <cellStyle name="20% - uthevingsfarge 4 2 6 6" xfId="8491" xr:uid="{8EBB08F1-5D18-4726-B1A6-BBA78A45A662}"/>
    <cellStyle name="20% - uthevingsfarge 4 2 6 6 2" xfId="8492" xr:uid="{99354134-8DCB-4C40-B66E-DD7185BE417D}"/>
    <cellStyle name="20% - uthevingsfarge 4 2 6 7" xfId="8493" xr:uid="{42C3D182-40B6-455A-A960-2AC1F1459A20}"/>
    <cellStyle name="20% - uthevingsfarge 4 2 6 7 2" xfId="8494" xr:uid="{67FB1BF2-DE31-4C3E-A980-285C5611625F}"/>
    <cellStyle name="20% - uthevingsfarge 4 2 6 8" xfId="8495" xr:uid="{4F91151A-2BB6-445A-8410-8F2B83BE27B1}"/>
    <cellStyle name="20% - uthevingsfarge 4 2 7" xfId="8496" xr:uid="{9DAE9E55-9E32-44E7-AD7B-6CDD7C83F2F3}"/>
    <cellStyle name="20% - uthevingsfarge 4 2 7 2" xfId="8497" xr:uid="{16E8268A-1A8F-4919-ABEA-574AF0F0F4F5}"/>
    <cellStyle name="20% - uthevingsfarge 4 2 7 2 2" xfId="8498" xr:uid="{0B378060-5AFE-442A-9AEA-05B1DC89A44C}"/>
    <cellStyle name="20% - uthevingsfarge 4 2 7 2 2 2" xfId="8499" xr:uid="{76E778FE-0FF5-4BE6-91BC-9F5D414AF8DC}"/>
    <cellStyle name="20% - uthevingsfarge 4 2 7 2 3" xfId="8500" xr:uid="{103BA90F-B6DA-4AD4-8E46-43D72D879181}"/>
    <cellStyle name="20% - uthevingsfarge 4 2 7 2 3 2" xfId="8501" xr:uid="{624A9C65-23EB-4BB7-AA0D-FB97DD8FA250}"/>
    <cellStyle name="20% - uthevingsfarge 4 2 7 2 4" xfId="8502" xr:uid="{C1BB7B69-B731-405B-9DDC-35B44BEB1C4A}"/>
    <cellStyle name="20% - uthevingsfarge 4 2 7 2 4 2" xfId="8503" xr:uid="{4068DDA6-437B-4D67-B09D-DF2E69FA152C}"/>
    <cellStyle name="20% - uthevingsfarge 4 2 7 2 5" xfId="8504" xr:uid="{9DAE7FCE-C198-4F3D-81A3-8E28B9DB63F6}"/>
    <cellStyle name="20% - uthevingsfarge 4 2 7 2 5 2" xfId="8505" xr:uid="{EEB685C5-0C6C-421C-AD56-C2735D3B1EAC}"/>
    <cellStyle name="20% - uthevingsfarge 4 2 7 2 6" xfId="8506" xr:uid="{22C8197B-E0F2-4446-AD9A-E8CAC0E3CFEB}"/>
    <cellStyle name="20% - uthevingsfarge 4 2 7 2 6 2" xfId="8507" xr:uid="{0C482B01-7021-4B6F-8684-00A20B34C518}"/>
    <cellStyle name="20% - uthevingsfarge 4 2 7 2 7" xfId="8508" xr:uid="{5880E555-2D83-45F3-B128-58A7761A1411}"/>
    <cellStyle name="20% - uthevingsfarge 4 2 7 3" xfId="8509" xr:uid="{8AAF15F7-E76E-4A56-ABE0-58E226ECAD05}"/>
    <cellStyle name="20% - uthevingsfarge 4 2 7 3 2" xfId="8510" xr:uid="{7047E30E-4A68-4E58-B30F-28EE40DD0E1F}"/>
    <cellStyle name="20% - uthevingsfarge 4 2 7 3 2 2" xfId="8511" xr:uid="{BE397203-ADBC-4A16-ACB4-180CDED5388B}"/>
    <cellStyle name="20% - uthevingsfarge 4 2 7 3 3" xfId="8512" xr:uid="{B9EB0D35-159B-475A-BABD-4C4C34CCD53C}"/>
    <cellStyle name="20% - uthevingsfarge 4 2 7 3 3 2" xfId="8513" xr:uid="{C5BF98E0-325B-430A-A361-4725CA8AE1D8}"/>
    <cellStyle name="20% - uthevingsfarge 4 2 7 3 4" xfId="8514" xr:uid="{0ADEDAAF-A719-4C34-A2CF-7FA989D8FA8D}"/>
    <cellStyle name="20% - uthevingsfarge 4 2 7 4" xfId="8515" xr:uid="{FE120964-47EE-4B8C-A7C8-00AF06DD6EEB}"/>
    <cellStyle name="20% - uthevingsfarge 4 2 7 4 2" xfId="8516" xr:uid="{59CBCF84-1AAA-423D-87C5-F62623580AE4}"/>
    <cellStyle name="20% - uthevingsfarge 4 2 7 5" xfId="8517" xr:uid="{CADBD8AE-DBC4-466E-8EEF-E5A420A0EE08}"/>
    <cellStyle name="20% - uthevingsfarge 4 2 7 5 2" xfId="8518" xr:uid="{666D6B60-B719-4296-9CE2-69B6D7DBC645}"/>
    <cellStyle name="20% - uthevingsfarge 4 2 7 6" xfId="8519" xr:uid="{5EEEAEBE-F44F-4B88-B8B4-D519476016F9}"/>
    <cellStyle name="20% - uthevingsfarge 4 2 7 6 2" xfId="8520" xr:uid="{36762502-FE65-4F8D-A05E-1AD263009BF0}"/>
    <cellStyle name="20% - uthevingsfarge 4 2 7 7" xfId="8521" xr:uid="{6B2A90E2-6AFC-4BED-B5D2-6016304C161D}"/>
    <cellStyle name="20% - uthevingsfarge 4 2 7 7 2" xfId="8522" xr:uid="{FD092242-4914-4FD1-BF55-95699E095416}"/>
    <cellStyle name="20% - uthevingsfarge 4 2 7 8" xfId="8523" xr:uid="{48AFFC3B-AF2C-48E4-8277-1C5B376AA3FE}"/>
    <cellStyle name="20% - uthevingsfarge 4 2 8" xfId="8524" xr:uid="{331D0F11-F513-4E80-B499-CFABC8504F16}"/>
    <cellStyle name="20% - uthevingsfarge 4 2 8 2" xfId="8525" xr:uid="{A5419630-DCD5-4D96-9C70-AF628E2FC92F}"/>
    <cellStyle name="20% - uthevingsfarge 4 2 8 2 2" xfId="8526" xr:uid="{DDB6D2DD-0167-44E5-8179-29403A843D18}"/>
    <cellStyle name="20% - uthevingsfarge 4 2 8 2 2 2" xfId="8527" xr:uid="{F1BF886C-2B79-4518-B886-275AD47BF0BE}"/>
    <cellStyle name="20% - uthevingsfarge 4 2 8 2 3" xfId="8528" xr:uid="{A2E2064F-8436-4107-B33D-741E5465FEC6}"/>
    <cellStyle name="20% - uthevingsfarge 4 2 8 2 3 2" xfId="8529" xr:uid="{A6D0BEE3-C9CA-46A2-B793-0EE5F985477B}"/>
    <cellStyle name="20% - uthevingsfarge 4 2 8 2 4" xfId="8530" xr:uid="{6FCEA27E-B24F-426B-A146-A13D8C5B77AA}"/>
    <cellStyle name="20% - uthevingsfarge 4 2 8 2 4 2" xfId="8531" xr:uid="{E664F108-4A65-489E-A91E-E7B95F3768FD}"/>
    <cellStyle name="20% - uthevingsfarge 4 2 8 2 5" xfId="8532" xr:uid="{FD231D69-C59A-4DF0-B882-12AD3572B927}"/>
    <cellStyle name="20% - uthevingsfarge 4 2 8 2 5 2" xfId="8533" xr:uid="{698CE1A7-1DC1-4DC2-8609-784394F33730}"/>
    <cellStyle name="20% - uthevingsfarge 4 2 8 2 6" xfId="8534" xr:uid="{B62E67D8-5402-4343-82CF-A68FDEED8339}"/>
    <cellStyle name="20% - uthevingsfarge 4 2 8 2 6 2" xfId="8535" xr:uid="{149F4904-3516-4008-9B98-D57C6380786F}"/>
    <cellStyle name="20% - uthevingsfarge 4 2 8 2 7" xfId="8536" xr:uid="{73FE18F5-8934-4875-98B3-45F37D4FBE6F}"/>
    <cellStyle name="20% - uthevingsfarge 4 2 8 3" xfId="8537" xr:uid="{1262649E-334B-4CFA-92BE-258474E06474}"/>
    <cellStyle name="20% - uthevingsfarge 4 2 8 3 2" xfId="8538" xr:uid="{58AEBF9C-A4F0-422F-8CBC-3F41F542F01F}"/>
    <cellStyle name="20% - uthevingsfarge 4 2 8 3 2 2" xfId="8539" xr:uid="{0EAD5ECB-A6E1-414F-B714-C16A19A3688C}"/>
    <cellStyle name="20% - uthevingsfarge 4 2 8 3 3" xfId="8540" xr:uid="{89C82A75-D0E2-4633-9AC5-CB35A1007373}"/>
    <cellStyle name="20% - uthevingsfarge 4 2 8 3 3 2" xfId="8541" xr:uid="{67031AA6-D861-4B0D-A8ED-1D2412F4E6F6}"/>
    <cellStyle name="20% - uthevingsfarge 4 2 8 3 4" xfId="8542" xr:uid="{3BBF89CE-498C-47D4-B54D-D1E284EAEDEF}"/>
    <cellStyle name="20% - uthevingsfarge 4 2 8 4" xfId="8543" xr:uid="{D2CB914C-8B2D-4816-9F15-37E547739958}"/>
    <cellStyle name="20% - uthevingsfarge 4 2 8 4 2" xfId="8544" xr:uid="{84C40C6E-481E-4B5D-A7C4-B527D3E531BB}"/>
    <cellStyle name="20% - uthevingsfarge 4 2 8 5" xfId="8545" xr:uid="{97A72661-2972-44DC-A040-212E27FF0F36}"/>
    <cellStyle name="20% - uthevingsfarge 4 2 8 5 2" xfId="8546" xr:uid="{E474170A-0659-4F8D-A856-EF70EA304C3D}"/>
    <cellStyle name="20% - uthevingsfarge 4 2 8 6" xfId="8547" xr:uid="{EFF6A158-FCC0-4369-9478-E2BC143D63E6}"/>
    <cellStyle name="20% - uthevingsfarge 4 2 8 6 2" xfId="8548" xr:uid="{5334579F-075E-41A0-B0AA-794F518B8110}"/>
    <cellStyle name="20% - uthevingsfarge 4 2 8 7" xfId="8549" xr:uid="{7913D060-0105-48DC-BB24-722BA0EC646E}"/>
    <cellStyle name="20% - uthevingsfarge 4 2 8 7 2" xfId="8550" xr:uid="{1F9E1777-B49C-4BBF-98C6-061764D2ECEB}"/>
    <cellStyle name="20% - uthevingsfarge 4 2 8 8" xfId="8551" xr:uid="{F30454D1-6FB1-40FC-93C2-BF7D2188BAE5}"/>
    <cellStyle name="20% - uthevingsfarge 4 2 9" xfId="8552" xr:uid="{6D513DCF-2622-4B43-AB31-1DC5A0676AF4}"/>
    <cellStyle name="20% - uthevingsfarge 4 2 9 2" xfId="8553" xr:uid="{18FB6157-1FD8-4F70-8D16-DF659065800B}"/>
    <cellStyle name="20% - uthevingsfarge 4 2 9 2 2" xfId="8554" xr:uid="{8D6E67F4-41B7-46C6-87F5-9848122CA6FE}"/>
    <cellStyle name="20% - uthevingsfarge 4 2 9 2 2 2" xfId="8555" xr:uid="{5C3C6182-DA44-4714-817D-FCBE127B6D47}"/>
    <cellStyle name="20% - uthevingsfarge 4 2 9 2 3" xfId="8556" xr:uid="{59FEE871-101B-46EE-A972-14E19D1EC185}"/>
    <cellStyle name="20% - uthevingsfarge 4 2 9 2 3 2" xfId="8557" xr:uid="{A70BDB64-E47A-4191-A765-026F2CFF3BCA}"/>
    <cellStyle name="20% - uthevingsfarge 4 2 9 2 4" xfId="8558" xr:uid="{CF4E4355-A28C-45D5-B8A0-482CC02C7D7B}"/>
    <cellStyle name="20% - uthevingsfarge 4 2 9 2 4 2" xfId="8559" xr:uid="{A302BB1A-9B95-45FB-83CF-CBA183950308}"/>
    <cellStyle name="20% - uthevingsfarge 4 2 9 2 5" xfId="8560" xr:uid="{E1E3BD9F-8845-4CE5-AB94-6FBA93259EC8}"/>
    <cellStyle name="20% - uthevingsfarge 4 2 9 2 5 2" xfId="8561" xr:uid="{F605D5AD-8351-46D2-88CD-481E268E9035}"/>
    <cellStyle name="20% - uthevingsfarge 4 2 9 2 6" xfId="8562" xr:uid="{ACD19288-B8EB-4401-B7A1-D76B1CEAA665}"/>
    <cellStyle name="20% - uthevingsfarge 4 2 9 2 6 2" xfId="8563" xr:uid="{2AFF34CE-C961-4A43-9412-C611D1BC3399}"/>
    <cellStyle name="20% - uthevingsfarge 4 2 9 2 7" xfId="8564" xr:uid="{78BD99C9-6DFB-4981-B79B-52832612925A}"/>
    <cellStyle name="20% - uthevingsfarge 4 2 9 3" xfId="8565" xr:uid="{D0DB2DAB-9302-419C-810A-E5A8DD0BB295}"/>
    <cellStyle name="20% - uthevingsfarge 4 2 9 3 2" xfId="8566" xr:uid="{F731A360-467E-40FD-8BEA-A07F94703C8A}"/>
    <cellStyle name="20% - uthevingsfarge 4 2 9 3 2 2" xfId="8567" xr:uid="{39E563E9-DE74-4030-B1B7-70FEF4732600}"/>
    <cellStyle name="20% - uthevingsfarge 4 2 9 3 3" xfId="8568" xr:uid="{86E31513-680E-4769-B5B2-E6F71C90A920}"/>
    <cellStyle name="20% - uthevingsfarge 4 2 9 3 3 2" xfId="8569" xr:uid="{9CFB2717-6BB2-4B76-B139-D38EA11171F0}"/>
    <cellStyle name="20% - uthevingsfarge 4 2 9 3 4" xfId="8570" xr:uid="{5BEA82E6-4A9D-414E-868F-2B0B452C07AA}"/>
    <cellStyle name="20% - uthevingsfarge 4 2 9 4" xfId="8571" xr:uid="{81476C1E-F13F-45D9-A41E-1D77E446BE15}"/>
    <cellStyle name="20% - uthevingsfarge 4 2 9 4 2" xfId="8572" xr:uid="{A688CA6E-90F0-4ACA-B98B-9ADD27BC4971}"/>
    <cellStyle name="20% - uthevingsfarge 4 2 9 5" xfId="8573" xr:uid="{63F8EFE3-DBCA-48C7-A2B9-F307CE31D010}"/>
    <cellStyle name="20% - uthevingsfarge 4 2 9 5 2" xfId="8574" xr:uid="{2F430DB2-4A14-464B-A681-D121DFC402BD}"/>
    <cellStyle name="20% - uthevingsfarge 4 2 9 6" xfId="8575" xr:uid="{F5D82539-8CE0-43B0-9598-FDE45F3F2DB9}"/>
    <cellStyle name="20% - uthevingsfarge 4 2 9 6 2" xfId="8576" xr:uid="{5D39D70F-4DE6-4F2A-8DCA-9A57881DFC02}"/>
    <cellStyle name="20% - uthevingsfarge 4 2 9 7" xfId="8577" xr:uid="{C4923232-E422-4C69-83D7-008EB1E85385}"/>
    <cellStyle name="20% - uthevingsfarge 4 2 9 7 2" xfId="8578" xr:uid="{5803904A-744A-4E6C-9CBA-65D59B2F02B0}"/>
    <cellStyle name="20% - uthevingsfarge 4 2 9 8" xfId="8579" xr:uid="{330C11C8-3976-4860-A4DF-542C1C6F2742}"/>
    <cellStyle name="20% - uthevingsfarge 4 2_Innlån 10_2010" xfId="8580" xr:uid="{4D61D72B-5C2A-4239-86B4-DA125C6503CD}"/>
    <cellStyle name="20% - uthevingsfarge 4 20" xfId="8581" xr:uid="{FAB1DA26-7F6A-4CDB-A564-FCAF972AFC30}"/>
    <cellStyle name="20% - uthevingsfarge 4 20 10" xfId="8582" xr:uid="{54886816-38F9-41CD-B9BC-C064F64EEA38}"/>
    <cellStyle name="20% - uthevingsfarge 4 20 11" xfId="8583" xr:uid="{B2B5B741-7085-4CEE-961F-E2EAACF160BB}"/>
    <cellStyle name="20% - uthevingsfarge 4 20 12" xfId="8584" xr:uid="{3521BAE9-93AD-469A-87CB-74AC0EC6B3E9}"/>
    <cellStyle name="20% - uthevingsfarge 4 20 13" xfId="8585" xr:uid="{34642216-9487-4E8F-833A-B96EF1D5451B}"/>
    <cellStyle name="20% - uthevingsfarge 4 20 2" xfId="8586" xr:uid="{1F83A36E-70C9-423C-897E-5122C399C2AC}"/>
    <cellStyle name="20% - uthevingsfarge 4 20 2 2" xfId="8587" xr:uid="{3704CC44-C222-4C8F-9575-2C711CF7B04E}"/>
    <cellStyle name="20% - uthevingsfarge 4 20 3" xfId="8588" xr:uid="{79A0836E-EBE3-4373-9714-A991457A9726}"/>
    <cellStyle name="20% - uthevingsfarge 4 20 4" xfId="8589" xr:uid="{6B53F805-75EB-43FF-9D85-91479880A058}"/>
    <cellStyle name="20% - uthevingsfarge 4 20 5" xfId="8590" xr:uid="{E5CB8E36-F999-4D4F-BE5A-2FEB7FB6D8D2}"/>
    <cellStyle name="20% - uthevingsfarge 4 20 6" xfId="8591" xr:uid="{D5E70285-0157-40D3-8291-60F91E2BC708}"/>
    <cellStyle name="20% - uthevingsfarge 4 20 7" xfId="8592" xr:uid="{70E5C122-74E7-4DEC-A25D-F349E65D42E3}"/>
    <cellStyle name="20% - uthevingsfarge 4 20 8" xfId="8593" xr:uid="{AD422EFE-E7D8-42B8-BCFD-C028B807AB0C}"/>
    <cellStyle name="20% - uthevingsfarge 4 20 9" xfId="8594" xr:uid="{4EF8DC27-9B73-4679-89F3-BB1A6A0AD189}"/>
    <cellStyle name="20% - uthevingsfarge 4 21" xfId="8595" xr:uid="{99D8A1F8-B44C-4817-A386-7C746090C430}"/>
    <cellStyle name="20% - uthevingsfarge 4 21 10" xfId="8596" xr:uid="{6378DE3C-6995-4412-BEA1-D61151F5C23F}"/>
    <cellStyle name="20% - uthevingsfarge 4 21 11" xfId="8597" xr:uid="{81E40D9F-9ED6-4B1B-85C9-5E1107B14554}"/>
    <cellStyle name="20% - uthevingsfarge 4 21 12" xfId="8598" xr:uid="{B7A545B9-CAC5-472C-85F7-DC159E77B41B}"/>
    <cellStyle name="20% - uthevingsfarge 4 21 13" xfId="8599" xr:uid="{86BE5022-BDF1-4632-BC09-12D93F3A87EE}"/>
    <cellStyle name="20% - uthevingsfarge 4 21 2" xfId="8600" xr:uid="{BD574BE8-6C88-471E-9C60-4A107CBEDFCB}"/>
    <cellStyle name="20% - uthevingsfarge 4 21 2 2" xfId="8601" xr:uid="{049A0622-6AE0-4A69-A7E3-73995D3036E9}"/>
    <cellStyle name="20% - uthevingsfarge 4 21 3" xfId="8602" xr:uid="{24BD829D-A584-45CC-8C04-9A0E79087866}"/>
    <cellStyle name="20% - uthevingsfarge 4 21 4" xfId="8603" xr:uid="{E2186A25-5A45-4C69-919B-7E402B0FF51B}"/>
    <cellStyle name="20% - uthevingsfarge 4 21 5" xfId="8604" xr:uid="{8DCBF95D-04CE-44AC-ACD1-B8B9495A0796}"/>
    <cellStyle name="20% - uthevingsfarge 4 21 6" xfId="8605" xr:uid="{845DD7A2-17C0-4B92-9C72-03F22E738B83}"/>
    <cellStyle name="20% - uthevingsfarge 4 21 7" xfId="8606" xr:uid="{1DBC042D-F642-419B-ABB8-54BB45CFF5DD}"/>
    <cellStyle name="20% - uthevingsfarge 4 21 8" xfId="8607" xr:uid="{9108186E-2A5F-4D53-9162-52D42A30DF74}"/>
    <cellStyle name="20% - uthevingsfarge 4 21 9" xfId="8608" xr:uid="{E90EE6D5-C8AB-4E6B-815F-37A8874CA0CF}"/>
    <cellStyle name="20% - uthevingsfarge 4 22" xfId="8609" xr:uid="{633B84BD-A617-4C0E-8162-38F43F157BB3}"/>
    <cellStyle name="20% - uthevingsfarge 4 22 10" xfId="8610" xr:uid="{6724AF26-1D02-43F8-8A36-BC0635DB4E07}"/>
    <cellStyle name="20% - uthevingsfarge 4 22 11" xfId="8611" xr:uid="{7117EA22-11B0-4AD0-A661-0FF1567C169E}"/>
    <cellStyle name="20% - uthevingsfarge 4 22 12" xfId="8612" xr:uid="{D7B550D4-CEC0-4310-9810-95913F1F6976}"/>
    <cellStyle name="20% - uthevingsfarge 4 22 13" xfId="8613" xr:uid="{10629312-D7D0-49FC-8580-9D10DEB492E9}"/>
    <cellStyle name="20% - uthevingsfarge 4 22 2" xfId="8614" xr:uid="{BD942366-6395-49DC-97A9-6A871326B0ED}"/>
    <cellStyle name="20% - uthevingsfarge 4 22 2 2" xfId="8615" xr:uid="{6E4DC92A-370F-4DC0-BDD8-B894544E684D}"/>
    <cellStyle name="20% - uthevingsfarge 4 22 3" xfId="8616" xr:uid="{8A594FE8-DB0A-48D2-B776-6EAF34322416}"/>
    <cellStyle name="20% - uthevingsfarge 4 22 4" xfId="8617" xr:uid="{F29764AA-7ADC-42A7-B7F5-D25BA1B73291}"/>
    <cellStyle name="20% - uthevingsfarge 4 22 5" xfId="8618" xr:uid="{9D1A9124-9512-4A7A-9C8D-BF14879E26D7}"/>
    <cellStyle name="20% - uthevingsfarge 4 22 6" xfId="8619" xr:uid="{77615B57-32F9-48CA-B337-2B99C350D20C}"/>
    <cellStyle name="20% - uthevingsfarge 4 22 7" xfId="8620" xr:uid="{00183E98-D59C-4282-869A-46A5DD7E6BB4}"/>
    <cellStyle name="20% - uthevingsfarge 4 22 8" xfId="8621" xr:uid="{221A71AB-221E-4FA3-9A57-805D59991A26}"/>
    <cellStyle name="20% - uthevingsfarge 4 22 9" xfId="8622" xr:uid="{8A375F17-37ED-47C6-A8CC-16A4A300CBCA}"/>
    <cellStyle name="20% - uthevingsfarge 4 23" xfId="8623" xr:uid="{536F42A9-79F8-488D-AF3B-0B8490DF130B}"/>
    <cellStyle name="20% - uthevingsfarge 4 23 10" xfId="8624" xr:uid="{D271E016-2AC2-485E-A647-E9E14E1BF734}"/>
    <cellStyle name="20% - uthevingsfarge 4 23 11" xfId="8625" xr:uid="{CB5CDF5C-F0EA-4CFF-A754-9CF5F5DF221C}"/>
    <cellStyle name="20% - uthevingsfarge 4 23 12" xfId="8626" xr:uid="{ACBD29F9-4E60-4AA8-8DFD-F766F018DB4A}"/>
    <cellStyle name="20% - uthevingsfarge 4 23 13" xfId="8627" xr:uid="{99796954-FCA5-423B-9334-99056D0161BA}"/>
    <cellStyle name="20% - uthevingsfarge 4 23 2" xfId="8628" xr:uid="{397DB15E-9515-489B-B802-134ED10ACFBB}"/>
    <cellStyle name="20% - uthevingsfarge 4 23 2 2" xfId="8629" xr:uid="{68E4D70C-BFBF-43F1-ACE2-71928F369FDB}"/>
    <cellStyle name="20% - uthevingsfarge 4 23 3" xfId="8630" xr:uid="{034A3CAD-0D22-42FD-AF34-76EDF54118A1}"/>
    <cellStyle name="20% - uthevingsfarge 4 23 4" xfId="8631" xr:uid="{120264F5-C424-4564-8231-C5EA47B311B7}"/>
    <cellStyle name="20% - uthevingsfarge 4 23 5" xfId="8632" xr:uid="{4984FD0C-67FB-4EFA-B5C8-5971995FB07B}"/>
    <cellStyle name="20% - uthevingsfarge 4 23 6" xfId="8633" xr:uid="{5787C3E9-A830-42CD-8B7A-6FDA96E0DC16}"/>
    <cellStyle name="20% - uthevingsfarge 4 23 7" xfId="8634" xr:uid="{E4B49578-2829-41A3-85A8-D6EFDA5119C6}"/>
    <cellStyle name="20% - uthevingsfarge 4 23 8" xfId="8635" xr:uid="{BD5556C4-7FE2-43A0-9350-C83E1AB40F44}"/>
    <cellStyle name="20% - uthevingsfarge 4 23 9" xfId="8636" xr:uid="{A732A387-BA62-4898-8094-BB7BD049CE3F}"/>
    <cellStyle name="20% - uthevingsfarge 4 24" xfId="8637" xr:uid="{BCF01AAB-E58F-4E98-8A21-37014C4AEBD7}"/>
    <cellStyle name="20% - uthevingsfarge 4 24 10" xfId="8638" xr:uid="{646E693C-BEDF-4ECA-BE60-49F16FB026A5}"/>
    <cellStyle name="20% - uthevingsfarge 4 24 11" xfId="8639" xr:uid="{0F667A82-D80B-42E7-8419-D2CFB8F70F01}"/>
    <cellStyle name="20% - uthevingsfarge 4 24 12" xfId="8640" xr:uid="{33E71BF6-0DDD-45BB-B1B4-0F08F8988558}"/>
    <cellStyle name="20% - uthevingsfarge 4 24 13" xfId="8641" xr:uid="{01A6374C-2371-45D7-A528-1143750EAC92}"/>
    <cellStyle name="20% - uthevingsfarge 4 24 2" xfId="8642" xr:uid="{25E6BE33-4A58-4994-823F-925F8273A5FF}"/>
    <cellStyle name="20% - uthevingsfarge 4 24 2 2" xfId="8643" xr:uid="{D657601A-8390-48A0-ACA5-3B12EC6E3594}"/>
    <cellStyle name="20% - uthevingsfarge 4 24 3" xfId="8644" xr:uid="{34A32303-1B8E-4813-B68F-B95FDC1F809D}"/>
    <cellStyle name="20% - uthevingsfarge 4 24 4" xfId="8645" xr:uid="{18F67146-804E-4649-BB05-549F22BDA09E}"/>
    <cellStyle name="20% - uthevingsfarge 4 24 5" xfId="8646" xr:uid="{3ACBC52E-6CFC-45F4-A056-AD9A9609DBE0}"/>
    <cellStyle name="20% - uthevingsfarge 4 24 6" xfId="8647" xr:uid="{9B1D5659-5B8B-4236-8E57-04957A03F5AB}"/>
    <cellStyle name="20% - uthevingsfarge 4 24 7" xfId="8648" xr:uid="{37ED8D27-044D-4BA5-BBDF-A25DF840E070}"/>
    <cellStyle name="20% - uthevingsfarge 4 24 8" xfId="8649" xr:uid="{F27796D6-3337-43F5-8B5A-CFAD01CA6DAC}"/>
    <cellStyle name="20% - uthevingsfarge 4 24 9" xfId="8650" xr:uid="{306E3DF9-9484-4434-9D70-92B85CE255CC}"/>
    <cellStyle name="20% - uthevingsfarge 4 25" xfId="8651" xr:uid="{1BB37202-A4E1-4015-9661-29A000AA352F}"/>
    <cellStyle name="20% - uthevingsfarge 4 25 10" xfId="8652" xr:uid="{07120985-50FF-4B8A-ABE3-41FEDF5060D7}"/>
    <cellStyle name="20% - uthevingsfarge 4 25 11" xfId="8653" xr:uid="{4A86998D-A3D4-49B2-A82E-BB29FA0956EA}"/>
    <cellStyle name="20% - uthevingsfarge 4 25 12" xfId="8654" xr:uid="{59BA3A6C-66CD-4109-BEC2-3F72C5DD6EC9}"/>
    <cellStyle name="20% - uthevingsfarge 4 25 13" xfId="8655" xr:uid="{CBAB14C7-FDDE-4ED4-8A27-842B6997721B}"/>
    <cellStyle name="20% - uthevingsfarge 4 25 2" xfId="8656" xr:uid="{9F147843-1D44-4369-915B-025BE1AD20E9}"/>
    <cellStyle name="20% - uthevingsfarge 4 25 2 2" xfId="8657" xr:uid="{9B0B1F20-7D3C-4997-8093-D73A399CB48E}"/>
    <cellStyle name="20% - uthevingsfarge 4 25 3" xfId="8658" xr:uid="{52343FDF-E3D3-45DC-A92D-BF5DFDA668B5}"/>
    <cellStyle name="20% - uthevingsfarge 4 25 4" xfId="8659" xr:uid="{8819FB7A-E6B5-4426-BC72-53499ECA5F71}"/>
    <cellStyle name="20% - uthevingsfarge 4 25 5" xfId="8660" xr:uid="{8B851A94-F18E-4D3F-9FA1-CFFDD4FA810A}"/>
    <cellStyle name="20% - uthevingsfarge 4 25 6" xfId="8661" xr:uid="{99F3B9F3-01B3-4BF8-B9F2-F5E1502E41E8}"/>
    <cellStyle name="20% - uthevingsfarge 4 25 7" xfId="8662" xr:uid="{5B5316E2-1710-4D57-9B6F-327503B74062}"/>
    <cellStyle name="20% - uthevingsfarge 4 25 8" xfId="8663" xr:uid="{37D44B99-BD10-4901-B7C3-CA7190307DE6}"/>
    <cellStyle name="20% - uthevingsfarge 4 25 9" xfId="8664" xr:uid="{D1E676E0-C142-4392-AF7C-34C339D0F28B}"/>
    <cellStyle name="20% - uthevingsfarge 4 26" xfId="8665" xr:uid="{2815042B-412F-4CD7-B8CC-E61931A036CD}"/>
    <cellStyle name="20% - uthevingsfarge 4 26 10" xfId="8666" xr:uid="{41A73ADE-6841-4738-A623-97E9F7D7FE25}"/>
    <cellStyle name="20% - uthevingsfarge 4 26 10 2" xfId="8667" xr:uid="{D9FADAC5-1436-43D1-99D1-E38C83EB1D4E}"/>
    <cellStyle name="20% - uthevingsfarge 4 26 10 2 2" xfId="8668" xr:uid="{0457E03B-22A9-4651-AC81-43D13F32BD56}"/>
    <cellStyle name="20% - uthevingsfarge 4 26 10 3" xfId="8669" xr:uid="{209719D7-0F62-4A90-8F28-14BE5E76FABF}"/>
    <cellStyle name="20% - uthevingsfarge 4 26 11" xfId="8670" xr:uid="{991A7DEC-25EE-45F7-8ECB-7AF7FD6057FA}"/>
    <cellStyle name="20% - uthevingsfarge 4 26 11 2" xfId="8671" xr:uid="{778B188E-A8C7-4754-B4DE-52BAB6C06137}"/>
    <cellStyle name="20% - uthevingsfarge 4 26 11 2 2" xfId="8672" xr:uid="{E4A9006C-80A4-4892-A134-D158575239C8}"/>
    <cellStyle name="20% - uthevingsfarge 4 26 11 3" xfId="8673" xr:uid="{EC7BC3E2-B25C-411F-B7BC-17F695C8292B}"/>
    <cellStyle name="20% - uthevingsfarge 4 26 12" xfId="8674" xr:uid="{D89B9362-5796-4A3F-8A78-DD5B56159DCA}"/>
    <cellStyle name="20% - uthevingsfarge 4 26 12 2" xfId="8675" xr:uid="{7DB8F235-3CC6-42E5-B304-715BFA159E9F}"/>
    <cellStyle name="20% - uthevingsfarge 4 26 12 2 2" xfId="8676" xr:uid="{5C12AAB4-7C89-4A5E-AA77-232B8259D2E8}"/>
    <cellStyle name="20% - uthevingsfarge 4 26 12 3" xfId="8677" xr:uid="{770BA6E8-4417-42D0-AF65-8F1A96F619B2}"/>
    <cellStyle name="20% - uthevingsfarge 4 26 13" xfId="8678" xr:uid="{95DEF964-9953-4CE3-8950-1B3776E404F9}"/>
    <cellStyle name="20% - uthevingsfarge 4 26 14" xfId="8679" xr:uid="{106C2139-6B89-480E-8327-1BD948BB9A05}"/>
    <cellStyle name="20% - uthevingsfarge 4 26 15" xfId="8680" xr:uid="{E0D5A0B7-C16F-4F05-8694-CDAC0BBB21C5}"/>
    <cellStyle name="20% - uthevingsfarge 4 26 2" xfId="8681" xr:uid="{F28EA2DC-B933-408A-B5CB-08ED61373860}"/>
    <cellStyle name="20% - uthevingsfarge 4 26 2 2" xfId="8682" xr:uid="{EB99C69D-5ED0-45A5-A700-EBEDE7E1101A}"/>
    <cellStyle name="20% - uthevingsfarge 4 26 2 2 2" xfId="8683" xr:uid="{98147390-A272-4B3E-94CA-E4EF28BB8210}"/>
    <cellStyle name="20% - uthevingsfarge 4 26 2 3" xfId="8684" xr:uid="{343E7F83-3D01-49D8-AF66-ABEA8C783F66}"/>
    <cellStyle name="20% - uthevingsfarge 4 26 2 3 2" xfId="8685" xr:uid="{12FC47BE-143F-4FF0-B00D-B2128371C9A5}"/>
    <cellStyle name="20% - uthevingsfarge 4 26 2 4" xfId="8686" xr:uid="{99C28AAC-CAB8-4742-BD8A-14CED5D03966}"/>
    <cellStyle name="20% - uthevingsfarge 4 26 2 4 2" xfId="8687" xr:uid="{05DFC29D-2968-438D-9B77-ADB23EDD0C2C}"/>
    <cellStyle name="20% - uthevingsfarge 4 26 2 5" xfId="8688" xr:uid="{0E008688-A3D1-4036-AFB2-422E99FF2985}"/>
    <cellStyle name="20% - uthevingsfarge 4 26 2 5 2" xfId="8689" xr:uid="{AA8E054A-D713-4948-81CD-B125F7ED4C3E}"/>
    <cellStyle name="20% - uthevingsfarge 4 26 2 6" xfId="8690" xr:uid="{B33C6EC3-E13E-45C3-8187-4E2D2A512206}"/>
    <cellStyle name="20% - uthevingsfarge 4 26 2 6 2" xfId="8691" xr:uid="{3473B9A0-A467-410B-A10C-34AAAAE11F06}"/>
    <cellStyle name="20% - uthevingsfarge 4 26 2 7" xfId="8692" xr:uid="{AD59ED77-A8C7-4857-9E5A-042A53FF2DE3}"/>
    <cellStyle name="20% - uthevingsfarge 4 26 2 8" xfId="8693" xr:uid="{EAE61798-1CF9-4920-9D28-BC893C71C5BA}"/>
    <cellStyle name="20% - uthevingsfarge 4 26 3" xfId="8694" xr:uid="{5E5319DC-28B5-46CC-8274-227168DCE10F}"/>
    <cellStyle name="20% - uthevingsfarge 4 26 3 2" xfId="8695" xr:uid="{6A679BC4-C710-417B-8A58-BC5091176438}"/>
    <cellStyle name="20% - uthevingsfarge 4 26 3 2 2" xfId="8696" xr:uid="{725691B6-4A63-4638-B9BB-01DEDFB07A19}"/>
    <cellStyle name="20% - uthevingsfarge 4 26 3 3" xfId="8697" xr:uid="{721EDECE-4379-48A6-9952-4753C7FA4323}"/>
    <cellStyle name="20% - uthevingsfarge 4 26 3 3 2" xfId="8698" xr:uid="{C8615F65-B892-440E-B2EA-787DF12EB812}"/>
    <cellStyle name="20% - uthevingsfarge 4 26 3 4" xfId="8699" xr:uid="{7D1FB178-D8D4-4ECB-B324-CBA955078654}"/>
    <cellStyle name="20% - uthevingsfarge 4 26 3 4 2" xfId="8700" xr:uid="{0E14F1C6-B1CA-49A6-A673-1B16F53DE97B}"/>
    <cellStyle name="20% - uthevingsfarge 4 26 3 5" xfId="8701" xr:uid="{E40FF636-38A6-492D-9A15-B7B429B55D14}"/>
    <cellStyle name="20% - uthevingsfarge 4 26 3 5 2" xfId="8702" xr:uid="{34F76317-AFAE-4DFE-85B1-54774B185E54}"/>
    <cellStyle name="20% - uthevingsfarge 4 26 3 6" xfId="8703" xr:uid="{00101685-39A6-4D68-857C-01665E04862A}"/>
    <cellStyle name="20% - uthevingsfarge 4 26 4" xfId="8704" xr:uid="{E1EC88CC-6AD7-427D-A01C-33B84C1E934D}"/>
    <cellStyle name="20% - uthevingsfarge 4 26 4 2" xfId="8705" xr:uid="{6A0F6A9C-7FD9-46BD-A7FA-C578516977E8}"/>
    <cellStyle name="20% - uthevingsfarge 4 26 4 2 2" xfId="8706" xr:uid="{EDEE6850-7BAB-4D4D-9C08-EFF637F0B32C}"/>
    <cellStyle name="20% - uthevingsfarge 4 26 4 3" xfId="8707" xr:uid="{06354225-94EC-41CC-BC35-FFE740B52B2F}"/>
    <cellStyle name="20% - uthevingsfarge 4 26 4 3 2" xfId="8708" xr:uid="{7E01F0D3-74FE-44FD-9786-09FBA3DAC923}"/>
    <cellStyle name="20% - uthevingsfarge 4 26 4 4" xfId="8709" xr:uid="{93AFF238-DD3E-43BD-BB30-120A67AFCD98}"/>
    <cellStyle name="20% - uthevingsfarge 4 26 5" xfId="8710" xr:uid="{05010535-94C5-4CB4-B6E9-EC7C132C4DDA}"/>
    <cellStyle name="20% - uthevingsfarge 4 26 5 2" xfId="8711" xr:uid="{C24E96A7-4BF6-4754-BEF8-B677EA0243F2}"/>
    <cellStyle name="20% - uthevingsfarge 4 26 5 2 2" xfId="8712" xr:uid="{0E2FDAA1-C8F8-4786-9FAE-D6889B8486B7}"/>
    <cellStyle name="20% - uthevingsfarge 4 26 5 3" xfId="8713" xr:uid="{680D1B71-2F63-4DEB-B8B7-166AD17DDDE2}"/>
    <cellStyle name="20% - uthevingsfarge 4 26 5 3 2" xfId="8714" xr:uid="{D7D7580C-C04C-4CE6-82DB-0F92DF6F5C0A}"/>
    <cellStyle name="20% - uthevingsfarge 4 26 5 4" xfId="8715" xr:uid="{04004100-091E-4402-B2B4-391504AA5C74}"/>
    <cellStyle name="20% - uthevingsfarge 4 26 6" xfId="8716" xr:uid="{B068E204-598B-450B-8E5F-4FC72E19E18B}"/>
    <cellStyle name="20% - uthevingsfarge 4 26 6 2" xfId="8717" xr:uid="{A3B69B34-8CFD-4438-AACE-8596A73D678B}"/>
    <cellStyle name="20% - uthevingsfarge 4 26 6 2 2" xfId="8718" xr:uid="{A4D0F310-4A38-4308-AEA6-91E9F697B753}"/>
    <cellStyle name="20% - uthevingsfarge 4 26 6 3" xfId="8719" xr:uid="{0B0F0BB5-A93C-4492-9D5D-1ED805EB99FE}"/>
    <cellStyle name="20% - uthevingsfarge 4 26 7" xfId="8720" xr:uid="{A4C3F3B1-4954-43D9-A44E-A2DD9A576B5F}"/>
    <cellStyle name="20% - uthevingsfarge 4 26 7 2" xfId="8721" xr:uid="{EDD83765-172B-4D1A-9E3F-34CE19DD68F1}"/>
    <cellStyle name="20% - uthevingsfarge 4 26 7 2 2" xfId="8722" xr:uid="{17041508-E882-4F19-9E55-B9F07CB37BE7}"/>
    <cellStyle name="20% - uthevingsfarge 4 26 7 3" xfId="8723" xr:uid="{EF727671-A211-4591-80B4-FDA6B80D5083}"/>
    <cellStyle name="20% - uthevingsfarge 4 26 8" xfId="8724" xr:uid="{4B96AC59-1964-4574-93C4-37A4DB79C147}"/>
    <cellStyle name="20% - uthevingsfarge 4 26 8 2" xfId="8725" xr:uid="{763B7129-D8A9-42EA-8CE8-48CD421F6BE1}"/>
    <cellStyle name="20% - uthevingsfarge 4 26 8 2 2" xfId="8726" xr:uid="{069635FF-AFFC-4B0D-B8D8-90E9C75124AD}"/>
    <cellStyle name="20% - uthevingsfarge 4 26 8 3" xfId="8727" xr:uid="{DEBF8C3C-9AF3-4B2A-8AB2-42D7B7B170D0}"/>
    <cellStyle name="20% - uthevingsfarge 4 26 9" xfId="8728" xr:uid="{08CBD04E-1F0E-43B9-A82C-3CC54586293D}"/>
    <cellStyle name="20% - uthevingsfarge 4 26 9 2" xfId="8729" xr:uid="{D94840AE-BFAF-4CB7-B1E2-D99F52F2F66A}"/>
    <cellStyle name="20% - uthevingsfarge 4 26 9 2 2" xfId="8730" xr:uid="{0A7D4AC1-AEFD-42A6-9CF0-BCAE2986720E}"/>
    <cellStyle name="20% - uthevingsfarge 4 26 9 3" xfId="8731" xr:uid="{DFC12FA4-6EC7-4EE4-B35B-898777C15121}"/>
    <cellStyle name="20% - uthevingsfarge 4 27" xfId="8732" xr:uid="{01D2563B-8312-4ECF-A451-1E0963BB1097}"/>
    <cellStyle name="20% - uthevingsfarge 4 27 2" xfId="8733" xr:uid="{EC8BDD94-6288-4C7F-8C90-82B5FE431589}"/>
    <cellStyle name="20% - uthevingsfarge 4 27 2 2" xfId="8734" xr:uid="{11EF9517-D7B9-4DBA-B9AB-2503E6E21D48}"/>
    <cellStyle name="20% - uthevingsfarge 4 27 2 2 2" xfId="8735" xr:uid="{FD065A27-E8E6-41D5-9A89-917A8A73F8BE}"/>
    <cellStyle name="20% - uthevingsfarge 4 27 2 3" xfId="8736" xr:uid="{BAF2A161-9917-47D4-8989-573DE7C0BF39}"/>
    <cellStyle name="20% - uthevingsfarge 4 27 2 3 2" xfId="8737" xr:uid="{50657832-1FA3-4644-94DE-7E6723E270E3}"/>
    <cellStyle name="20% - uthevingsfarge 4 27 2 4" xfId="8738" xr:uid="{DC8000CA-8012-4BFE-80D6-5CC6A76FCD32}"/>
    <cellStyle name="20% - uthevingsfarge 4 27 2 4 2" xfId="8739" xr:uid="{4D75A4EA-C211-4B98-9E4C-CBDA950B7663}"/>
    <cellStyle name="20% - uthevingsfarge 4 27 2 5" xfId="8740" xr:uid="{A6A7F3EC-737D-4D26-A55C-3DD1CD67EBCE}"/>
    <cellStyle name="20% - uthevingsfarge 4 27 2 5 2" xfId="8741" xr:uid="{E98B446E-AF38-4450-8EC1-4141A90D0DBE}"/>
    <cellStyle name="20% - uthevingsfarge 4 27 2 6" xfId="8742" xr:uid="{D6218FFB-C7C9-4129-8A19-72516E3AF448}"/>
    <cellStyle name="20% - uthevingsfarge 4 27 2 6 2" xfId="8743" xr:uid="{BD30549B-B7CE-4905-B072-182B3988FB45}"/>
    <cellStyle name="20% - uthevingsfarge 4 27 2 7" xfId="8744" xr:uid="{42C0B615-08D3-4BDD-8F16-3822002B4642}"/>
    <cellStyle name="20% - uthevingsfarge 4 27 2 8" xfId="8745" xr:uid="{6099C5DC-FC86-440D-BFFD-5B6AA4D02F09}"/>
    <cellStyle name="20% - uthevingsfarge 4 27 3" xfId="8746" xr:uid="{F9C48B77-1C9E-4385-B236-CD48741895F9}"/>
    <cellStyle name="20% - uthevingsfarge 4 27 3 2" xfId="8747" xr:uid="{294569B2-4F36-42F6-91F6-44C4959DA332}"/>
    <cellStyle name="20% - uthevingsfarge 4 27 3 2 2" xfId="8748" xr:uid="{CC92A07B-4398-4DD0-A7FB-F5FD924E057D}"/>
    <cellStyle name="20% - uthevingsfarge 4 27 3 3" xfId="8749" xr:uid="{BA607830-C912-4B64-8831-FC0D76D29629}"/>
    <cellStyle name="20% - uthevingsfarge 4 27 3 3 2" xfId="8750" xr:uid="{81F39F5E-2587-4993-84F2-C21BD3EE5955}"/>
    <cellStyle name="20% - uthevingsfarge 4 27 3 4" xfId="8751" xr:uid="{9EB03E29-BAB1-43CE-8BAF-2BF7F4A18B22}"/>
    <cellStyle name="20% - uthevingsfarge 4 27 4" xfId="8752" xr:uid="{4B21CE59-96D1-472C-BEF1-17DBF26163AA}"/>
    <cellStyle name="20% - uthevingsfarge 4 27 4 2" xfId="8753" xr:uid="{EA5A6B9B-8B1D-4449-9BAE-9D46506F3023}"/>
    <cellStyle name="20% - uthevingsfarge 4 27 5" xfId="8754" xr:uid="{2310AFC5-E331-46BD-8918-8D25B537F194}"/>
    <cellStyle name="20% - uthevingsfarge 4 27 5 2" xfId="8755" xr:uid="{1DCB864E-7B54-4EA0-809E-0F2A2441E10A}"/>
    <cellStyle name="20% - uthevingsfarge 4 27 6" xfId="8756" xr:uid="{E772F792-FA86-4003-BCD6-2443B7FD2CB7}"/>
    <cellStyle name="20% - uthevingsfarge 4 27 6 2" xfId="8757" xr:uid="{6E19AE8E-9D5C-43F9-8FB6-74DE5D672F75}"/>
    <cellStyle name="20% - uthevingsfarge 4 27 7" xfId="8758" xr:uid="{4D4E64A5-8861-4148-996C-170E8ACDA7CB}"/>
    <cellStyle name="20% - uthevingsfarge 4 27 7 2" xfId="8759" xr:uid="{63956238-1ED1-472B-9FF6-E69ED1BD7B80}"/>
    <cellStyle name="20% - uthevingsfarge 4 27 8" xfId="8760" xr:uid="{4F90B5C2-307F-44E0-B5C9-F41F361ED87E}"/>
    <cellStyle name="20% - uthevingsfarge 4 27 9" xfId="8761" xr:uid="{990C5A04-1200-408A-A3A4-8FCF5C62F041}"/>
    <cellStyle name="20% - uthevingsfarge 4 28" xfId="8762" xr:uid="{2BDB7501-1528-4A45-B2A3-F876AC163657}"/>
    <cellStyle name="20% - uthevingsfarge 4 28 2" xfId="8763" xr:uid="{5A182C73-DE4C-4F6B-B868-5DBB2F377844}"/>
    <cellStyle name="20% - uthevingsfarge 4 28 3" xfId="8764" xr:uid="{8F9A7E6A-D59F-4B83-A432-4EE7D872C72A}"/>
    <cellStyle name="20% - uthevingsfarge 4 29" xfId="8765" xr:uid="{74749D69-541C-48C0-BE3D-EFE60C054F86}"/>
    <cellStyle name="20% - uthevingsfarge 4 29 2" xfId="8766" xr:uid="{D39534DC-D138-4B12-9071-89FF26D256B2}"/>
    <cellStyle name="20% - uthevingsfarge 4 29 3" xfId="8767" xr:uid="{47616436-35A3-40A2-B0DC-F08B644385F9}"/>
    <cellStyle name="20% - uthevingsfarge 4 3" xfId="8768" xr:uid="{94F2AB5E-C726-4D6B-8C9C-60EA9D9DD54C}"/>
    <cellStyle name="20% - uthevingsfarge 4 3 2" xfId="8769" xr:uid="{ECC4B0EA-B1ED-460D-9580-037DCC804D3A}"/>
    <cellStyle name="20% - uthevingsfarge 4 3 2 2" xfId="8770" xr:uid="{32CC7524-73D7-4F72-A7A4-53366D27016C}"/>
    <cellStyle name="20% - uthevingsfarge 4 3 3" xfId="8771" xr:uid="{A2DAF938-DB4A-42D3-B30A-EF4580846667}"/>
    <cellStyle name="20% - uthevingsfarge 4 3 4" xfId="8772" xr:uid="{D314DC27-0753-418A-8D0B-CB48282AEA0D}"/>
    <cellStyle name="20% - uthevingsfarge 4 3 5" xfId="8773" xr:uid="{C095D601-8437-473B-AC85-78350C9D5D33}"/>
    <cellStyle name="20% - uthevingsfarge 4 3 6" xfId="8774" xr:uid="{50EEB613-07CB-437D-94EB-7DFEC451E90E}"/>
    <cellStyle name="20% - uthevingsfarge 4 3 7" xfId="8775" xr:uid="{087FD6B7-AA60-42B5-B74F-8F8D591CBE36}"/>
    <cellStyle name="20% - uthevingsfarge 4 3 8" xfId="8776" xr:uid="{7CA36AF8-0EF8-46BB-A7BE-610C105D16E2}"/>
    <cellStyle name="20% - uthevingsfarge 4 30" xfId="8777" xr:uid="{59B07B5D-E57D-49D0-9FB8-171D6E11D09C}"/>
    <cellStyle name="20% - uthevingsfarge 4 30 2" xfId="8778" xr:uid="{B6C002C6-7DB4-4FA8-AA12-526F7D4F5E14}"/>
    <cellStyle name="20% - uthevingsfarge 4 30 2 2" xfId="8779" xr:uid="{B893EF1E-4A86-4FD0-AACC-649E7BB3E1BA}"/>
    <cellStyle name="20% - uthevingsfarge 4 30 2 2 2" xfId="8780" xr:uid="{A4A8E6CC-F4A8-42BB-8D00-EABF67C99D2C}"/>
    <cellStyle name="20% - uthevingsfarge 4 30 2 3" xfId="8781" xr:uid="{7BB88FCB-67B1-4600-9B34-3342731F5C44}"/>
    <cellStyle name="20% - uthevingsfarge 4 30 2 3 2" xfId="8782" xr:uid="{B8B0E256-2077-4772-96E5-324562BBFC9E}"/>
    <cellStyle name="20% - uthevingsfarge 4 30 2 4" xfId="8783" xr:uid="{48A3B791-8EDE-4132-83F5-170FEE44705F}"/>
    <cellStyle name="20% - uthevingsfarge 4 30 2 4 2" xfId="8784" xr:uid="{330D535A-F7B1-4483-9983-9C8BBF4D9F4D}"/>
    <cellStyle name="20% - uthevingsfarge 4 30 2 5" xfId="8785" xr:uid="{C0B4EDA7-25BF-4D63-A083-C39ED0D78553}"/>
    <cellStyle name="20% - uthevingsfarge 4 30 2 5 2" xfId="8786" xr:uid="{54CCCBD6-0F73-43AD-88FB-75B3DAE06622}"/>
    <cellStyle name="20% - uthevingsfarge 4 30 2 6" xfId="8787" xr:uid="{774399C2-6AAD-4DC3-9436-0BA0AEAEFBBE}"/>
    <cellStyle name="20% - uthevingsfarge 4 30 2 6 2" xfId="8788" xr:uid="{AAD0E0ED-EA16-49F7-ABE4-53F0E566FE4E}"/>
    <cellStyle name="20% - uthevingsfarge 4 30 2 7" xfId="8789" xr:uid="{1D96CDFA-9C8B-451D-8924-078D8D068EB6}"/>
    <cellStyle name="20% - uthevingsfarge 4 30 2 8" xfId="8790" xr:uid="{9495BFB0-6E2E-4F6E-8EC1-4C859299EA9D}"/>
    <cellStyle name="20% - uthevingsfarge 4 30 3" xfId="8791" xr:uid="{FF1EECE2-F8EC-4753-A466-231C039E3384}"/>
    <cellStyle name="20% - uthevingsfarge 4 30 3 2" xfId="8792" xr:uid="{81EC93BD-EE9F-4348-B9C8-B887FB5D8358}"/>
    <cellStyle name="20% - uthevingsfarge 4 30 3 2 2" xfId="8793" xr:uid="{0E25C366-4B68-4F6D-9CBA-483B2C39E0C8}"/>
    <cellStyle name="20% - uthevingsfarge 4 30 3 3" xfId="8794" xr:uid="{8B3E1FE9-C489-4B1C-8894-AA39EC25ABB3}"/>
    <cellStyle name="20% - uthevingsfarge 4 30 3 3 2" xfId="8795" xr:uid="{266EE688-2859-42E0-A351-8F8DF8DE1DD5}"/>
    <cellStyle name="20% - uthevingsfarge 4 30 3 4" xfId="8796" xr:uid="{925019A9-157A-4B1E-A346-995FCFCF0E4C}"/>
    <cellStyle name="20% - uthevingsfarge 4 30 4" xfId="8797" xr:uid="{93600277-24B2-4D27-B12A-D385F1E9C5E8}"/>
    <cellStyle name="20% - uthevingsfarge 4 30 4 2" xfId="8798" xr:uid="{AF08ADA4-070F-49AC-8EE6-7E3A17586E46}"/>
    <cellStyle name="20% - uthevingsfarge 4 30 5" xfId="8799" xr:uid="{51792649-7E14-40EB-BFB9-AEADFD8DCF2C}"/>
    <cellStyle name="20% - uthevingsfarge 4 30 5 2" xfId="8800" xr:uid="{7356A6EB-135E-4213-AFC2-3918923E5308}"/>
    <cellStyle name="20% - uthevingsfarge 4 30 6" xfId="8801" xr:uid="{A263D4A6-98E6-4578-81B8-2F8D8402A90B}"/>
    <cellStyle name="20% - uthevingsfarge 4 30 7" xfId="8802" xr:uid="{6B371994-6BB4-4A7B-8357-B44C83F4D536}"/>
    <cellStyle name="20% - uthevingsfarge 4 30 8" xfId="8803" xr:uid="{DC4759B9-5C41-42F8-B2D5-D920A35F0FC3}"/>
    <cellStyle name="20% - uthevingsfarge 4 31" xfId="8804" xr:uid="{8AADB1A6-8F45-44D9-B216-2C341F74645F}"/>
    <cellStyle name="20% - uthevingsfarge 4 31 2" xfId="8805" xr:uid="{570C0B67-EEDC-407A-91F1-7C62529DD265}"/>
    <cellStyle name="20% - uthevingsfarge 4 31 3" xfId="8806" xr:uid="{7AD66905-56A8-4CAA-A032-511A0098A0AB}"/>
    <cellStyle name="20% - uthevingsfarge 4 32" xfId="8807" xr:uid="{DEE00517-90B8-4CED-BC6A-F2C520ECBD13}"/>
    <cellStyle name="20% - uthevingsfarge 4 32 2" xfId="8808" xr:uid="{9C912E29-CD52-40ED-B26B-F0A3385EB4FA}"/>
    <cellStyle name="20% - uthevingsfarge 4 32 3" xfId="8809" xr:uid="{016014CA-DCF3-410C-ADC7-AF8CEB292E6E}"/>
    <cellStyle name="20% - uthevingsfarge 4 33" xfId="8810" xr:uid="{80C3119B-5CC1-46D1-AE44-303A88B362FA}"/>
    <cellStyle name="20% - uthevingsfarge 4 33 2" xfId="8811" xr:uid="{84C41DF1-8E63-40C7-8CD9-D09258AF7862}"/>
    <cellStyle name="20% - uthevingsfarge 4 33 3" xfId="8812" xr:uid="{40694CD2-5A76-45E5-8BA4-D03F3B0193E8}"/>
    <cellStyle name="20% - uthevingsfarge 4 34" xfId="8813" xr:uid="{D3E1277B-D363-49FC-8CE0-75D12579C574}"/>
    <cellStyle name="20% - uthevingsfarge 4 34 2" xfId="8814" xr:uid="{CB18A1A0-A65D-446A-BC26-5390980257E8}"/>
    <cellStyle name="20% - uthevingsfarge 4 34 3" xfId="8815" xr:uid="{AF4E231B-0EB7-4BAB-9569-E3CA5262FE86}"/>
    <cellStyle name="20% - uthevingsfarge 4 35" xfId="8816" xr:uid="{FAC4E6C9-1D71-4039-B01A-EE3572C82768}"/>
    <cellStyle name="20% - uthevingsfarge 4 35 2" xfId="8817" xr:uid="{A08E6066-6892-470D-97E5-83A8C3B8C9E6}"/>
    <cellStyle name="20% - uthevingsfarge 4 35 3" xfId="8818" xr:uid="{01FFD18E-A6DC-4E88-B47C-C781704BB9E8}"/>
    <cellStyle name="20% - uthevingsfarge 4 36" xfId="8819" xr:uid="{CCCA783A-4445-45C1-8352-53CBF31AB308}"/>
    <cellStyle name="20% - uthevingsfarge 4 36 2" xfId="8820" xr:uid="{F894718B-065A-44FD-BA12-F7012B4D66AA}"/>
    <cellStyle name="20% - uthevingsfarge 4 36 3" xfId="8821" xr:uid="{995D3678-A0F8-40BB-A81F-84CD5FDB87BF}"/>
    <cellStyle name="20% - uthevingsfarge 4 37" xfId="8822" xr:uid="{1FBF2BBD-CC0D-411A-A6E9-423816D56B8E}"/>
    <cellStyle name="20% - uthevingsfarge 4 37 2" xfId="8823" xr:uid="{3CD7A9E0-D244-4D85-82D6-313D2F5D16E3}"/>
    <cellStyle name="20% - uthevingsfarge 4 37 3" xfId="8824" xr:uid="{C7E4539E-7E5C-49BC-A1EA-36781E0B2043}"/>
    <cellStyle name="20% - uthevingsfarge 4 38" xfId="8825" xr:uid="{5AD52168-A757-44AB-927D-55C15825AFB7}"/>
    <cellStyle name="20% - uthevingsfarge 4 38 2" xfId="8826" xr:uid="{EE790BDA-09C5-409D-AB17-FAF9D26B3C3D}"/>
    <cellStyle name="20% - uthevingsfarge 4 38 2 2" xfId="8827" xr:uid="{A2782EF3-C08A-4710-8DC5-CA40F8EF5F22}"/>
    <cellStyle name="20% - uthevingsfarge 4 38 3" xfId="8828" xr:uid="{021F71C6-DACA-4CEA-91B4-BBA635BB03CF}"/>
    <cellStyle name="20% - uthevingsfarge 4 39" xfId="8829" xr:uid="{695F027A-F291-4A2E-92C8-4FF25DF368ED}"/>
    <cellStyle name="20% - uthevingsfarge 4 39 2" xfId="8830" xr:uid="{9C640428-4698-4312-811E-1AA9481B6D8B}"/>
    <cellStyle name="20% - uthevingsfarge 4 39 2 2" xfId="8831" xr:uid="{DEED706F-9065-416C-86B2-89082D172C3D}"/>
    <cellStyle name="20% - uthevingsfarge 4 39 3" xfId="8832" xr:uid="{E8136256-4288-43AA-88AE-2F92D842BFCC}"/>
    <cellStyle name="20% - uthevingsfarge 4 4" xfId="8833" xr:uid="{C3F8AF65-D3BC-475F-954F-5B927BBDC3CD}"/>
    <cellStyle name="20% - uthevingsfarge 4 4 2" xfId="8834" xr:uid="{29912748-4277-47F6-80F7-EBB6C402B31E}"/>
    <cellStyle name="20% - uthevingsfarge 4 4 2 2" xfId="8835" xr:uid="{241B849F-A936-4F9D-B25D-2FF2D6AD7050}"/>
    <cellStyle name="20% - uthevingsfarge 4 4 3" xfId="8836" xr:uid="{24A35B5B-9479-4A27-A506-4864512A2BFB}"/>
    <cellStyle name="20% - uthevingsfarge 4 4 4" xfId="8837" xr:uid="{EEC86745-9702-4050-B203-26F2D0EF2E67}"/>
    <cellStyle name="20% - uthevingsfarge 4 4 5" xfId="8838" xr:uid="{427E67DE-A439-48B3-9606-4E961455422E}"/>
    <cellStyle name="20% - uthevingsfarge 4 4 6" xfId="8839" xr:uid="{42A03842-4CBD-49F0-B507-408E63F25D90}"/>
    <cellStyle name="20% - uthevingsfarge 4 4 7" xfId="8840" xr:uid="{F6433232-F74F-46BD-B1DB-F1915D3F8BDE}"/>
    <cellStyle name="20% - uthevingsfarge 4 4 8" xfId="8841" xr:uid="{05EA9AD1-4BFE-47DB-B476-9E183BB344E0}"/>
    <cellStyle name="20% - uthevingsfarge 4 40" xfId="8842" xr:uid="{C1663901-D404-4792-B000-2617750EC09D}"/>
    <cellStyle name="20% - uthevingsfarge 4 40 2" xfId="8843" xr:uid="{CF343DB4-E25A-454E-9AD5-E2495C0D0ECD}"/>
    <cellStyle name="20% - uthevingsfarge 4 40 3" xfId="8844" xr:uid="{4FC8B69A-A679-45A9-A18F-6622EAA15968}"/>
    <cellStyle name="20% - uthevingsfarge 4 41" xfId="8845" xr:uid="{3DC43A72-653F-448F-B805-EC19172847EC}"/>
    <cellStyle name="20% - uthevingsfarge 4 41 2" xfId="8846" xr:uid="{CDD6B6D5-75BE-459C-A436-3073BC17511E}"/>
    <cellStyle name="20% - uthevingsfarge 4 41 3" xfId="8847" xr:uid="{1D96A99D-0130-4B3B-ADF1-164A48B5F2A4}"/>
    <cellStyle name="20% - uthevingsfarge 4 42" xfId="8848" xr:uid="{408BCE86-D2A1-45BA-A624-1883CE64A6AF}"/>
    <cellStyle name="20% - uthevingsfarge 4 42 2" xfId="8849" xr:uid="{3D042902-B45B-4AD6-A2AF-F1CD1E02B5C0}"/>
    <cellStyle name="20% - uthevingsfarge 4 42 3" xfId="8850" xr:uid="{21736B08-6577-4B39-A304-1077E1E6CC41}"/>
    <cellStyle name="20% - uthevingsfarge 4 43" xfId="8851" xr:uid="{8CFF1828-AF2A-413B-A57E-1E36A01DC607}"/>
    <cellStyle name="20% - uthevingsfarge 4 43 2" xfId="8852" xr:uid="{AB2DA106-380D-4A43-824C-7D0EB8D73858}"/>
    <cellStyle name="20% - uthevingsfarge 4 43 3" xfId="8853" xr:uid="{B8C2444E-DA60-4A09-9E51-BC3EE82F8601}"/>
    <cellStyle name="20% - uthevingsfarge 4 44" xfId="8854" xr:uid="{395E10B5-615A-4C0A-B529-692DAB13E5FC}"/>
    <cellStyle name="20% - uthevingsfarge 4 44 2" xfId="8855" xr:uid="{D20A92BC-B053-4BD2-9540-D8E17AF47390}"/>
    <cellStyle name="20% - uthevingsfarge 4 44 3" xfId="8856" xr:uid="{B3968F58-6EEA-4E84-BC5C-C6A2E1039EB6}"/>
    <cellStyle name="20% - uthevingsfarge 4 45" xfId="8857" xr:uid="{8684B9CF-339A-47EA-96F0-3EF727412C9D}"/>
    <cellStyle name="20% - uthevingsfarge 4 45 2" xfId="8858" xr:uid="{891E5E58-A42D-48E5-AED7-6C7B1E38B7DF}"/>
    <cellStyle name="20% - uthevingsfarge 4 46" xfId="8859" xr:uid="{8F5E6E8D-A825-4F5B-B2C8-C2C29B4233E1}"/>
    <cellStyle name="20% - uthevingsfarge 4 46 2" xfId="8860" xr:uid="{FAD80D3D-7FAF-450E-86F2-72452F3EC2D3}"/>
    <cellStyle name="20% - uthevingsfarge 4 47" xfId="8861" xr:uid="{37D3AFE7-819B-4602-B46C-DC4F17FDDA1A}"/>
    <cellStyle name="20% - uthevingsfarge 4 47 2" xfId="8862" xr:uid="{B5A7A576-D35B-490E-B9BB-893EC76F9045}"/>
    <cellStyle name="20% - uthevingsfarge 4 47 3" xfId="8863" xr:uid="{634E7DA1-2CA4-4D03-8FEF-41E7827C5253}"/>
    <cellStyle name="20% - uthevingsfarge 4 48" xfId="8864" xr:uid="{46A101D8-6FB0-4B5B-834E-6D59FF721577}"/>
    <cellStyle name="20% - uthevingsfarge 4 48 2" xfId="8865" xr:uid="{6228F34D-134A-4FD8-9E58-AB5D35DAD23F}"/>
    <cellStyle name="20% - uthevingsfarge 4 49" xfId="8866" xr:uid="{3F8297D3-1648-4BBA-A7CB-745277CB1FAA}"/>
    <cellStyle name="20% - uthevingsfarge 4 49 2" xfId="8867" xr:uid="{6E62BD22-87CC-4BA5-999D-1E3B87281567}"/>
    <cellStyle name="20% - uthevingsfarge 4 5" xfId="8868" xr:uid="{419845E8-681C-4662-A789-824D1BF12623}"/>
    <cellStyle name="20% - uthevingsfarge 4 5 2" xfId="8869" xr:uid="{7A2F6976-EC5C-4877-AF8D-CF89B04228D1}"/>
    <cellStyle name="20% - uthevingsfarge 4 5 2 2" xfId="8870" xr:uid="{09DC3E06-DFA2-43E1-A5E4-401212FA283A}"/>
    <cellStyle name="20% - uthevingsfarge 4 5 3" xfId="8871" xr:uid="{851E162A-4279-4452-A83F-A73D1DDA16D5}"/>
    <cellStyle name="20% - uthevingsfarge 4 5 4" xfId="8872" xr:uid="{9D952091-10AA-41D5-91A0-3D1D9D6A47A7}"/>
    <cellStyle name="20% - uthevingsfarge 4 5 5" xfId="8873" xr:uid="{A5E7FBAA-55EF-4F55-B01D-F5890ED0EF58}"/>
    <cellStyle name="20% - uthevingsfarge 4 5 6" xfId="8874" xr:uid="{0B58B46B-55AD-42C1-A11B-51CF57465629}"/>
    <cellStyle name="20% - uthevingsfarge 4 5 7" xfId="8875" xr:uid="{07603A46-3BF5-4663-828C-B8FBCA045452}"/>
    <cellStyle name="20% - uthevingsfarge 4 5 8" xfId="8876" xr:uid="{54C1F1EF-FFA6-440F-ABD3-BD4A20EFBD22}"/>
    <cellStyle name="20% - uthevingsfarge 4 50" xfId="8877" xr:uid="{23C91139-BC52-45E4-9A34-B1413C630916}"/>
    <cellStyle name="20% - uthevingsfarge 4 50 2" xfId="8878" xr:uid="{93724284-A343-4117-A05D-0286DCA3ABC7}"/>
    <cellStyle name="20% - uthevingsfarge 4 51" xfId="8879" xr:uid="{C27A8FD9-28F4-4237-9043-A11138A2BC94}"/>
    <cellStyle name="20% - uthevingsfarge 4 51 2" xfId="8880" xr:uid="{3C4F0B30-EB97-4685-8D83-6FBD4B2B5E4D}"/>
    <cellStyle name="20% - uthevingsfarge 4 52" xfId="8881" xr:uid="{65AA0BF7-80A7-43B6-A51F-B4B77EA20A87}"/>
    <cellStyle name="20% - uthevingsfarge 4 52 2" xfId="8882" xr:uid="{D6C5960F-7A3F-488B-87DE-88438BEE4BFE}"/>
    <cellStyle name="20% - uthevingsfarge 4 53" xfId="8883" xr:uid="{3F018B1D-8E74-4CEA-AB0F-85C5CA671E55}"/>
    <cellStyle name="20% - uthevingsfarge 4 53 2" xfId="8884" xr:uid="{E2A4E945-24C5-40A6-826B-B711AA845A89}"/>
    <cellStyle name="20% - uthevingsfarge 4 54" xfId="8885" xr:uid="{413E478A-D1A5-454B-BCC1-160C777A298D}"/>
    <cellStyle name="20% - uthevingsfarge 4 54 2" xfId="8886" xr:uid="{3368F7BD-6F7F-4885-982E-E8E67D644BBC}"/>
    <cellStyle name="20% - uthevingsfarge 4 55" xfId="8887" xr:uid="{9289EA47-3EFE-44AC-82BA-A5D19B805CAB}"/>
    <cellStyle name="20% - uthevingsfarge 4 55 2" xfId="8888" xr:uid="{8E838377-565F-4758-9B5F-DA9703FBD9E7}"/>
    <cellStyle name="20% - uthevingsfarge 4 56" xfId="8889" xr:uid="{A590CD8F-9169-4781-848F-532F056CE340}"/>
    <cellStyle name="20% - uthevingsfarge 4 56 2" xfId="8890" xr:uid="{D48CCCCF-960B-4D14-A5BA-ED40981A22FE}"/>
    <cellStyle name="20% - uthevingsfarge 4 57" xfId="8891" xr:uid="{59214CFA-0FB5-4A22-B658-7B0B08A6DD44}"/>
    <cellStyle name="20% - uthevingsfarge 4 57 2" xfId="8892" xr:uid="{C7C995A1-2E87-4C4D-8B17-E9F28C0DC7AC}"/>
    <cellStyle name="20% - uthevingsfarge 4 58" xfId="8893" xr:uid="{5F4319A3-B79C-4A71-AB8C-5CC6AB3A1814}"/>
    <cellStyle name="20% - uthevingsfarge 4 58 2" xfId="8894" xr:uid="{09C305E3-E9EF-4155-834D-65AF38B736A1}"/>
    <cellStyle name="20% - uthevingsfarge 4 59" xfId="8895" xr:uid="{F1A5594C-F7C4-4B97-A3FF-255D507F400B}"/>
    <cellStyle name="20% - uthevingsfarge 4 59 2" xfId="8896" xr:uid="{3E7CE5A5-3B6C-45FB-84D0-4DABC442D074}"/>
    <cellStyle name="20% - uthevingsfarge 4 6" xfId="8897" xr:uid="{3CC7B251-78B3-409B-B530-AEAE6E7C224D}"/>
    <cellStyle name="20% - uthevingsfarge 4 6 2" xfId="8898" xr:uid="{98DC270F-292A-42C8-9F2B-DBD4DDA8A8C1}"/>
    <cellStyle name="20% - uthevingsfarge 4 6 2 2" xfId="8899" xr:uid="{7F9B25D7-AF3D-456F-B7EB-AD9D2D4B6E93}"/>
    <cellStyle name="20% - uthevingsfarge 4 6 3" xfId="8900" xr:uid="{E4D66209-B273-4908-B70F-6BBD1B8C3D10}"/>
    <cellStyle name="20% - uthevingsfarge 4 6 4" xfId="8901" xr:uid="{0E9FE162-4A7F-43AA-A3CD-046A30ED0A84}"/>
    <cellStyle name="20% - uthevingsfarge 4 6 5" xfId="8902" xr:uid="{EBBE805B-182F-45A4-B80A-8B4926CFDCAA}"/>
    <cellStyle name="20% - uthevingsfarge 4 6 6" xfId="8903" xr:uid="{DAC071AD-4945-406D-9CAE-E971C4304793}"/>
    <cellStyle name="20% - uthevingsfarge 4 6 7" xfId="8904" xr:uid="{548CCA4A-85D8-44F0-AC0B-A80623AC868F}"/>
    <cellStyle name="20% - uthevingsfarge 4 60" xfId="45774" xr:uid="{C978AB78-3892-4602-80DF-E8860FF5EAD9}"/>
    <cellStyle name="20% - uthevingsfarge 4 61" xfId="45775" xr:uid="{4FDA6E54-8E50-46E0-856B-6DE2480965FF}"/>
    <cellStyle name="20% - uthevingsfarge 4 62" xfId="45776" xr:uid="{CE625C4C-76C1-4FF0-854D-972D865EAC0D}"/>
    <cellStyle name="20% - uthevingsfarge 4 63" xfId="45777" xr:uid="{E5DDD5D7-1A70-4FEF-AB11-BB0F527237E9}"/>
    <cellStyle name="20% - uthevingsfarge 4 64" xfId="45778" xr:uid="{7D3541F3-E5BF-4EEF-B34F-E906F58700EF}"/>
    <cellStyle name="20% - uthevingsfarge 4 65" xfId="45779" xr:uid="{96A13AA7-96B1-4590-8656-6AD72A62067B}"/>
    <cellStyle name="20% - uthevingsfarge 4 66" xfId="45780" xr:uid="{CA7D936B-14AE-4961-8D0D-CDE107509867}"/>
    <cellStyle name="20% - uthevingsfarge 4 67" xfId="45781" xr:uid="{01B2D0D7-3645-47F6-B641-0EF9F632936A}"/>
    <cellStyle name="20% - uthevingsfarge 4 68" xfId="45782" xr:uid="{EBA4556F-8A0B-4470-AB5B-3DF558F13D3D}"/>
    <cellStyle name="20% - uthevingsfarge 4 69" xfId="45783" xr:uid="{D63C7734-97CF-4D17-A0D0-AADC88D00A4B}"/>
    <cellStyle name="20% - uthevingsfarge 4 7" xfId="8905" xr:uid="{CFDEE408-5898-45C8-8744-AD7E08D090B7}"/>
    <cellStyle name="20% - uthevingsfarge 4 7 2" xfId="8906" xr:uid="{44BBB463-B645-4F9E-A67A-B74A4CB97C57}"/>
    <cellStyle name="20% - uthevingsfarge 4 7 2 2" xfId="8907" xr:uid="{08591CB4-3DAF-4BAB-8A08-F39F4EA82F89}"/>
    <cellStyle name="20% - uthevingsfarge 4 7 3" xfId="8908" xr:uid="{41E32E6B-BECE-452A-8424-B290CF623312}"/>
    <cellStyle name="20% - uthevingsfarge 4 7 4" xfId="8909" xr:uid="{6C6AB154-6B38-4660-8985-41C35EB45B3B}"/>
    <cellStyle name="20% - uthevingsfarge 4 7 5" xfId="8910" xr:uid="{B507FA0E-9CD6-49CA-8A72-9898642AE39A}"/>
    <cellStyle name="20% - uthevingsfarge 4 7 6" xfId="8911" xr:uid="{B99D0121-79C8-4F5B-89BA-23F2FC0AE363}"/>
    <cellStyle name="20% - uthevingsfarge 4 7 7" xfId="8912" xr:uid="{54C23700-444D-4051-8132-CD18864A9389}"/>
    <cellStyle name="20% - uthevingsfarge 4 70" xfId="45784" xr:uid="{AA3C61E6-A06D-415D-8CFC-BB5D25B82AA1}"/>
    <cellStyle name="20% - uthevingsfarge 4 71" xfId="45785" xr:uid="{80DEDF69-686C-4AB4-B47C-F2F7D7E08850}"/>
    <cellStyle name="20% - uthevingsfarge 4 72" xfId="45786" xr:uid="{0752B7C3-F9D3-4B79-82F0-06FDC626A8DD}"/>
    <cellStyle name="20% - uthevingsfarge 4 73" xfId="45787" xr:uid="{CDEB138D-5EC4-41BC-9A86-2773A3A5F364}"/>
    <cellStyle name="20% - uthevingsfarge 4 74" xfId="45788" xr:uid="{B8F04C4A-2644-446F-A0DF-31E1CA7F8266}"/>
    <cellStyle name="20% - uthevingsfarge 4 8" xfId="8913" xr:uid="{71662A20-1EF3-4E15-A7CA-02F7EFDD6A47}"/>
    <cellStyle name="20% - uthevingsfarge 4 8 2" xfId="8914" xr:uid="{AA5C2310-1F42-4E5C-9744-024F7CB357B3}"/>
    <cellStyle name="20% - uthevingsfarge 4 8 2 2" xfId="8915" xr:uid="{67D5E1EB-0378-469C-A0D6-6A4E95646DC0}"/>
    <cellStyle name="20% - uthevingsfarge 4 8 3" xfId="8916" xr:uid="{E8F80749-33CE-4019-8A0D-1B6A472EF877}"/>
    <cellStyle name="20% - uthevingsfarge 4 8 4" xfId="8917" xr:uid="{30F7339F-BCF0-4071-947D-10E8678C1C05}"/>
    <cellStyle name="20% - uthevingsfarge 4 8 5" xfId="8918" xr:uid="{F5B5F5B9-4D6F-4E86-BF1E-C013932A6022}"/>
    <cellStyle name="20% - uthevingsfarge 4 8 6" xfId="8919" xr:uid="{0689FF9F-D3DC-47EF-882B-CF33578A9EB8}"/>
    <cellStyle name="20% - uthevingsfarge 4 8 7" xfId="8920" xr:uid="{0A066FBD-E34D-44AD-B417-4F42C83697DA}"/>
    <cellStyle name="20% - uthevingsfarge 4 9" xfId="8921" xr:uid="{887831D7-E95B-48CA-B94B-2B72B55E67D9}"/>
    <cellStyle name="20% - uthevingsfarge 4 9 2" xfId="8922" xr:uid="{7009F9DA-0129-43B2-8BAF-63401AD4CFBA}"/>
    <cellStyle name="20% - uthevingsfarge 4 9 2 2" xfId="8923" xr:uid="{0BC1E217-B99C-46EB-9B56-00BAA6F33ED9}"/>
    <cellStyle name="20% - uthevingsfarge 4 9 3" xfId="8924" xr:uid="{59E3FB53-3461-4224-B4F2-B610B77688AD}"/>
    <cellStyle name="20% - uthevingsfarge 4 9 4" xfId="8925" xr:uid="{29458858-966D-4E4D-AABC-9663E020D46D}"/>
    <cellStyle name="20% - uthevingsfarge 4 9 5" xfId="8926" xr:uid="{36C9192C-4544-43EE-8D12-754480883829}"/>
    <cellStyle name="20% - uthevingsfarge 4 9 6" xfId="8927" xr:uid="{240CA241-17E0-4BEF-9A40-9ACE3C931932}"/>
    <cellStyle name="20% - uthevingsfarge 4 9 7" xfId="8928" xr:uid="{C3948879-34A7-41D1-8A10-1AFEA46D1074}"/>
    <cellStyle name="20% - uthevingsfarge 5 10" xfId="8929" xr:uid="{B08D01BA-673D-4A34-913C-3DDA5500E9EE}"/>
    <cellStyle name="20% - uthevingsfarge 5 10 10" xfId="8930" xr:uid="{8DEF48B0-28A0-4C41-85CB-95597A3FDAD9}"/>
    <cellStyle name="20% - uthevingsfarge 5 10 10 2" xfId="8931" xr:uid="{6B290E03-35C3-41DC-807C-22AB718B1203}"/>
    <cellStyle name="20% - uthevingsfarge 5 10 10 2 2" xfId="8932" xr:uid="{9335C3B4-A56C-431A-8EEB-B553303484AC}"/>
    <cellStyle name="20% - uthevingsfarge 5 10 10 2 2 2" xfId="8933" xr:uid="{6A5983A5-EDEE-4A6E-8CBA-4338111B42C7}"/>
    <cellStyle name="20% - uthevingsfarge 5 10 10 2 3" xfId="8934" xr:uid="{C465D46E-E18B-4E55-AA72-1CAD4DD2C4AF}"/>
    <cellStyle name="20% - uthevingsfarge 5 10 10 2 3 2" xfId="8935" xr:uid="{40966F8C-4E0B-46D7-961A-9DCF13152333}"/>
    <cellStyle name="20% - uthevingsfarge 5 10 10 2 4" xfId="8936" xr:uid="{B677EB22-A70F-4467-80A7-93AE5E733BDE}"/>
    <cellStyle name="20% - uthevingsfarge 5 10 10 2 4 2" xfId="8937" xr:uid="{2108C352-0066-4975-BAE6-F85FF44C9693}"/>
    <cellStyle name="20% - uthevingsfarge 5 10 10 2 5" xfId="8938" xr:uid="{9247E6EC-41DA-469E-8E18-316A0BDDCF48}"/>
    <cellStyle name="20% - uthevingsfarge 5 10 10 2 5 2" xfId="8939" xr:uid="{C6B61D1A-D2FD-422E-B111-4853624B7897}"/>
    <cellStyle name="20% - uthevingsfarge 5 10 10 2 6" xfId="8940" xr:uid="{E98544A1-790D-4B1A-8793-78F908E38DDF}"/>
    <cellStyle name="20% - uthevingsfarge 5 10 10 2 6 2" xfId="8941" xr:uid="{DDA880C8-BF31-4F01-AD26-7E55CFFB40F7}"/>
    <cellStyle name="20% - uthevingsfarge 5 10 10 2 7" xfId="8942" xr:uid="{338D874A-C934-4982-8A7A-8BBEAF320782}"/>
    <cellStyle name="20% - uthevingsfarge 5 10 10 3" xfId="8943" xr:uid="{338A9891-8C1D-493D-A496-B45D5595ED86}"/>
    <cellStyle name="20% - uthevingsfarge 5 10 10 3 2" xfId="8944" xr:uid="{0355EAF6-26F9-4637-997C-76A486F64F1A}"/>
    <cellStyle name="20% - uthevingsfarge 5 10 10 3 2 2" xfId="8945" xr:uid="{B6608A41-F458-4ABC-B65F-76CEB695615B}"/>
    <cellStyle name="20% - uthevingsfarge 5 10 10 3 3" xfId="8946" xr:uid="{D05E265F-2DB7-4D42-B7AB-F5433F04D37B}"/>
    <cellStyle name="20% - uthevingsfarge 5 10 10 3 3 2" xfId="8947" xr:uid="{37BF4A90-7512-4DE4-94F5-06DE02C0DB25}"/>
    <cellStyle name="20% - uthevingsfarge 5 10 10 3 4" xfId="8948" xr:uid="{10CF57FF-3F0C-48AC-A72D-73E40D4018C9}"/>
    <cellStyle name="20% - uthevingsfarge 5 10 10 4" xfId="8949" xr:uid="{A0B88EE6-1CA8-4CEE-A19A-6859DC46A1F8}"/>
    <cellStyle name="20% - uthevingsfarge 5 10 10 4 2" xfId="8950" xr:uid="{DBECCC7D-6A29-4BD9-BBB6-F0ED5D4EF203}"/>
    <cellStyle name="20% - uthevingsfarge 5 10 10 5" xfId="8951" xr:uid="{AFA3FF07-BE48-4F71-944C-A31339619496}"/>
    <cellStyle name="20% - uthevingsfarge 5 10 10 5 2" xfId="8952" xr:uid="{5C69EB1D-378F-4F8D-A6F2-42C1D6DE0CF0}"/>
    <cellStyle name="20% - uthevingsfarge 5 10 10 6" xfId="8953" xr:uid="{28F204FF-287B-4B2A-A2C5-32E8F10A3278}"/>
    <cellStyle name="20% - uthevingsfarge 5 10 10 6 2" xfId="8954" xr:uid="{74392773-D017-4EE7-B4A0-E2441DAB2363}"/>
    <cellStyle name="20% - uthevingsfarge 5 10 10 7" xfId="8955" xr:uid="{D3A7121C-63F7-4168-9768-105BBC924496}"/>
    <cellStyle name="20% - uthevingsfarge 5 10 10 7 2" xfId="8956" xr:uid="{CA1B79C8-80C8-44C1-BD03-0F8FB19336C7}"/>
    <cellStyle name="20% - uthevingsfarge 5 10 10 8" xfId="8957" xr:uid="{4B8C1C64-B762-4934-A350-B83DC27C5455}"/>
    <cellStyle name="20% - uthevingsfarge 5 10 11" xfId="8958" xr:uid="{5AE0AB2F-906F-4C31-8140-1CBB02775843}"/>
    <cellStyle name="20% - uthevingsfarge 5 10 11 2" xfId="8959" xr:uid="{8A8344C4-8BF9-469D-B8DC-14114FD2FABD}"/>
    <cellStyle name="20% - uthevingsfarge 5 10 11 2 2" xfId="8960" xr:uid="{25154C8A-F599-494D-A358-2CAFF677F5DD}"/>
    <cellStyle name="20% - uthevingsfarge 5 10 11 2 2 2" xfId="8961" xr:uid="{AC20D9E1-CDBF-4984-9C2E-AD80B5F06514}"/>
    <cellStyle name="20% - uthevingsfarge 5 10 11 2 3" xfId="8962" xr:uid="{CA1A9C82-4DDF-4FE3-A203-DA02F8B2DAA3}"/>
    <cellStyle name="20% - uthevingsfarge 5 10 11 2 3 2" xfId="8963" xr:uid="{49C11DA0-ADD1-448D-AE1E-60A8824CC1EC}"/>
    <cellStyle name="20% - uthevingsfarge 5 10 11 2 4" xfId="8964" xr:uid="{5F39852A-C8AD-42F9-9C0C-C47BA10FA7DA}"/>
    <cellStyle name="20% - uthevingsfarge 5 10 11 2 4 2" xfId="8965" xr:uid="{2760D13F-7D4A-403F-8911-91C2C91CBABF}"/>
    <cellStyle name="20% - uthevingsfarge 5 10 11 2 5" xfId="8966" xr:uid="{3FD02F55-D528-4AE8-9D5F-05A60FF9CA02}"/>
    <cellStyle name="20% - uthevingsfarge 5 10 11 2 5 2" xfId="8967" xr:uid="{03AB3B7D-C615-4932-9518-EA2507D24CFE}"/>
    <cellStyle name="20% - uthevingsfarge 5 10 11 2 6" xfId="8968" xr:uid="{83E1AEFA-E614-4B6B-BCCA-1056AB74F758}"/>
    <cellStyle name="20% - uthevingsfarge 5 10 11 2 6 2" xfId="8969" xr:uid="{2541D1B8-6A0B-4972-B01B-16D479F6D916}"/>
    <cellStyle name="20% - uthevingsfarge 5 10 11 2 7" xfId="8970" xr:uid="{60274C73-F417-4BE9-BAA7-CDB906C9E5CE}"/>
    <cellStyle name="20% - uthevingsfarge 5 10 11 3" xfId="8971" xr:uid="{D7F22EC0-E9A2-4103-884B-95C7B8C0D996}"/>
    <cellStyle name="20% - uthevingsfarge 5 10 11 3 2" xfId="8972" xr:uid="{A88C81C6-DBA0-4E53-AAE5-A88EEF7D5A9B}"/>
    <cellStyle name="20% - uthevingsfarge 5 10 11 3 2 2" xfId="8973" xr:uid="{865459AC-9339-4227-A480-B2D491B70C40}"/>
    <cellStyle name="20% - uthevingsfarge 5 10 11 3 3" xfId="8974" xr:uid="{D49CAD8D-340D-49FD-B3A7-A842D1075E53}"/>
    <cellStyle name="20% - uthevingsfarge 5 10 11 3 3 2" xfId="8975" xr:uid="{DAEA6A61-D722-434C-83CE-FECF826E4919}"/>
    <cellStyle name="20% - uthevingsfarge 5 10 11 3 4" xfId="8976" xr:uid="{D3D26E06-9D29-4263-9DA6-039C0BB650CB}"/>
    <cellStyle name="20% - uthevingsfarge 5 10 11 4" xfId="8977" xr:uid="{23926F22-6BB5-447D-862C-EC843BA1A1AA}"/>
    <cellStyle name="20% - uthevingsfarge 5 10 11 4 2" xfId="8978" xr:uid="{457425B9-7964-4031-853D-0AA8E6584300}"/>
    <cellStyle name="20% - uthevingsfarge 5 10 11 5" xfId="8979" xr:uid="{0F71DCF0-21A1-40B1-9BD7-D6685C4E7CD6}"/>
    <cellStyle name="20% - uthevingsfarge 5 10 11 5 2" xfId="8980" xr:uid="{F6502FB9-78AC-4DDB-A319-864AE75093AF}"/>
    <cellStyle name="20% - uthevingsfarge 5 10 11 6" xfId="8981" xr:uid="{2329C4E0-5D46-4F54-8FA1-CB833202CBBB}"/>
    <cellStyle name="20% - uthevingsfarge 5 10 11 6 2" xfId="8982" xr:uid="{B4319855-BC8A-4649-B43F-CD5B4FFB90A7}"/>
    <cellStyle name="20% - uthevingsfarge 5 10 11 7" xfId="8983" xr:uid="{445A6AA6-67BA-422C-985A-AB7A9937DDA7}"/>
    <cellStyle name="20% - uthevingsfarge 5 10 11 7 2" xfId="8984" xr:uid="{FB1FF25E-9E83-4A5F-85CA-CB49157D5759}"/>
    <cellStyle name="20% - uthevingsfarge 5 10 11 8" xfId="8985" xr:uid="{A3F85EDD-7BD8-4276-90AF-E2B959B14AE8}"/>
    <cellStyle name="20% - uthevingsfarge 5 10 12" xfId="8986" xr:uid="{77F2D6A1-AAED-440D-8250-F4E6688100D5}"/>
    <cellStyle name="20% - uthevingsfarge 5 10 12 2" xfId="8987" xr:uid="{2C273D75-8401-4074-81BD-DC912C2EE800}"/>
    <cellStyle name="20% - uthevingsfarge 5 10 12 2 2" xfId="8988" xr:uid="{867E54F7-FB03-4800-8942-D152FAE49A7E}"/>
    <cellStyle name="20% - uthevingsfarge 5 10 12 2 2 2" xfId="8989" xr:uid="{649DC87D-57F0-4447-929C-7CA483B11E45}"/>
    <cellStyle name="20% - uthevingsfarge 5 10 12 2 3" xfId="8990" xr:uid="{08FD9424-18ED-4888-9828-20B00CD138CB}"/>
    <cellStyle name="20% - uthevingsfarge 5 10 12 2 3 2" xfId="8991" xr:uid="{13A07BD4-5405-4F0F-BB74-DAF017B54FB6}"/>
    <cellStyle name="20% - uthevingsfarge 5 10 12 2 4" xfId="8992" xr:uid="{BD41FF39-8886-47D7-AC8B-85E84D13C84E}"/>
    <cellStyle name="20% - uthevingsfarge 5 10 12 2 4 2" xfId="8993" xr:uid="{FA029906-C8A9-4A9E-89B4-0BA896422062}"/>
    <cellStyle name="20% - uthevingsfarge 5 10 12 2 5" xfId="8994" xr:uid="{FD9E80F0-5386-40F3-B715-8CE22B5858DA}"/>
    <cellStyle name="20% - uthevingsfarge 5 10 12 2 5 2" xfId="8995" xr:uid="{11A4A411-3652-42E1-8B96-3E98E7D71C7A}"/>
    <cellStyle name="20% - uthevingsfarge 5 10 12 2 6" xfId="8996" xr:uid="{9D188C06-1626-4807-B1F6-4714865448FC}"/>
    <cellStyle name="20% - uthevingsfarge 5 10 12 2 6 2" xfId="8997" xr:uid="{6691479C-60DA-4DC2-A26B-B721671AA600}"/>
    <cellStyle name="20% - uthevingsfarge 5 10 12 2 7" xfId="8998" xr:uid="{9097DA41-78E3-49E7-85AB-73F276022E0A}"/>
    <cellStyle name="20% - uthevingsfarge 5 10 12 3" xfId="8999" xr:uid="{C05E8609-8BEE-4B53-9C49-F58D750DE3F4}"/>
    <cellStyle name="20% - uthevingsfarge 5 10 12 3 2" xfId="9000" xr:uid="{FB96C32A-66E7-4424-8C87-C2B770B349A6}"/>
    <cellStyle name="20% - uthevingsfarge 5 10 12 3 2 2" xfId="9001" xr:uid="{381AF606-3000-468A-AAF7-7B5D08ACA1D7}"/>
    <cellStyle name="20% - uthevingsfarge 5 10 12 3 3" xfId="9002" xr:uid="{0F9C3CA7-BF72-4242-8FEC-CCC83AEC99FC}"/>
    <cellStyle name="20% - uthevingsfarge 5 10 12 3 3 2" xfId="9003" xr:uid="{7CD4C73A-AFB6-4497-BFC8-578394996FFD}"/>
    <cellStyle name="20% - uthevingsfarge 5 10 12 3 4" xfId="9004" xr:uid="{50EFAB8A-EF94-44BA-816F-0AB1B8D0C9CA}"/>
    <cellStyle name="20% - uthevingsfarge 5 10 12 4" xfId="9005" xr:uid="{73ADEC08-1CE1-442F-8E14-275E09DBC5E8}"/>
    <cellStyle name="20% - uthevingsfarge 5 10 12 4 2" xfId="9006" xr:uid="{EDD0FE33-E925-4639-9AD1-3D3F71DE606F}"/>
    <cellStyle name="20% - uthevingsfarge 5 10 12 5" xfId="9007" xr:uid="{79ACB8BF-E0F8-47E3-BF80-9D6ED062567A}"/>
    <cellStyle name="20% - uthevingsfarge 5 10 12 5 2" xfId="9008" xr:uid="{BB9C92A0-8174-407B-851F-C82DB3F0DEEF}"/>
    <cellStyle name="20% - uthevingsfarge 5 10 12 6" xfId="9009" xr:uid="{F7B30D62-FFBD-4595-8E86-5D635C1D10E6}"/>
    <cellStyle name="20% - uthevingsfarge 5 10 12 6 2" xfId="9010" xr:uid="{29390A61-B946-4C98-BBA9-ED07298D00C5}"/>
    <cellStyle name="20% - uthevingsfarge 5 10 12 7" xfId="9011" xr:uid="{C8D6A4AD-0F2B-450E-95C8-C76308550174}"/>
    <cellStyle name="20% - uthevingsfarge 5 10 12 7 2" xfId="9012" xr:uid="{4D79E673-6CD4-4063-B43F-1DE0272F1D3B}"/>
    <cellStyle name="20% - uthevingsfarge 5 10 12 8" xfId="9013" xr:uid="{81B859C0-BA7C-4912-A51B-2B2DADC5ED08}"/>
    <cellStyle name="20% - uthevingsfarge 5 10 13" xfId="9014" xr:uid="{99029F16-3FC0-4981-92C2-E3E9F34DE818}"/>
    <cellStyle name="20% - uthevingsfarge 5 10 13 2" xfId="9015" xr:uid="{487F49C6-A6A9-45F5-96FD-D7B2DD9BCD98}"/>
    <cellStyle name="20% - uthevingsfarge 5 10 13 2 2" xfId="9016" xr:uid="{6C3DF394-62ED-4ADF-A9DE-7F4EB3EC51C4}"/>
    <cellStyle name="20% - uthevingsfarge 5 10 13 2 2 2" xfId="9017" xr:uid="{1EBA204D-6FDA-4B48-87A0-6483C7CAFE1A}"/>
    <cellStyle name="20% - uthevingsfarge 5 10 13 2 3" xfId="9018" xr:uid="{59B3BD75-A0D5-4A99-8312-C3F3FFC3E568}"/>
    <cellStyle name="20% - uthevingsfarge 5 10 13 2 3 2" xfId="9019" xr:uid="{79E768E7-ADC4-416E-A666-8E7DA007BB8C}"/>
    <cellStyle name="20% - uthevingsfarge 5 10 13 2 4" xfId="9020" xr:uid="{A30C26FD-1EB7-4EB8-A2E8-5753E46E1222}"/>
    <cellStyle name="20% - uthevingsfarge 5 10 13 2 4 2" xfId="9021" xr:uid="{4DB2843B-D62E-4DA6-B73D-CFFEF5A38B40}"/>
    <cellStyle name="20% - uthevingsfarge 5 10 13 2 5" xfId="9022" xr:uid="{60E501EE-26BC-46B2-A74A-EC99BDD42264}"/>
    <cellStyle name="20% - uthevingsfarge 5 10 13 2 5 2" xfId="9023" xr:uid="{8676FA22-D3C3-4E76-973C-646870DDA7C8}"/>
    <cellStyle name="20% - uthevingsfarge 5 10 13 2 6" xfId="9024" xr:uid="{9E248AC4-C9CA-4046-A247-A3D7FE8F5827}"/>
    <cellStyle name="20% - uthevingsfarge 5 10 13 2 6 2" xfId="9025" xr:uid="{A801B21D-385F-4D18-809B-0C9CA3FB451F}"/>
    <cellStyle name="20% - uthevingsfarge 5 10 13 2 7" xfId="9026" xr:uid="{2067A03B-A031-4430-BA1F-2582DA5452D1}"/>
    <cellStyle name="20% - uthevingsfarge 5 10 13 3" xfId="9027" xr:uid="{5785BDCA-9ECA-4818-8B34-846D5E8ED67E}"/>
    <cellStyle name="20% - uthevingsfarge 5 10 13 3 2" xfId="9028" xr:uid="{ED409846-8D7C-4BF4-A672-D51092911EE5}"/>
    <cellStyle name="20% - uthevingsfarge 5 10 13 3 2 2" xfId="9029" xr:uid="{4BF59EFB-80B0-4514-81BA-1E0517B8B2E6}"/>
    <cellStyle name="20% - uthevingsfarge 5 10 13 3 3" xfId="9030" xr:uid="{F1F4225C-DFAD-4FD8-9DA4-60282C726771}"/>
    <cellStyle name="20% - uthevingsfarge 5 10 13 3 3 2" xfId="9031" xr:uid="{3816CE14-5A85-4503-AAF8-B849D6FCD1DE}"/>
    <cellStyle name="20% - uthevingsfarge 5 10 13 3 4" xfId="9032" xr:uid="{04267A8F-5DAF-4D6C-A789-16C642A6871E}"/>
    <cellStyle name="20% - uthevingsfarge 5 10 13 4" xfId="9033" xr:uid="{6374817A-4C96-4A88-9F2A-8042EAAB3B42}"/>
    <cellStyle name="20% - uthevingsfarge 5 10 13 4 2" xfId="9034" xr:uid="{4D461659-8B47-4E32-A6F4-90DBB0DC98FB}"/>
    <cellStyle name="20% - uthevingsfarge 5 10 13 5" xfId="9035" xr:uid="{8A0DE0D2-5F1A-47BD-AB3A-33DCFC693939}"/>
    <cellStyle name="20% - uthevingsfarge 5 10 13 5 2" xfId="9036" xr:uid="{6C5B4380-69F7-4AC2-B241-88683B70EDD8}"/>
    <cellStyle name="20% - uthevingsfarge 5 10 13 6" xfId="9037" xr:uid="{A393310F-2986-46E6-85DF-39DFB017F953}"/>
    <cellStyle name="20% - uthevingsfarge 5 10 13 6 2" xfId="9038" xr:uid="{9E699F97-20A7-44DA-A5B9-124633F7459D}"/>
    <cellStyle name="20% - uthevingsfarge 5 10 13 7" xfId="9039" xr:uid="{2B16E5EA-F1FD-4392-B038-FBD40E916A30}"/>
    <cellStyle name="20% - uthevingsfarge 5 10 13 7 2" xfId="9040" xr:uid="{0AB3207F-430F-4D3B-86C1-93071AE2A880}"/>
    <cellStyle name="20% - uthevingsfarge 5 10 13 8" xfId="9041" xr:uid="{D2F98F28-6630-496B-AE63-7FA2A8EBEDBF}"/>
    <cellStyle name="20% - uthevingsfarge 5 10 14" xfId="9042" xr:uid="{C1EC9043-5BCC-456F-825B-76377E32992B}"/>
    <cellStyle name="20% - uthevingsfarge 5 10 14 2" xfId="9043" xr:uid="{3F794DBB-1740-4488-9B20-78E55D451667}"/>
    <cellStyle name="20% - uthevingsfarge 5 10 14 2 2" xfId="9044" xr:uid="{D19938A5-CE0A-4B05-A3E1-C710AFCDCA55}"/>
    <cellStyle name="20% - uthevingsfarge 5 10 14 2 2 2" xfId="9045" xr:uid="{C5A2D847-17E5-4E29-AA79-034AEEFB7DC1}"/>
    <cellStyle name="20% - uthevingsfarge 5 10 14 2 3" xfId="9046" xr:uid="{88A1B0BF-6F78-4E60-9FBE-3D559E15BFEE}"/>
    <cellStyle name="20% - uthevingsfarge 5 10 14 2 3 2" xfId="9047" xr:uid="{5CA475CE-EBD8-4ED0-8F09-43B970479D0F}"/>
    <cellStyle name="20% - uthevingsfarge 5 10 14 2 4" xfId="9048" xr:uid="{BA7505E3-C090-4968-9245-7263F8A0A17A}"/>
    <cellStyle name="20% - uthevingsfarge 5 10 14 2 4 2" xfId="9049" xr:uid="{B16CE574-CBF8-4D86-8081-5CD166E3EBDD}"/>
    <cellStyle name="20% - uthevingsfarge 5 10 14 2 5" xfId="9050" xr:uid="{E3F05F5B-1C80-410A-8C81-467055263927}"/>
    <cellStyle name="20% - uthevingsfarge 5 10 14 2 5 2" xfId="9051" xr:uid="{180D8854-61DE-47B6-94E5-BD2180481137}"/>
    <cellStyle name="20% - uthevingsfarge 5 10 14 2 6" xfId="9052" xr:uid="{B54098C7-940C-4A61-8621-D8A54870996C}"/>
    <cellStyle name="20% - uthevingsfarge 5 10 14 2 6 2" xfId="9053" xr:uid="{738399B0-E976-474B-8D95-85B9E7C3AAD5}"/>
    <cellStyle name="20% - uthevingsfarge 5 10 14 2 7" xfId="9054" xr:uid="{0BA597A3-8702-483B-B8B3-E6FF761B7DF4}"/>
    <cellStyle name="20% - uthevingsfarge 5 10 14 3" xfId="9055" xr:uid="{FC2D711A-EA58-4599-BF89-EFECCAC6AAD6}"/>
    <cellStyle name="20% - uthevingsfarge 5 10 14 3 2" xfId="9056" xr:uid="{24B34AA2-1F43-4610-AB8C-503298F07BD9}"/>
    <cellStyle name="20% - uthevingsfarge 5 10 14 3 2 2" xfId="9057" xr:uid="{3C1D2F3C-6379-4248-B091-9C7758CC6A64}"/>
    <cellStyle name="20% - uthevingsfarge 5 10 14 3 3" xfId="9058" xr:uid="{F2859D65-AD67-4BE5-94CC-CFC34D02A3CF}"/>
    <cellStyle name="20% - uthevingsfarge 5 10 14 3 3 2" xfId="9059" xr:uid="{32BA700B-E16F-45CF-850B-CAD0E320FDE4}"/>
    <cellStyle name="20% - uthevingsfarge 5 10 14 3 4" xfId="9060" xr:uid="{59DFFF10-3264-443E-913D-34FACFF9DD9B}"/>
    <cellStyle name="20% - uthevingsfarge 5 10 14 4" xfId="9061" xr:uid="{8E9E72EE-028C-44A8-B092-947246387695}"/>
    <cellStyle name="20% - uthevingsfarge 5 10 14 4 2" xfId="9062" xr:uid="{3225B932-3BFD-4F8C-B26F-8369C09A8182}"/>
    <cellStyle name="20% - uthevingsfarge 5 10 14 5" xfId="9063" xr:uid="{FF059952-E5F9-4B69-93F3-2CE86E8B344D}"/>
    <cellStyle name="20% - uthevingsfarge 5 10 14 5 2" xfId="9064" xr:uid="{4134CDF7-2C4B-43F5-84BF-1C83DFE5D5DC}"/>
    <cellStyle name="20% - uthevingsfarge 5 10 14 6" xfId="9065" xr:uid="{34F134E2-D7E1-45EA-B63E-0CFC08145B81}"/>
    <cellStyle name="20% - uthevingsfarge 5 10 14 6 2" xfId="9066" xr:uid="{B5513B75-30B1-4090-B45C-BD7436130828}"/>
    <cellStyle name="20% - uthevingsfarge 5 10 14 7" xfId="9067" xr:uid="{DEA4CCDA-1E64-4430-AF74-49DD878E7982}"/>
    <cellStyle name="20% - uthevingsfarge 5 10 14 7 2" xfId="9068" xr:uid="{2011869C-1E85-4AF3-BC64-67C48BF79DD4}"/>
    <cellStyle name="20% - uthevingsfarge 5 10 14 8" xfId="9069" xr:uid="{6871BD77-3FE7-43C5-9A14-DC9867659D61}"/>
    <cellStyle name="20% - uthevingsfarge 5 10 15" xfId="9070" xr:uid="{A51F5462-0923-4F03-AB0B-77F4EE52AD04}"/>
    <cellStyle name="20% - uthevingsfarge 5 10 15 2" xfId="9071" xr:uid="{D696478C-09BC-43C9-8A8B-3DB8D6B6A92A}"/>
    <cellStyle name="20% - uthevingsfarge 5 10 15 2 2" xfId="9072" xr:uid="{72BD3F5E-1A81-412D-A4AF-60B125BC7C0F}"/>
    <cellStyle name="20% - uthevingsfarge 5 10 15 2 2 2" xfId="9073" xr:uid="{4FDCC245-0E73-4C29-AD04-ACD2245FAEEA}"/>
    <cellStyle name="20% - uthevingsfarge 5 10 15 2 3" xfId="9074" xr:uid="{00973A4C-DF0B-419B-9195-7BD59460BA52}"/>
    <cellStyle name="20% - uthevingsfarge 5 10 15 2 3 2" xfId="9075" xr:uid="{72087244-0682-4E2C-AB61-633E8274F272}"/>
    <cellStyle name="20% - uthevingsfarge 5 10 15 2 4" xfId="9076" xr:uid="{1BA72468-310F-4AFC-A5EF-57A7A0E8F17E}"/>
    <cellStyle name="20% - uthevingsfarge 5 10 15 2 4 2" xfId="9077" xr:uid="{167E173C-8B70-4923-BD98-6514D8A12113}"/>
    <cellStyle name="20% - uthevingsfarge 5 10 15 2 5" xfId="9078" xr:uid="{7A0035FA-A349-46CD-BB0A-962269D944F2}"/>
    <cellStyle name="20% - uthevingsfarge 5 10 15 2 5 2" xfId="9079" xr:uid="{8D17BC6B-9821-4210-B521-5C53319ABA58}"/>
    <cellStyle name="20% - uthevingsfarge 5 10 15 2 6" xfId="9080" xr:uid="{C41411F9-CD83-4CA7-B0D0-0029AA93DEFB}"/>
    <cellStyle name="20% - uthevingsfarge 5 10 15 2 6 2" xfId="9081" xr:uid="{9E19CCE2-D1B1-48D9-A0FF-73B0738D0D45}"/>
    <cellStyle name="20% - uthevingsfarge 5 10 15 2 7" xfId="9082" xr:uid="{2B14927E-FBD3-4344-8029-FFFC209BB811}"/>
    <cellStyle name="20% - uthevingsfarge 5 10 15 3" xfId="9083" xr:uid="{D7117842-4775-4917-98DB-FB958012376B}"/>
    <cellStyle name="20% - uthevingsfarge 5 10 15 3 2" xfId="9084" xr:uid="{F508354E-806D-4CBE-91CD-D5B85FF57C96}"/>
    <cellStyle name="20% - uthevingsfarge 5 10 15 3 2 2" xfId="9085" xr:uid="{5F216D30-0A89-43D4-A425-9B425454A8BD}"/>
    <cellStyle name="20% - uthevingsfarge 5 10 15 3 3" xfId="9086" xr:uid="{2611E643-5BF3-400A-ABFE-06613C5B7890}"/>
    <cellStyle name="20% - uthevingsfarge 5 10 15 3 3 2" xfId="9087" xr:uid="{A958CB29-4D12-48A5-9758-286054473074}"/>
    <cellStyle name="20% - uthevingsfarge 5 10 15 3 4" xfId="9088" xr:uid="{33FC7607-EB82-408F-8363-72CEE5D51A5A}"/>
    <cellStyle name="20% - uthevingsfarge 5 10 15 4" xfId="9089" xr:uid="{E7053129-5682-4B8D-892B-E5F2E180A89D}"/>
    <cellStyle name="20% - uthevingsfarge 5 10 15 4 2" xfId="9090" xr:uid="{1B834118-5B31-408A-BCF1-FD813DF4B3CD}"/>
    <cellStyle name="20% - uthevingsfarge 5 10 15 5" xfId="9091" xr:uid="{6D02325F-F3F0-4A1B-85D9-228AA2182F36}"/>
    <cellStyle name="20% - uthevingsfarge 5 10 15 5 2" xfId="9092" xr:uid="{B2851B18-0FC5-4571-B10B-F84AC119AD5A}"/>
    <cellStyle name="20% - uthevingsfarge 5 10 15 6" xfId="9093" xr:uid="{2821E349-2531-420A-AF8E-3768BA366176}"/>
    <cellStyle name="20% - uthevingsfarge 5 10 15 6 2" xfId="9094" xr:uid="{D98C0C58-6688-4B40-BB1E-F9F5E243D09C}"/>
    <cellStyle name="20% - uthevingsfarge 5 10 15 7" xfId="9095" xr:uid="{76F86E90-B564-4012-B75B-44902E3AE266}"/>
    <cellStyle name="20% - uthevingsfarge 5 10 15 7 2" xfId="9096" xr:uid="{96F3CF36-729A-411D-A43E-F0E511A4EBE8}"/>
    <cellStyle name="20% - uthevingsfarge 5 10 15 8" xfId="9097" xr:uid="{6145D350-2EB5-4CBC-B3BB-B81ADEE43961}"/>
    <cellStyle name="20% - uthevingsfarge 5 10 16" xfId="9098" xr:uid="{33DC8BBC-FE64-4535-9FE9-361B960553F4}"/>
    <cellStyle name="20% - uthevingsfarge 5 10 16 2" xfId="9099" xr:uid="{6B801E3A-8863-401E-9983-63DE2149E688}"/>
    <cellStyle name="20% - uthevingsfarge 5 10 16 2 2" xfId="9100" xr:uid="{EC5CC0BC-CC06-4778-913E-0F86789F4AAC}"/>
    <cellStyle name="20% - uthevingsfarge 5 10 16 2 2 2" xfId="9101" xr:uid="{9AF11A78-6FDC-4AF9-B7D9-A03DFCCE602B}"/>
    <cellStyle name="20% - uthevingsfarge 5 10 16 2 3" xfId="9102" xr:uid="{E3975CF7-55F9-4145-93B6-6E6288519975}"/>
    <cellStyle name="20% - uthevingsfarge 5 10 16 2 3 2" xfId="9103" xr:uid="{03DC3D78-A59F-4A87-861D-7CA687F4F338}"/>
    <cellStyle name="20% - uthevingsfarge 5 10 16 2 4" xfId="9104" xr:uid="{595A8C0A-D4D8-492D-8E3B-DFD2C0A814EC}"/>
    <cellStyle name="20% - uthevingsfarge 5 10 16 2 4 2" xfId="9105" xr:uid="{522F5FE5-C385-4677-815B-5C487952B3FC}"/>
    <cellStyle name="20% - uthevingsfarge 5 10 16 2 5" xfId="9106" xr:uid="{737A2EBB-9A1C-416A-9937-EFF728804B76}"/>
    <cellStyle name="20% - uthevingsfarge 5 10 16 2 5 2" xfId="9107" xr:uid="{614DE177-0537-4814-8AA2-E75FC6BA75CC}"/>
    <cellStyle name="20% - uthevingsfarge 5 10 16 2 6" xfId="9108" xr:uid="{F56B6A94-2FBA-4736-80DD-3F5BC5772C8F}"/>
    <cellStyle name="20% - uthevingsfarge 5 10 16 2 6 2" xfId="9109" xr:uid="{44BD8526-3CAB-46A8-8846-685ADB4D0A62}"/>
    <cellStyle name="20% - uthevingsfarge 5 10 16 2 7" xfId="9110" xr:uid="{3F343453-4DC8-402B-A9C3-22DB9E3FF4DA}"/>
    <cellStyle name="20% - uthevingsfarge 5 10 16 3" xfId="9111" xr:uid="{AFE771DA-F0D6-46CC-A52B-D38FB5E3046A}"/>
    <cellStyle name="20% - uthevingsfarge 5 10 16 3 2" xfId="9112" xr:uid="{7692013D-8BF3-401E-AC8C-EA62A810599A}"/>
    <cellStyle name="20% - uthevingsfarge 5 10 16 3 2 2" xfId="9113" xr:uid="{4FDF7BA9-6ACB-4266-B0EF-B5A59E11E488}"/>
    <cellStyle name="20% - uthevingsfarge 5 10 16 3 3" xfId="9114" xr:uid="{462F291A-6854-4E9B-AE8E-FB49B38C588A}"/>
    <cellStyle name="20% - uthevingsfarge 5 10 16 3 3 2" xfId="9115" xr:uid="{AC404828-4682-4CE9-BB01-9857707E5E88}"/>
    <cellStyle name="20% - uthevingsfarge 5 10 16 3 4" xfId="9116" xr:uid="{96D24406-B209-4489-9876-2B793F7246AC}"/>
    <cellStyle name="20% - uthevingsfarge 5 10 16 4" xfId="9117" xr:uid="{A279AD50-5659-4133-AA19-3D91B7EABA16}"/>
    <cellStyle name="20% - uthevingsfarge 5 10 16 4 2" xfId="9118" xr:uid="{7CCEF0C7-A839-40B6-8115-F6B5DEAEF427}"/>
    <cellStyle name="20% - uthevingsfarge 5 10 16 5" xfId="9119" xr:uid="{E46E6DD9-1452-4B95-96FF-B88700454E52}"/>
    <cellStyle name="20% - uthevingsfarge 5 10 16 5 2" xfId="9120" xr:uid="{C853C5B6-F2B4-4C07-B726-11F5685F79E8}"/>
    <cellStyle name="20% - uthevingsfarge 5 10 16 6" xfId="9121" xr:uid="{C628CDC2-1CC2-46B2-A0B3-C1A5E8498E4F}"/>
    <cellStyle name="20% - uthevingsfarge 5 10 16 6 2" xfId="9122" xr:uid="{3695CF48-EC1E-4BE7-AF63-64AB0A8295D3}"/>
    <cellStyle name="20% - uthevingsfarge 5 10 16 7" xfId="9123" xr:uid="{803E0487-31CE-40A9-8338-A969A69CC9F7}"/>
    <cellStyle name="20% - uthevingsfarge 5 10 16 7 2" xfId="9124" xr:uid="{10B9FE75-58D2-495E-97EE-608DA492E2B6}"/>
    <cellStyle name="20% - uthevingsfarge 5 10 16 8" xfId="9125" xr:uid="{9384792A-4C9D-405B-8242-9E95F16DF6FD}"/>
    <cellStyle name="20% - uthevingsfarge 5 10 17" xfId="9126" xr:uid="{3E41C296-8507-4E63-A6B0-11E34C9C3257}"/>
    <cellStyle name="20% - uthevingsfarge 5 10 17 10" xfId="9127" xr:uid="{8878930D-72CA-47C6-8041-59B1AF3D18B0}"/>
    <cellStyle name="20% - uthevingsfarge 5 10 17 11" xfId="9128" xr:uid="{40BDD844-6472-4663-B03F-890422E6ED58}"/>
    <cellStyle name="20% - uthevingsfarge 5 10 17 12" xfId="9129" xr:uid="{FB61A30B-8C0E-4900-A82D-A16B8EC12FED}"/>
    <cellStyle name="20% - uthevingsfarge 5 10 17 13" xfId="9130" xr:uid="{49D83352-0A5D-4459-82C4-4E1026A34CB1}"/>
    <cellStyle name="20% - uthevingsfarge 5 10 17 13 2" xfId="9131" xr:uid="{855AB078-4759-4013-8E03-0D6A101E044F}"/>
    <cellStyle name="20% - uthevingsfarge 5 10 17 14" xfId="9132" xr:uid="{A7FAC565-7484-48ED-A965-7D1CA61E5B2E}"/>
    <cellStyle name="20% - uthevingsfarge 5 10 17 14 2" xfId="9133" xr:uid="{6689E668-A21A-410C-AD0F-5DBBFAB6AFF8}"/>
    <cellStyle name="20% - uthevingsfarge 5 10 17 2" xfId="9134" xr:uid="{29CAA947-8670-4E03-B7F6-BF194B80F0E8}"/>
    <cellStyle name="20% - uthevingsfarge 5 10 17 3" xfId="9135" xr:uid="{CF7E6879-8FAA-4906-8803-5CD38A938CB9}"/>
    <cellStyle name="20% - uthevingsfarge 5 10 17 4" xfId="9136" xr:uid="{468D8640-6EC5-4703-910E-6A831CE3FB93}"/>
    <cellStyle name="20% - uthevingsfarge 5 10 17 5" xfId="9137" xr:uid="{961D8EDC-835C-423F-8EA4-F1814A32151A}"/>
    <cellStyle name="20% - uthevingsfarge 5 10 17 6" xfId="9138" xr:uid="{F02C983E-E7B8-4D53-B4C0-387AF71BD24F}"/>
    <cellStyle name="20% - uthevingsfarge 5 10 17 7" xfId="9139" xr:uid="{166C2CB3-A347-47E2-AEB7-DC0351AA99A0}"/>
    <cellStyle name="20% - uthevingsfarge 5 10 17 8" xfId="9140" xr:uid="{F91A9D34-6A70-41D6-A99D-966E0184C393}"/>
    <cellStyle name="20% - uthevingsfarge 5 10 17 9" xfId="9141" xr:uid="{D3E3608E-F6FC-43B2-92CF-1740572D328B}"/>
    <cellStyle name="20% - uthevingsfarge 5 10 18" xfId="9142" xr:uid="{9396754B-F52D-49CE-A4A8-248462132C54}"/>
    <cellStyle name="20% - uthevingsfarge 5 10 19" xfId="9143" xr:uid="{0C05B20C-384D-42F0-BF38-8C231507A7CF}"/>
    <cellStyle name="20% - uthevingsfarge 5 10 19 2" xfId="9144" xr:uid="{E2F4AAFE-FC62-4EE2-B3D9-F2714ADC7DAB}"/>
    <cellStyle name="20% - uthevingsfarge 5 10 19 2 2" xfId="9145" xr:uid="{BDDC9C44-6826-4070-8D89-5ED9134F3D01}"/>
    <cellStyle name="20% - uthevingsfarge 5 10 19 2 2 2" xfId="9146" xr:uid="{79E9762E-CCDC-42F0-A91F-E699232F5713}"/>
    <cellStyle name="20% - uthevingsfarge 5 10 19 2 3" xfId="9147" xr:uid="{D8B1A497-C037-4CD7-A845-73B914860D9C}"/>
    <cellStyle name="20% - uthevingsfarge 5 10 19 2 3 2" xfId="9148" xr:uid="{B9D90A90-CFB0-4184-8A51-71C211A2FB98}"/>
    <cellStyle name="20% - uthevingsfarge 5 10 19 2 4" xfId="9149" xr:uid="{22C8D76F-31E4-46FD-BB9A-D093F708C3FB}"/>
    <cellStyle name="20% - uthevingsfarge 5 10 19 2 4 2" xfId="9150" xr:uid="{504393B5-613F-4527-A811-7D44CB433503}"/>
    <cellStyle name="20% - uthevingsfarge 5 10 19 2 5" xfId="9151" xr:uid="{CD4C051D-5B48-4BB4-ADCF-FE82DCC2EF61}"/>
    <cellStyle name="20% - uthevingsfarge 5 10 19 2 5 2" xfId="9152" xr:uid="{7F06306D-5B5F-402A-8FAA-B16EC99A1E2A}"/>
    <cellStyle name="20% - uthevingsfarge 5 10 19 2 6" xfId="9153" xr:uid="{A65E570A-5FB9-4FC1-95E9-BA9C51843F56}"/>
    <cellStyle name="20% - uthevingsfarge 5 10 19 2 6 2" xfId="9154" xr:uid="{23F4C327-FA0B-4361-9A0C-D6B240A3F145}"/>
    <cellStyle name="20% - uthevingsfarge 5 10 19 2 7" xfId="9155" xr:uid="{9D571099-45AE-4F68-BA45-1BC1B00237AC}"/>
    <cellStyle name="20% - uthevingsfarge 5 10 19 3" xfId="9156" xr:uid="{36B9E1AE-96BB-4F81-8D3A-EEB7B26DAED0}"/>
    <cellStyle name="20% - uthevingsfarge 5 10 19 3 2" xfId="9157" xr:uid="{26A49B63-259D-4D5E-9BED-8A12F167A334}"/>
    <cellStyle name="20% - uthevingsfarge 5 10 19 3 2 2" xfId="9158" xr:uid="{A2299D97-1D99-43C3-859A-4064877CF5BE}"/>
    <cellStyle name="20% - uthevingsfarge 5 10 19 3 3" xfId="9159" xr:uid="{B7706410-F0FD-4A01-BCD2-3512BCED4474}"/>
    <cellStyle name="20% - uthevingsfarge 5 10 19 3 3 2" xfId="9160" xr:uid="{AE1C9452-E6F7-4A87-9DB8-7C27D63728F3}"/>
    <cellStyle name="20% - uthevingsfarge 5 10 19 3 4" xfId="9161" xr:uid="{8C45B913-7F1A-40B9-90C7-D856E1C3DEEC}"/>
    <cellStyle name="20% - uthevingsfarge 5 10 19 4" xfId="9162" xr:uid="{EA8FEAD7-96B1-4956-B3D8-4E35FB218CCA}"/>
    <cellStyle name="20% - uthevingsfarge 5 10 19 4 2" xfId="9163" xr:uid="{1BDBE6BA-187F-45A4-826A-77835C8D992F}"/>
    <cellStyle name="20% - uthevingsfarge 5 10 19 5" xfId="9164" xr:uid="{4DD4B518-BD9E-4FBB-BB24-38F27A9325F7}"/>
    <cellStyle name="20% - uthevingsfarge 5 10 19 5 2" xfId="9165" xr:uid="{2C7440C7-B3FF-465D-9D45-2B21FE4A4502}"/>
    <cellStyle name="20% - uthevingsfarge 5 10 19 6" xfId="9166" xr:uid="{EEAD33F2-7786-4D88-811D-18924B65B697}"/>
    <cellStyle name="20% - uthevingsfarge 5 10 19 6 2" xfId="9167" xr:uid="{95B2A755-0B71-4B2F-908B-C06EEB8AE13E}"/>
    <cellStyle name="20% - uthevingsfarge 5 10 19 7" xfId="9168" xr:uid="{661CA007-1561-4EF2-A74D-23AEE8AA4A87}"/>
    <cellStyle name="20% - uthevingsfarge 5 10 19 7 2" xfId="9169" xr:uid="{0E0CC4A3-1901-4E37-B831-A73D5A26206B}"/>
    <cellStyle name="20% - uthevingsfarge 5 10 19 8" xfId="9170" xr:uid="{B1475EA0-433A-4AE0-A703-4221B9C6CAB8}"/>
    <cellStyle name="20% - uthevingsfarge 5 10 2" xfId="9171" xr:uid="{8743F728-9CB0-41B3-A114-68A669D4B49B}"/>
    <cellStyle name="20% - uthevingsfarge 5 10 2 10" xfId="9172" xr:uid="{1FD6F98B-8835-494A-97B7-DD96BC90CAD6}"/>
    <cellStyle name="20% - uthevingsfarge 5 10 2 11" xfId="9173" xr:uid="{615471E2-DE03-4E41-A566-5AADE7B7DCD5}"/>
    <cellStyle name="20% - uthevingsfarge 5 10 2 12" xfId="9174" xr:uid="{61E8A61E-F289-42D7-90A2-9E0D363CED56}"/>
    <cellStyle name="20% - uthevingsfarge 5 10 2 13" xfId="9175" xr:uid="{91EEF520-4108-4FAB-B412-2C970ED8B75D}"/>
    <cellStyle name="20% - uthevingsfarge 5 10 2 14" xfId="9176" xr:uid="{DC6D0A25-B89A-42B8-8894-C6143960C74E}"/>
    <cellStyle name="20% - uthevingsfarge 5 10 2 15" xfId="9177" xr:uid="{5886907C-3037-49F3-98C5-CA323A03A84F}"/>
    <cellStyle name="20% - uthevingsfarge 5 10 2 15 2" xfId="9178" xr:uid="{26CE0D71-5A75-4EF3-8C6F-588294E7B760}"/>
    <cellStyle name="20% - uthevingsfarge 5 10 2 16" xfId="9179" xr:uid="{04D63650-B55F-4B70-B3AC-7AD504A33DB3}"/>
    <cellStyle name="20% - uthevingsfarge 5 10 2 16 2" xfId="9180" xr:uid="{4CA0F51A-8ADB-4847-8955-55A2A65843C7}"/>
    <cellStyle name="20% - uthevingsfarge 5 10 2 17" xfId="9181" xr:uid="{1F8D652E-665C-452A-8782-D8AC0597D07E}"/>
    <cellStyle name="20% - uthevingsfarge 5 10 2 2" xfId="9182" xr:uid="{B22B8E64-DDAE-40CD-8304-7BCD878EFA0A}"/>
    <cellStyle name="20% - uthevingsfarge 5 10 2 2 10" xfId="9183" xr:uid="{11B20E87-0A53-4D9E-8A71-ED0FBA829206}"/>
    <cellStyle name="20% - uthevingsfarge 5 10 2 2 10 2" xfId="9184" xr:uid="{AA979C84-F75F-4282-820A-49F2839DD12D}"/>
    <cellStyle name="20% - uthevingsfarge 5 10 2 2 10 2 2" xfId="9185" xr:uid="{C9D12361-7AD5-46BE-A539-786C13182D73}"/>
    <cellStyle name="20% - uthevingsfarge 5 10 2 2 10 3" xfId="9186" xr:uid="{9BFF29E7-56BE-43A8-AA8B-003C944A85B6}"/>
    <cellStyle name="20% - uthevingsfarge 5 10 2 2 11" xfId="9187" xr:uid="{8581A487-AB0C-4591-A2C3-B2BD87326105}"/>
    <cellStyle name="20% - uthevingsfarge 5 10 2 2 11 2" xfId="9188" xr:uid="{5AB4C3B0-5393-46B4-B3D1-81C77A8FDF0D}"/>
    <cellStyle name="20% - uthevingsfarge 5 10 2 2 11 2 2" xfId="9189" xr:uid="{2A1974AD-9BC7-463E-9FB4-E7F61719FCEB}"/>
    <cellStyle name="20% - uthevingsfarge 5 10 2 2 11 3" xfId="9190" xr:uid="{4797A2F4-93E4-402F-9301-78A28B6E44D2}"/>
    <cellStyle name="20% - uthevingsfarge 5 10 2 2 12" xfId="9191" xr:uid="{E9997958-FD4A-4556-86BD-FACA6C0E419F}"/>
    <cellStyle name="20% - uthevingsfarge 5 10 2 2 12 2" xfId="9192" xr:uid="{378AA062-A8F5-4266-A1E8-0634834B9360}"/>
    <cellStyle name="20% - uthevingsfarge 5 10 2 2 12 2 2" xfId="9193" xr:uid="{A86200E3-4CC8-49FB-AF2C-B8EEEEC049D3}"/>
    <cellStyle name="20% - uthevingsfarge 5 10 2 2 12 3" xfId="9194" xr:uid="{7F1F74A6-19FA-4455-9F02-7F9BB5DEF7E1}"/>
    <cellStyle name="20% - uthevingsfarge 5 10 2 2 13" xfId="9195" xr:uid="{4017D1D2-8EDA-4C97-A870-3DA49BE70809}"/>
    <cellStyle name="20% - uthevingsfarge 5 10 2 2 14" xfId="9196" xr:uid="{6621AA63-D29B-4C4F-939A-8DC37B7193EE}"/>
    <cellStyle name="20% - uthevingsfarge 5 10 2 2 2" xfId="9197" xr:uid="{D6AB0826-6EBD-487D-9F20-25E73D418978}"/>
    <cellStyle name="20% - uthevingsfarge 5 10 2 2 2 2" xfId="9198" xr:uid="{8A2A3332-CEF5-4438-920F-D56BF89043E1}"/>
    <cellStyle name="20% - uthevingsfarge 5 10 2 2 2 2 2" xfId="9199" xr:uid="{B002BC27-3925-441C-AE45-6F2B9818A8E8}"/>
    <cellStyle name="20% - uthevingsfarge 5 10 2 2 2 3" xfId="9200" xr:uid="{0EB93F99-5E33-429F-AAE0-BB3C70E11429}"/>
    <cellStyle name="20% - uthevingsfarge 5 10 2 2 2 3 2" xfId="9201" xr:uid="{40B23F1E-25DA-4AD0-B5CF-F9E296B750DF}"/>
    <cellStyle name="20% - uthevingsfarge 5 10 2 2 2 4" xfId="9202" xr:uid="{D3358F0B-D008-4BE5-871B-D2A78C3822FE}"/>
    <cellStyle name="20% - uthevingsfarge 5 10 2 2 2 4 2" xfId="9203" xr:uid="{29915C2A-6A31-4B80-9303-19CAB796F841}"/>
    <cellStyle name="20% - uthevingsfarge 5 10 2 2 2 5" xfId="9204" xr:uid="{53C63B66-B329-460F-986D-BF8CEA97F52A}"/>
    <cellStyle name="20% - uthevingsfarge 5 10 2 2 2 5 2" xfId="9205" xr:uid="{A0943D6D-66DA-4C5F-B906-3192B36E7ED3}"/>
    <cellStyle name="20% - uthevingsfarge 5 10 2 2 2 6" xfId="9206" xr:uid="{4EF6FE8E-CA41-4A5B-A96C-E56296C70A52}"/>
    <cellStyle name="20% - uthevingsfarge 5 10 2 2 2 6 2" xfId="9207" xr:uid="{6366836F-3060-4FFE-A1C4-FA4C3C16DF27}"/>
    <cellStyle name="20% - uthevingsfarge 5 10 2 2 2 7" xfId="9208" xr:uid="{3BAE1220-F71E-4EF7-9C3C-4D6BC0F534CE}"/>
    <cellStyle name="20% - uthevingsfarge 5 10 2 2 3" xfId="9209" xr:uid="{3BA77502-B4B2-4AD4-9907-7949C1409099}"/>
    <cellStyle name="20% - uthevingsfarge 5 10 2 2 3 2" xfId="9210" xr:uid="{C3028944-A4F3-432B-BE7B-A7EAE2DE2482}"/>
    <cellStyle name="20% - uthevingsfarge 5 10 2 2 3 2 2" xfId="9211" xr:uid="{E678CB8A-8800-48A6-AAFD-56A80DB0ADF2}"/>
    <cellStyle name="20% - uthevingsfarge 5 10 2 2 3 3" xfId="9212" xr:uid="{93B626C4-BB64-47B6-9992-2B372BF11EBD}"/>
    <cellStyle name="20% - uthevingsfarge 5 10 2 2 3 3 2" xfId="9213" xr:uid="{CB671D51-B350-4F3F-9326-1148DB5871BE}"/>
    <cellStyle name="20% - uthevingsfarge 5 10 2 2 3 4" xfId="9214" xr:uid="{6D038675-C395-4F7B-BD45-9DF936CE2E6F}"/>
    <cellStyle name="20% - uthevingsfarge 5 10 2 2 3 4 2" xfId="9215" xr:uid="{6C316570-7653-4805-A6BE-6A9E31D5EE24}"/>
    <cellStyle name="20% - uthevingsfarge 5 10 2 2 3 5" xfId="9216" xr:uid="{F75071D0-0517-4A17-80B4-C9FF528FF4C2}"/>
    <cellStyle name="20% - uthevingsfarge 5 10 2 2 3 5 2" xfId="9217" xr:uid="{7171A91A-0A13-44D0-9EEB-2AF48B0B87D2}"/>
    <cellStyle name="20% - uthevingsfarge 5 10 2 2 3 6" xfId="9218" xr:uid="{04D0B670-8484-4B2C-9D85-E0CEF1273140}"/>
    <cellStyle name="20% - uthevingsfarge 5 10 2 2 4" xfId="9219" xr:uid="{F2B33717-120B-4421-8559-CB12F42DBE29}"/>
    <cellStyle name="20% - uthevingsfarge 5 10 2 2 4 2" xfId="9220" xr:uid="{86150CA7-B024-49AC-9D5E-C70683880083}"/>
    <cellStyle name="20% - uthevingsfarge 5 10 2 2 4 2 2" xfId="9221" xr:uid="{592445C2-E7D8-45B4-9377-296D230C975E}"/>
    <cellStyle name="20% - uthevingsfarge 5 10 2 2 4 3" xfId="9222" xr:uid="{9345DF11-22DA-46E2-8FD0-E41FCD66424C}"/>
    <cellStyle name="20% - uthevingsfarge 5 10 2 2 4 3 2" xfId="9223" xr:uid="{20A87ADC-AE5B-4B02-BCFD-93F763103BAC}"/>
    <cellStyle name="20% - uthevingsfarge 5 10 2 2 4 4" xfId="9224" xr:uid="{96D65A50-A542-414C-B94F-A2A444CC80FC}"/>
    <cellStyle name="20% - uthevingsfarge 5 10 2 2 5" xfId="9225" xr:uid="{68DB43B3-18A1-4100-852E-0C21C27407E4}"/>
    <cellStyle name="20% - uthevingsfarge 5 10 2 2 5 2" xfId="9226" xr:uid="{008A8E59-CED4-4087-991C-930B392E656F}"/>
    <cellStyle name="20% - uthevingsfarge 5 10 2 2 5 2 2" xfId="9227" xr:uid="{EC80ED33-755D-4F3F-8D16-88C8E11EB2AD}"/>
    <cellStyle name="20% - uthevingsfarge 5 10 2 2 5 3" xfId="9228" xr:uid="{D849B495-523D-4210-8812-A8C8D67FCF5C}"/>
    <cellStyle name="20% - uthevingsfarge 5 10 2 2 5 3 2" xfId="9229" xr:uid="{9A642097-3EF4-47EA-B3CC-58B9EFB1F420}"/>
    <cellStyle name="20% - uthevingsfarge 5 10 2 2 5 4" xfId="9230" xr:uid="{CE8D948F-40C3-40DF-97CD-10C581FC1FCF}"/>
    <cellStyle name="20% - uthevingsfarge 5 10 2 2 6" xfId="9231" xr:uid="{0A20B652-F278-43C8-97BE-EAC21FC498AF}"/>
    <cellStyle name="20% - uthevingsfarge 5 10 2 2 6 2" xfId="9232" xr:uid="{AF15F92D-9EBC-41C0-80A8-619506B01726}"/>
    <cellStyle name="20% - uthevingsfarge 5 10 2 2 6 2 2" xfId="9233" xr:uid="{AD5211C4-DBF7-4939-B82B-DCE84C7DED45}"/>
    <cellStyle name="20% - uthevingsfarge 5 10 2 2 6 3" xfId="9234" xr:uid="{4D238785-CE15-4F1C-BD0E-EE939F6A170E}"/>
    <cellStyle name="20% - uthevingsfarge 5 10 2 2 7" xfId="9235" xr:uid="{B68CB354-985C-46C1-A4F2-E8D4435D22C7}"/>
    <cellStyle name="20% - uthevingsfarge 5 10 2 2 7 2" xfId="9236" xr:uid="{0CD9F88C-81BC-4F85-8B57-6A608A5E88C4}"/>
    <cellStyle name="20% - uthevingsfarge 5 10 2 2 7 2 2" xfId="9237" xr:uid="{4B92C696-44AF-4B06-A96E-54F145C9F7C3}"/>
    <cellStyle name="20% - uthevingsfarge 5 10 2 2 7 3" xfId="9238" xr:uid="{A8898E17-8838-467D-A88C-DE5591E2CCB1}"/>
    <cellStyle name="20% - uthevingsfarge 5 10 2 2 8" xfId="9239" xr:uid="{BF8D2195-66FB-4C3C-94C5-CD77A59869A0}"/>
    <cellStyle name="20% - uthevingsfarge 5 10 2 2 8 2" xfId="9240" xr:uid="{69A4B463-964B-4BBE-B774-390EA271C52B}"/>
    <cellStyle name="20% - uthevingsfarge 5 10 2 2 8 2 2" xfId="9241" xr:uid="{655B5797-9754-48EC-BA44-D71CED3ADAA7}"/>
    <cellStyle name="20% - uthevingsfarge 5 10 2 2 8 3" xfId="9242" xr:uid="{1BBD87FF-BC3D-4C93-8D40-4A8CEDA34749}"/>
    <cellStyle name="20% - uthevingsfarge 5 10 2 2 9" xfId="9243" xr:uid="{2FB41495-91B9-434A-9528-E36F360BC5A7}"/>
    <cellStyle name="20% - uthevingsfarge 5 10 2 2 9 2" xfId="9244" xr:uid="{18019860-CE44-4F8F-B218-4E758E35A397}"/>
    <cellStyle name="20% - uthevingsfarge 5 10 2 2 9 2 2" xfId="9245" xr:uid="{D573AF79-062F-4B7D-909A-EE6D1368BA7E}"/>
    <cellStyle name="20% - uthevingsfarge 5 10 2 2 9 3" xfId="9246" xr:uid="{7D8EFDA4-2854-4505-9492-B10BDFF02918}"/>
    <cellStyle name="20% - uthevingsfarge 5 10 2 3" xfId="9247" xr:uid="{FF39C67F-B89C-4246-9F7B-2AB40D20769B}"/>
    <cellStyle name="20% - uthevingsfarge 5 10 2 3 2" xfId="9248" xr:uid="{9B632B81-EE38-406F-A192-0A9276171CD6}"/>
    <cellStyle name="20% - uthevingsfarge 5 10 2 3 2 2" xfId="9249" xr:uid="{8EE9398D-E073-45D0-A42E-34AFEBFB93D2}"/>
    <cellStyle name="20% - uthevingsfarge 5 10 2 3 2 2 2" xfId="9250" xr:uid="{DC997170-CE2F-4C50-98F1-9BA0E74DAE49}"/>
    <cellStyle name="20% - uthevingsfarge 5 10 2 3 2 3" xfId="9251" xr:uid="{829AFC76-9EA1-4DC7-95C4-568457BF0EF8}"/>
    <cellStyle name="20% - uthevingsfarge 5 10 2 3 2 3 2" xfId="9252" xr:uid="{6A55D5FD-F1E7-4C26-8F4E-84C8712710AF}"/>
    <cellStyle name="20% - uthevingsfarge 5 10 2 3 2 4" xfId="9253" xr:uid="{86E1F1EA-B955-491B-8AB9-3C7CDF7F0101}"/>
    <cellStyle name="20% - uthevingsfarge 5 10 2 3 2 4 2" xfId="9254" xr:uid="{50FB84EB-A4AD-4B57-B464-1FF2AE27A54B}"/>
    <cellStyle name="20% - uthevingsfarge 5 10 2 3 2 5" xfId="9255" xr:uid="{E4F37040-696E-4994-B337-E5D545F39596}"/>
    <cellStyle name="20% - uthevingsfarge 5 10 2 3 2 5 2" xfId="9256" xr:uid="{6572383A-6D63-4C59-ACC2-AB9CF3E000DE}"/>
    <cellStyle name="20% - uthevingsfarge 5 10 2 3 2 6" xfId="9257" xr:uid="{4777A826-5E88-4733-8353-B959190F7CE8}"/>
    <cellStyle name="20% - uthevingsfarge 5 10 2 3 2 6 2" xfId="9258" xr:uid="{C720504D-14BC-4EF4-A61E-5E32354DC208}"/>
    <cellStyle name="20% - uthevingsfarge 5 10 2 3 2 7" xfId="9259" xr:uid="{62567376-269E-40D6-8870-66E5F1EC6859}"/>
    <cellStyle name="20% - uthevingsfarge 5 10 2 3 3" xfId="9260" xr:uid="{5537856A-B426-44AA-9145-FC03950F7EC0}"/>
    <cellStyle name="20% - uthevingsfarge 5 10 2 3 3 2" xfId="9261" xr:uid="{428ACDCB-E020-4374-945B-6D9B1E1B1710}"/>
    <cellStyle name="20% - uthevingsfarge 5 10 2 3 3 2 2" xfId="9262" xr:uid="{2063947B-A84D-4BA2-888F-224914E69294}"/>
    <cellStyle name="20% - uthevingsfarge 5 10 2 3 3 3" xfId="9263" xr:uid="{0C345DAC-9D18-4901-88EE-4B93742974A3}"/>
    <cellStyle name="20% - uthevingsfarge 5 10 2 3 3 3 2" xfId="9264" xr:uid="{C10F1059-B780-4667-865A-E962D3F6A92B}"/>
    <cellStyle name="20% - uthevingsfarge 5 10 2 3 3 4" xfId="9265" xr:uid="{C080CBA0-192B-43E0-872C-55CD04EF7A9E}"/>
    <cellStyle name="20% - uthevingsfarge 5 10 2 3 4" xfId="9266" xr:uid="{08723CA3-4A61-47B4-87CA-685610571D7C}"/>
    <cellStyle name="20% - uthevingsfarge 5 10 2 3 4 2" xfId="9267" xr:uid="{5395D117-2A5E-4AD3-8785-822A51CAE351}"/>
    <cellStyle name="20% - uthevingsfarge 5 10 2 3 5" xfId="9268" xr:uid="{DBC1E66C-4D30-4854-BBBD-2BA3DAB9F8B3}"/>
    <cellStyle name="20% - uthevingsfarge 5 10 2 3 5 2" xfId="9269" xr:uid="{D40E7FCB-878E-4309-A8D8-7625ED2A5854}"/>
    <cellStyle name="20% - uthevingsfarge 5 10 2 3 6" xfId="9270" xr:uid="{FBD5CD5C-84AE-4C23-AAD9-6ACEF4754A43}"/>
    <cellStyle name="20% - uthevingsfarge 5 10 2 3 6 2" xfId="9271" xr:uid="{212CE8D7-0BD4-4B39-B8C0-A5497FF9752A}"/>
    <cellStyle name="20% - uthevingsfarge 5 10 2 3 7" xfId="9272" xr:uid="{6126226F-C46F-49FB-BD55-A84E4A94A82E}"/>
    <cellStyle name="20% - uthevingsfarge 5 10 2 3 7 2" xfId="9273" xr:uid="{72414B66-CC9D-4A16-95F2-2578077BCE74}"/>
    <cellStyle name="20% - uthevingsfarge 5 10 2 3 8" xfId="9274" xr:uid="{2FAEFE8E-43A2-430F-ADB3-A780978925E6}"/>
    <cellStyle name="20% - uthevingsfarge 5 10 2 4" xfId="9275" xr:uid="{B52E01D8-8DE9-43F7-916A-E615A04733BF}"/>
    <cellStyle name="20% - uthevingsfarge 5 10 2 4 2" xfId="9276" xr:uid="{7FBDA6F0-3C56-4DFD-9B52-1CAF8597E5FA}"/>
    <cellStyle name="20% - uthevingsfarge 5 10 2 4 2 2" xfId="9277" xr:uid="{0BBE5AF7-985B-4293-BCDF-94FEE11E3805}"/>
    <cellStyle name="20% - uthevingsfarge 5 10 2 4 2 2 2" xfId="9278" xr:uid="{5D555AA8-A4DA-4BF4-B2B6-16F3486D19CA}"/>
    <cellStyle name="20% - uthevingsfarge 5 10 2 4 2 3" xfId="9279" xr:uid="{272646CE-403F-4601-8974-19AE391FE2A1}"/>
    <cellStyle name="20% - uthevingsfarge 5 10 2 4 2 3 2" xfId="9280" xr:uid="{2E513A06-5C5A-4896-928F-2FFEAE0EA5CC}"/>
    <cellStyle name="20% - uthevingsfarge 5 10 2 4 2 4" xfId="9281" xr:uid="{2C3C71B4-85A7-4302-9640-71FBD845ACFB}"/>
    <cellStyle name="20% - uthevingsfarge 5 10 2 4 2 4 2" xfId="9282" xr:uid="{6768210A-7BD8-419E-B256-B34B541CA412}"/>
    <cellStyle name="20% - uthevingsfarge 5 10 2 4 2 5" xfId="9283" xr:uid="{3FDBB74A-4BE9-471B-9EF0-49E66376AC61}"/>
    <cellStyle name="20% - uthevingsfarge 5 10 2 4 2 5 2" xfId="9284" xr:uid="{2FC0FF7B-69A3-423C-80BB-15D0D970463C}"/>
    <cellStyle name="20% - uthevingsfarge 5 10 2 4 2 6" xfId="9285" xr:uid="{2AF8051F-F271-4433-A715-7FBBAAE4ACFA}"/>
    <cellStyle name="20% - uthevingsfarge 5 10 2 4 2 6 2" xfId="9286" xr:uid="{B64A53D4-75BE-4481-9EAC-036E64ACA6F2}"/>
    <cellStyle name="20% - uthevingsfarge 5 10 2 4 2 7" xfId="9287" xr:uid="{E4D8366F-E30D-4A05-8FA0-4896D8F9FC94}"/>
    <cellStyle name="20% - uthevingsfarge 5 10 2 4 3" xfId="9288" xr:uid="{069CF7B9-8881-4F70-B0E7-67270025D8A4}"/>
    <cellStyle name="20% - uthevingsfarge 5 10 2 4 3 2" xfId="9289" xr:uid="{1CDC657C-311C-4998-8AE6-BD28D2E88C74}"/>
    <cellStyle name="20% - uthevingsfarge 5 10 2 4 3 2 2" xfId="9290" xr:uid="{97A7BCCC-72B3-480B-AE0C-B924AED14271}"/>
    <cellStyle name="20% - uthevingsfarge 5 10 2 4 3 3" xfId="9291" xr:uid="{69A2DF6C-0321-48AE-BEC0-D5AD23755CB7}"/>
    <cellStyle name="20% - uthevingsfarge 5 10 2 4 3 3 2" xfId="9292" xr:uid="{8AE972BD-1CB9-4AF9-BD9F-48D2DC3A0B2D}"/>
    <cellStyle name="20% - uthevingsfarge 5 10 2 4 3 4" xfId="9293" xr:uid="{85214075-E2D3-4978-A4D5-5C9E3887C2EF}"/>
    <cellStyle name="20% - uthevingsfarge 5 10 2 4 4" xfId="9294" xr:uid="{3972895E-647D-46A1-BFA5-928FAD09D70F}"/>
    <cellStyle name="20% - uthevingsfarge 5 10 2 4 4 2" xfId="9295" xr:uid="{B5065E10-3064-4BFE-B780-AC7E27BF6B56}"/>
    <cellStyle name="20% - uthevingsfarge 5 10 2 4 5" xfId="9296" xr:uid="{626C6B4B-E64C-4AFA-8A90-66DE01CE5F09}"/>
    <cellStyle name="20% - uthevingsfarge 5 10 2 4 5 2" xfId="9297" xr:uid="{60207427-0DDF-49BE-AB2E-36EFBAD04A74}"/>
    <cellStyle name="20% - uthevingsfarge 5 10 2 4 6" xfId="9298" xr:uid="{F1F4D3AA-7403-4585-87B4-EA3A1EECDFB4}"/>
    <cellStyle name="20% - uthevingsfarge 5 10 2 4 6 2" xfId="9299" xr:uid="{568009F7-0B47-4508-B5F8-AB43ABD8EBE9}"/>
    <cellStyle name="20% - uthevingsfarge 5 10 2 4 7" xfId="9300" xr:uid="{93CEA039-C5B8-41D2-9197-85404C2E9DAA}"/>
    <cellStyle name="20% - uthevingsfarge 5 10 2 4 7 2" xfId="9301" xr:uid="{66DE2CD5-845A-4A41-BA98-1F4CDE654DBA}"/>
    <cellStyle name="20% - uthevingsfarge 5 10 2 4 8" xfId="9302" xr:uid="{B3E37267-3A65-42DA-BBA7-CF82BB8F405C}"/>
    <cellStyle name="20% - uthevingsfarge 5 10 2 5" xfId="9303" xr:uid="{49CCA708-C27C-4DBC-BA1F-8251F4D5080D}"/>
    <cellStyle name="20% - uthevingsfarge 5 10 2 6" xfId="9304" xr:uid="{0CB89B5B-4366-4AFB-A607-AF020F2636DE}"/>
    <cellStyle name="20% - uthevingsfarge 5 10 2 7" xfId="9305" xr:uid="{357D77C1-BFA7-404E-BBCD-3363A31627F0}"/>
    <cellStyle name="20% - uthevingsfarge 5 10 2 8" xfId="9306" xr:uid="{2DD2C2C9-0F30-4414-A713-F8A4B1870E07}"/>
    <cellStyle name="20% - uthevingsfarge 5 10 2 9" xfId="9307" xr:uid="{21FE6179-C487-410A-9ED2-62F1E04D7A6F}"/>
    <cellStyle name="20% - uthevingsfarge 5 10 20" xfId="9308" xr:uid="{18BB0919-C43B-4A08-B750-05A2A30EA0D9}"/>
    <cellStyle name="20% - uthevingsfarge 5 10 20 2" xfId="9309" xr:uid="{F7973352-298A-4887-853E-E7C5927384E5}"/>
    <cellStyle name="20% - uthevingsfarge 5 10 20 2 2" xfId="9310" xr:uid="{BBF82D1F-ED05-401E-A8F1-76800FA507C5}"/>
    <cellStyle name="20% - uthevingsfarge 5 10 20 2 2 2" xfId="9311" xr:uid="{4C342CEB-3AAC-42CE-AB4B-D5CB02EF5EA9}"/>
    <cellStyle name="20% - uthevingsfarge 5 10 20 2 3" xfId="9312" xr:uid="{1E24A826-4C23-4420-9C64-0BFE0B984D11}"/>
    <cellStyle name="20% - uthevingsfarge 5 10 20 2 3 2" xfId="9313" xr:uid="{A98FC686-1E60-4A24-A5DD-7FA052148061}"/>
    <cellStyle name="20% - uthevingsfarge 5 10 20 2 4" xfId="9314" xr:uid="{0A877973-AA77-4D0D-BC2C-0B0BD945A1BB}"/>
    <cellStyle name="20% - uthevingsfarge 5 10 20 2 4 2" xfId="9315" xr:uid="{559778A1-8E51-4147-B4D5-C9F7781E2AC1}"/>
    <cellStyle name="20% - uthevingsfarge 5 10 20 2 5" xfId="9316" xr:uid="{1994DB01-6A53-4140-A3EC-78751B52D3BB}"/>
    <cellStyle name="20% - uthevingsfarge 5 10 20 2 5 2" xfId="9317" xr:uid="{667D74D7-E964-47BF-85C8-C7F1427B45CA}"/>
    <cellStyle name="20% - uthevingsfarge 5 10 20 2 6" xfId="9318" xr:uid="{7F23025A-283B-4586-91A0-2004CDEC467D}"/>
    <cellStyle name="20% - uthevingsfarge 5 10 20 2 6 2" xfId="9319" xr:uid="{1C47DC97-ED74-41E6-A2EE-37FA71E249F9}"/>
    <cellStyle name="20% - uthevingsfarge 5 10 20 2 7" xfId="9320" xr:uid="{5117F1E4-466B-4B6A-B50C-A387AAC55A95}"/>
    <cellStyle name="20% - uthevingsfarge 5 10 20 3" xfId="9321" xr:uid="{111150AF-AC83-4ADB-9D5F-D87B2BBDEBF0}"/>
    <cellStyle name="20% - uthevingsfarge 5 10 20 3 2" xfId="9322" xr:uid="{B8995EC9-A1EF-4C3F-BA79-94FCFFC1E81E}"/>
    <cellStyle name="20% - uthevingsfarge 5 10 20 3 2 2" xfId="9323" xr:uid="{B24D7154-A11C-49A8-9AB7-2F9E191103BE}"/>
    <cellStyle name="20% - uthevingsfarge 5 10 20 3 3" xfId="9324" xr:uid="{656294D5-B9C6-4968-B2EA-20B562F43F0B}"/>
    <cellStyle name="20% - uthevingsfarge 5 10 20 3 3 2" xfId="9325" xr:uid="{178A7D56-5F86-4644-8556-3291CD9D4FBC}"/>
    <cellStyle name="20% - uthevingsfarge 5 10 20 3 4" xfId="9326" xr:uid="{849737CE-1150-4059-9327-B25C9367F09A}"/>
    <cellStyle name="20% - uthevingsfarge 5 10 20 4" xfId="9327" xr:uid="{2138EB15-6CAF-42B9-9A61-3FA7AEF17D05}"/>
    <cellStyle name="20% - uthevingsfarge 5 10 20 4 2" xfId="9328" xr:uid="{CEBC4D8D-D6B0-420D-B101-C60941C63A9E}"/>
    <cellStyle name="20% - uthevingsfarge 5 10 20 5" xfId="9329" xr:uid="{2EBF96B6-4411-4A88-BAA3-112524960912}"/>
    <cellStyle name="20% - uthevingsfarge 5 10 20 5 2" xfId="9330" xr:uid="{9B2387F3-2DBE-4C9F-9619-830BB989B55D}"/>
    <cellStyle name="20% - uthevingsfarge 5 10 20 6" xfId="9331" xr:uid="{F51D50D5-B30D-42E2-80BC-3A1BCB94D98B}"/>
    <cellStyle name="20% - uthevingsfarge 5 10 20 6 2" xfId="9332" xr:uid="{DBF35626-5A71-4199-B954-22727DA84928}"/>
    <cellStyle name="20% - uthevingsfarge 5 10 20 7" xfId="9333" xr:uid="{0ACD98FF-80A2-4555-8775-4209B70A04B1}"/>
    <cellStyle name="20% - uthevingsfarge 5 10 20 7 2" xfId="9334" xr:uid="{066CB331-D2E2-4578-B84C-124B499EFC35}"/>
    <cellStyle name="20% - uthevingsfarge 5 10 20 8" xfId="9335" xr:uid="{AA2D6294-FA7C-47F6-9C4D-69E0484456E9}"/>
    <cellStyle name="20% - uthevingsfarge 5 10 21" xfId="9336" xr:uid="{AE0E82D3-39A1-4BC2-9521-91DBFBCB1C26}"/>
    <cellStyle name="20% - uthevingsfarge 5 10 21 2" xfId="9337" xr:uid="{1557E960-F489-42C0-8F4B-E0CBB5B59238}"/>
    <cellStyle name="20% - uthevingsfarge 5 10 21 2 2" xfId="9338" xr:uid="{11DED6C6-41B5-4356-9631-F662A48EC5A9}"/>
    <cellStyle name="20% - uthevingsfarge 5 10 21 3" xfId="9339" xr:uid="{ABA9FC83-A913-48BE-898B-5CD7A6B75785}"/>
    <cellStyle name="20% - uthevingsfarge 5 10 21 3 2" xfId="9340" xr:uid="{C697D4F5-C014-477F-B40A-9C9ED2611F07}"/>
    <cellStyle name="20% - uthevingsfarge 5 10 21 4" xfId="9341" xr:uid="{E3016E93-6546-4DDF-AA01-8A4BF5DC6CFC}"/>
    <cellStyle name="20% - uthevingsfarge 5 10 21 4 2" xfId="9342" xr:uid="{195A0A4C-24D9-4746-BC0C-E97A27B932D3}"/>
    <cellStyle name="20% - uthevingsfarge 5 10 21 5" xfId="9343" xr:uid="{8E5586E7-536D-493A-80B5-9D2E8B6EE592}"/>
    <cellStyle name="20% - uthevingsfarge 5 10 21 5 2" xfId="9344" xr:uid="{F689E435-F6B8-4188-AE98-3A06133F7ACA}"/>
    <cellStyle name="20% - uthevingsfarge 5 10 21 6" xfId="9345" xr:uid="{0ABA8030-9AE6-4AFF-B1F8-9BF58F1C48C9}"/>
    <cellStyle name="20% - uthevingsfarge 5 10 21 6 2" xfId="9346" xr:uid="{C2BD05A2-2742-406F-B3A6-4719BE1EDEEC}"/>
    <cellStyle name="20% - uthevingsfarge 5 10 21 7" xfId="9347" xr:uid="{C61A19D4-8E54-436F-AC39-9BFCD268EC72}"/>
    <cellStyle name="20% - uthevingsfarge 5 10 22" xfId="9348" xr:uid="{7E96F808-C0D8-49AB-BEF3-4ABE9CDC449A}"/>
    <cellStyle name="20% - uthevingsfarge 5 10 22 2" xfId="9349" xr:uid="{C51DC10B-D2CC-471E-915B-4F196818A141}"/>
    <cellStyle name="20% - uthevingsfarge 5 10 22 2 2" xfId="9350" xr:uid="{74AF34E3-8F95-4A6B-A2A6-DD406A9862FF}"/>
    <cellStyle name="20% - uthevingsfarge 5 10 22 3" xfId="9351" xr:uid="{ADE3A757-B6A9-4A9B-A78D-FCC12D52A729}"/>
    <cellStyle name="20% - uthevingsfarge 5 10 22 3 2" xfId="9352" xr:uid="{1F8E4A63-BA6F-4B7F-B410-FCE7424C81DC}"/>
    <cellStyle name="20% - uthevingsfarge 5 10 22 4" xfId="9353" xr:uid="{9D598D06-7272-4873-A3D9-4F5B647AA642}"/>
    <cellStyle name="20% - uthevingsfarge 5 10 22 4 2" xfId="9354" xr:uid="{698BC7C2-D477-4610-886E-C523E6520CB9}"/>
    <cellStyle name="20% - uthevingsfarge 5 10 22 5" xfId="9355" xr:uid="{4F0CB4ED-3556-4EE6-A86C-3A23604F2ED9}"/>
    <cellStyle name="20% - uthevingsfarge 5 10 22 5 2" xfId="9356" xr:uid="{0EC9005B-0F5D-42CC-8016-526245C2FD1C}"/>
    <cellStyle name="20% - uthevingsfarge 5 10 22 6" xfId="9357" xr:uid="{BB18F700-C785-4B0F-B170-2589160F2C88}"/>
    <cellStyle name="20% - uthevingsfarge 5 10 23" xfId="9358" xr:uid="{E9C64374-C6AF-45DF-94F8-D2F1536C003C}"/>
    <cellStyle name="20% - uthevingsfarge 5 10 23 2" xfId="9359" xr:uid="{ADA0D2FC-D960-4D30-8C60-BD3EE784A5A1}"/>
    <cellStyle name="20% - uthevingsfarge 5 10 23 2 2" xfId="9360" xr:uid="{95B30102-DB82-49BC-B48A-AD31FCA6849B}"/>
    <cellStyle name="20% - uthevingsfarge 5 10 23 3" xfId="9361" xr:uid="{7B8426F1-CABE-4727-AB2B-A66278F4FE3B}"/>
    <cellStyle name="20% - uthevingsfarge 5 10 23 3 2" xfId="9362" xr:uid="{6BD09C96-AAA5-4157-AAD2-F01FF8B5371F}"/>
    <cellStyle name="20% - uthevingsfarge 5 10 23 4" xfId="9363" xr:uid="{0B90B8F9-FB4E-4320-AB9F-8B4ADD34A8B7}"/>
    <cellStyle name="20% - uthevingsfarge 5 10 24" xfId="9364" xr:uid="{1435E6E0-A99E-4E8D-8112-364AECD0BC04}"/>
    <cellStyle name="20% - uthevingsfarge 5 10 24 2" xfId="9365" xr:uid="{524B29DA-5E5C-4938-BE2C-043EC93D3658}"/>
    <cellStyle name="20% - uthevingsfarge 5 10 24 2 2" xfId="9366" xr:uid="{7DD21493-8526-43E0-88C4-385CB7E46658}"/>
    <cellStyle name="20% - uthevingsfarge 5 10 24 3" xfId="9367" xr:uid="{7560152B-67AC-43DB-A767-E8664813FC55}"/>
    <cellStyle name="20% - uthevingsfarge 5 10 24 3 2" xfId="9368" xr:uid="{46815668-35EB-41D2-AB23-67D14DE4DCFA}"/>
    <cellStyle name="20% - uthevingsfarge 5 10 24 4" xfId="9369" xr:uid="{6ADCD7A2-8A3C-447C-B75E-157A57EF9B00}"/>
    <cellStyle name="20% - uthevingsfarge 5 10 25" xfId="9370" xr:uid="{B8B37617-C85A-4E7C-9E1D-EB4BD3AB8C2D}"/>
    <cellStyle name="20% - uthevingsfarge 5 10 25 2" xfId="9371" xr:uid="{741B881B-C94C-45D1-9174-06D9FB67DA53}"/>
    <cellStyle name="20% - uthevingsfarge 5 10 25 2 2" xfId="9372" xr:uid="{AB22B0AF-F660-46CB-9AF1-0F9C376F71C6}"/>
    <cellStyle name="20% - uthevingsfarge 5 10 25 3" xfId="9373" xr:uid="{12AC8899-1A52-48E1-84D1-98A5E51451DD}"/>
    <cellStyle name="20% - uthevingsfarge 5 10 26" xfId="9374" xr:uid="{C1A08E83-3479-406F-83A2-EA5F93019062}"/>
    <cellStyle name="20% - uthevingsfarge 5 10 26 2" xfId="9375" xr:uid="{3A5FF509-4936-408C-9142-24AECB1CF3C2}"/>
    <cellStyle name="20% - uthevingsfarge 5 10 26 2 2" xfId="9376" xr:uid="{F9F2E665-928A-4ECD-97CB-74367598145E}"/>
    <cellStyle name="20% - uthevingsfarge 5 10 26 3" xfId="9377" xr:uid="{BC2C1ECC-A24A-413A-83BF-73764A0A6CA8}"/>
    <cellStyle name="20% - uthevingsfarge 5 10 27" xfId="9378" xr:uid="{1ABEE1E9-5445-418B-9519-81B8DA69DC22}"/>
    <cellStyle name="20% - uthevingsfarge 5 10 27 2" xfId="9379" xr:uid="{B2F8EFC8-B91E-46BF-8063-802D4AACED1A}"/>
    <cellStyle name="20% - uthevingsfarge 5 10 27 2 2" xfId="9380" xr:uid="{B23E4F68-A39F-46DA-B0F5-AF154443CC65}"/>
    <cellStyle name="20% - uthevingsfarge 5 10 27 3" xfId="9381" xr:uid="{33C6F16C-F669-4835-A763-96B4F4B972FE}"/>
    <cellStyle name="20% - uthevingsfarge 5 10 28" xfId="9382" xr:uid="{BB9867A3-595F-4D0E-9E48-54A208728095}"/>
    <cellStyle name="20% - uthevingsfarge 5 10 28 2" xfId="9383" xr:uid="{8BD2ABB0-D6FF-44C5-9BDA-5903126CB947}"/>
    <cellStyle name="20% - uthevingsfarge 5 10 28 2 2" xfId="9384" xr:uid="{25090C74-9A77-4943-8150-B8D460290D8C}"/>
    <cellStyle name="20% - uthevingsfarge 5 10 28 3" xfId="9385" xr:uid="{32EA0A99-7F06-4171-BB7B-746BBF531146}"/>
    <cellStyle name="20% - uthevingsfarge 5 10 29" xfId="9386" xr:uid="{0D79DFBA-EFAF-4E8D-9380-7D141F947956}"/>
    <cellStyle name="20% - uthevingsfarge 5 10 3" xfId="9387" xr:uid="{2673F434-1F2F-4BF6-85CA-DCE2CFD3BA01}"/>
    <cellStyle name="20% - uthevingsfarge 5 10 3 2" xfId="9388" xr:uid="{6AA65C50-B6AD-4E2C-B707-6E7EBAE8E46D}"/>
    <cellStyle name="20% - uthevingsfarge 5 10 3 2 2" xfId="9389" xr:uid="{CE20616D-3D7A-4372-A708-D260AD6E8651}"/>
    <cellStyle name="20% - uthevingsfarge 5 10 3 2 2 2" xfId="9390" xr:uid="{FFAAAA1E-0E58-4903-8B43-96401B777198}"/>
    <cellStyle name="20% - uthevingsfarge 5 10 3 2 3" xfId="9391" xr:uid="{181BD92B-3AC5-447F-AF3B-10319918FE91}"/>
    <cellStyle name="20% - uthevingsfarge 5 10 3 2 3 2" xfId="9392" xr:uid="{C8E5F3F5-FF4D-419D-ADEE-FBE7BA067329}"/>
    <cellStyle name="20% - uthevingsfarge 5 10 3 2 4" xfId="9393" xr:uid="{FD8172CD-4C9A-44C2-A74F-880A31610C57}"/>
    <cellStyle name="20% - uthevingsfarge 5 10 3 2 4 2" xfId="9394" xr:uid="{5DBC1ECB-3030-40D5-86A2-B0EF22836B0C}"/>
    <cellStyle name="20% - uthevingsfarge 5 10 3 2 5" xfId="9395" xr:uid="{F263497E-DE55-4BD2-88DA-15C15F194FFB}"/>
    <cellStyle name="20% - uthevingsfarge 5 10 3 2 5 2" xfId="9396" xr:uid="{AC261A8F-B4F3-4B57-96FA-318B8AD64CF3}"/>
    <cellStyle name="20% - uthevingsfarge 5 10 3 2 6" xfId="9397" xr:uid="{48353E1C-D018-41D5-9101-484BC55AF9A8}"/>
    <cellStyle name="20% - uthevingsfarge 5 10 3 2 6 2" xfId="9398" xr:uid="{E224E6EC-D91C-45F8-9546-7635735FE418}"/>
    <cellStyle name="20% - uthevingsfarge 5 10 3 2 7" xfId="9399" xr:uid="{891497C7-868C-4BF0-947E-AC3C46DD6F96}"/>
    <cellStyle name="20% - uthevingsfarge 5 10 3 3" xfId="9400" xr:uid="{3D68696F-2A24-4172-91B9-2F7A35622E0D}"/>
    <cellStyle name="20% - uthevingsfarge 5 10 3 3 2" xfId="9401" xr:uid="{FBACC3E8-2CC0-40AA-92DA-E955670611AA}"/>
    <cellStyle name="20% - uthevingsfarge 5 10 3 3 2 2" xfId="9402" xr:uid="{3996F3E5-0069-41C4-BCD9-2FBEA94F9CD5}"/>
    <cellStyle name="20% - uthevingsfarge 5 10 3 3 3" xfId="9403" xr:uid="{CD558981-392A-44DF-92BB-5C7C60F13631}"/>
    <cellStyle name="20% - uthevingsfarge 5 10 3 3 3 2" xfId="9404" xr:uid="{5FFFB131-1B3E-441A-B246-BED1588D7DF0}"/>
    <cellStyle name="20% - uthevingsfarge 5 10 3 3 4" xfId="9405" xr:uid="{35AD8504-1175-41F4-81BF-4C9558CD1FB3}"/>
    <cellStyle name="20% - uthevingsfarge 5 10 3 4" xfId="9406" xr:uid="{2FB92E18-F779-4666-83D2-AC525BD476DA}"/>
    <cellStyle name="20% - uthevingsfarge 5 10 3 4 2" xfId="9407" xr:uid="{5D21BEDC-7B1A-4D99-8A6C-1C37964F4A63}"/>
    <cellStyle name="20% - uthevingsfarge 5 10 3 5" xfId="9408" xr:uid="{8BC51B29-2989-47FB-847B-330CB13D88DC}"/>
    <cellStyle name="20% - uthevingsfarge 5 10 3 5 2" xfId="9409" xr:uid="{B16D4609-694D-46E2-BACD-DC5B18AF3EDB}"/>
    <cellStyle name="20% - uthevingsfarge 5 10 3 6" xfId="9410" xr:uid="{FDD121BB-9573-4355-B88F-F2ED6D796235}"/>
    <cellStyle name="20% - uthevingsfarge 5 10 3 6 2" xfId="9411" xr:uid="{4EE4487C-44B7-46A9-B150-82107E28DB51}"/>
    <cellStyle name="20% - uthevingsfarge 5 10 3 7" xfId="9412" xr:uid="{172EA818-366D-4EFA-910F-46CBC39B55E4}"/>
    <cellStyle name="20% - uthevingsfarge 5 10 3 7 2" xfId="9413" xr:uid="{3DA46706-0E24-469E-85EF-CEEDE565C2D0}"/>
    <cellStyle name="20% - uthevingsfarge 5 10 3 8" xfId="9414" xr:uid="{E85A0DA8-5752-4941-92BC-1737F4C63EA2}"/>
    <cellStyle name="20% - uthevingsfarge 5 10 4" xfId="9415" xr:uid="{541FB8C2-CD08-4E1F-BA55-DFC340DF9B3D}"/>
    <cellStyle name="20% - uthevingsfarge 5 10 4 2" xfId="9416" xr:uid="{E480372F-60EA-412C-9683-47E0289ABC58}"/>
    <cellStyle name="20% - uthevingsfarge 5 10 4 2 2" xfId="9417" xr:uid="{5E6B2001-1472-49AF-B8C8-259EF40438D4}"/>
    <cellStyle name="20% - uthevingsfarge 5 10 4 2 2 2" xfId="9418" xr:uid="{B55D881B-4361-4E7D-9E71-E3451B077F55}"/>
    <cellStyle name="20% - uthevingsfarge 5 10 4 2 3" xfId="9419" xr:uid="{3309BB67-1B6A-46F0-BFF4-4EAE795B6888}"/>
    <cellStyle name="20% - uthevingsfarge 5 10 4 2 3 2" xfId="9420" xr:uid="{DD382B84-E62D-4C87-AC45-2CD0289783D0}"/>
    <cellStyle name="20% - uthevingsfarge 5 10 4 2 4" xfId="9421" xr:uid="{9CB73B72-E994-4605-B7A9-58641B57735C}"/>
    <cellStyle name="20% - uthevingsfarge 5 10 4 2 4 2" xfId="9422" xr:uid="{FAEB5BB8-2CF6-479A-974A-B0BDCC137A5A}"/>
    <cellStyle name="20% - uthevingsfarge 5 10 4 2 5" xfId="9423" xr:uid="{C43D2F94-31CF-4B0F-AAFA-0DA0A6DA2F82}"/>
    <cellStyle name="20% - uthevingsfarge 5 10 4 2 5 2" xfId="9424" xr:uid="{7673CA74-0AA6-41EC-8BEE-F802C413E1B6}"/>
    <cellStyle name="20% - uthevingsfarge 5 10 4 2 6" xfId="9425" xr:uid="{D3CB6440-7257-4697-AEB5-DD8E067595B1}"/>
    <cellStyle name="20% - uthevingsfarge 5 10 4 2 6 2" xfId="9426" xr:uid="{EB055AFC-75AC-41F3-8442-888F050DFC65}"/>
    <cellStyle name="20% - uthevingsfarge 5 10 4 2 7" xfId="9427" xr:uid="{A306942A-AF7B-4C7C-A3DA-CC2CAB8AB6BE}"/>
    <cellStyle name="20% - uthevingsfarge 5 10 4 3" xfId="9428" xr:uid="{B177A333-11F3-48CB-A05B-08447DC8BB3B}"/>
    <cellStyle name="20% - uthevingsfarge 5 10 4 3 2" xfId="9429" xr:uid="{66543B2D-FEE5-437E-8C07-C15C641B77CB}"/>
    <cellStyle name="20% - uthevingsfarge 5 10 4 3 2 2" xfId="9430" xr:uid="{5EFC0224-56B3-4D71-A885-9EC888F0543D}"/>
    <cellStyle name="20% - uthevingsfarge 5 10 4 3 3" xfId="9431" xr:uid="{E3552E97-86E5-4DD6-829E-4A22A9D42174}"/>
    <cellStyle name="20% - uthevingsfarge 5 10 4 3 3 2" xfId="9432" xr:uid="{4BB5746D-BE99-435B-8831-D16192E8B107}"/>
    <cellStyle name="20% - uthevingsfarge 5 10 4 3 4" xfId="9433" xr:uid="{28AAB5E8-DE08-4B60-9284-73CBB358A6B9}"/>
    <cellStyle name="20% - uthevingsfarge 5 10 4 4" xfId="9434" xr:uid="{A3ECB731-CCCA-490B-AF08-5263F2A8823A}"/>
    <cellStyle name="20% - uthevingsfarge 5 10 4 4 2" xfId="9435" xr:uid="{03F911C2-1F6D-45C3-A188-D5D5866FBE7B}"/>
    <cellStyle name="20% - uthevingsfarge 5 10 4 5" xfId="9436" xr:uid="{6BD26B43-C834-4EED-A5CD-1BB05CB87640}"/>
    <cellStyle name="20% - uthevingsfarge 5 10 4 5 2" xfId="9437" xr:uid="{4EABCDB0-BE51-480F-8F83-3B0993BA13E7}"/>
    <cellStyle name="20% - uthevingsfarge 5 10 4 6" xfId="9438" xr:uid="{95B61E84-F663-46A9-91CB-503C79599698}"/>
    <cellStyle name="20% - uthevingsfarge 5 10 4 6 2" xfId="9439" xr:uid="{03B8B331-2510-4E87-A019-E0BE751EB70B}"/>
    <cellStyle name="20% - uthevingsfarge 5 10 4 7" xfId="9440" xr:uid="{615EBF3E-36C1-4271-905E-7EB6622DC263}"/>
    <cellStyle name="20% - uthevingsfarge 5 10 4 7 2" xfId="9441" xr:uid="{56A9696F-0FF2-41EB-8799-4760DA1EFE1C}"/>
    <cellStyle name="20% - uthevingsfarge 5 10 4 8" xfId="9442" xr:uid="{33060629-2C4A-4B8F-B21D-66DCD96D0377}"/>
    <cellStyle name="20% - uthevingsfarge 5 10 5" xfId="9443" xr:uid="{DDC49A6D-0586-4A3A-BA5B-45850994C836}"/>
    <cellStyle name="20% - uthevingsfarge 5 10 5 2" xfId="9444" xr:uid="{5C33DAB7-E1C7-432D-9E3F-E8BFDA9FFD4B}"/>
    <cellStyle name="20% - uthevingsfarge 5 10 5 2 2" xfId="9445" xr:uid="{7700A5E2-5C0B-4788-BC17-52D4CB5E6342}"/>
    <cellStyle name="20% - uthevingsfarge 5 10 5 2 2 2" xfId="9446" xr:uid="{419B9A6B-2DDA-41B7-8AEA-177EC073A558}"/>
    <cellStyle name="20% - uthevingsfarge 5 10 5 2 3" xfId="9447" xr:uid="{AD2E6D4F-04B9-4FED-B9C2-482566895BF3}"/>
    <cellStyle name="20% - uthevingsfarge 5 10 5 2 3 2" xfId="9448" xr:uid="{16A9CF57-A17A-41CA-BAC3-213B4CF07F93}"/>
    <cellStyle name="20% - uthevingsfarge 5 10 5 2 4" xfId="9449" xr:uid="{8ACF0BE3-E091-46BA-900C-FD7E850E054A}"/>
    <cellStyle name="20% - uthevingsfarge 5 10 5 2 4 2" xfId="9450" xr:uid="{E4169E6B-C79B-446B-BBB8-69301510D930}"/>
    <cellStyle name="20% - uthevingsfarge 5 10 5 2 5" xfId="9451" xr:uid="{5E9AAB12-0370-49D3-A945-6E6101B4AAF5}"/>
    <cellStyle name="20% - uthevingsfarge 5 10 5 2 5 2" xfId="9452" xr:uid="{355CC7DD-2D12-4A7E-890E-5B1ED8C48A28}"/>
    <cellStyle name="20% - uthevingsfarge 5 10 5 2 6" xfId="9453" xr:uid="{E922BE8A-4A03-40A1-9C97-D92BCB6D06B6}"/>
    <cellStyle name="20% - uthevingsfarge 5 10 5 2 6 2" xfId="9454" xr:uid="{72C610A6-522A-4016-862B-E6426FE6CF41}"/>
    <cellStyle name="20% - uthevingsfarge 5 10 5 2 7" xfId="9455" xr:uid="{22C58682-AEEA-4D66-B0B0-ACAAAD14B072}"/>
    <cellStyle name="20% - uthevingsfarge 5 10 5 3" xfId="9456" xr:uid="{14A42E97-BC6A-4261-9E24-FA3CD2336EC2}"/>
    <cellStyle name="20% - uthevingsfarge 5 10 5 3 2" xfId="9457" xr:uid="{63BAB553-E8B8-4867-BE9C-08D2AB0D1E3D}"/>
    <cellStyle name="20% - uthevingsfarge 5 10 5 3 2 2" xfId="9458" xr:uid="{7C3E012D-181A-4C45-89AB-F68131867C26}"/>
    <cellStyle name="20% - uthevingsfarge 5 10 5 3 3" xfId="9459" xr:uid="{B993E547-B7DF-4EE1-ABA7-E1DEA83E8FB9}"/>
    <cellStyle name="20% - uthevingsfarge 5 10 5 3 3 2" xfId="9460" xr:uid="{25F0E42E-2623-47B0-BDCE-7DC806BD5ECA}"/>
    <cellStyle name="20% - uthevingsfarge 5 10 5 3 4" xfId="9461" xr:uid="{88320323-4E2B-4674-BFB5-C7DB8F3C30DB}"/>
    <cellStyle name="20% - uthevingsfarge 5 10 5 4" xfId="9462" xr:uid="{B994AAD4-5D85-416A-B7C0-9E15B53ADA9E}"/>
    <cellStyle name="20% - uthevingsfarge 5 10 5 4 2" xfId="9463" xr:uid="{315537A9-90FA-4453-9850-FC129F2C6BF8}"/>
    <cellStyle name="20% - uthevingsfarge 5 10 5 5" xfId="9464" xr:uid="{059D6F6C-4483-4AEC-A603-9B74812419E1}"/>
    <cellStyle name="20% - uthevingsfarge 5 10 5 5 2" xfId="9465" xr:uid="{FE616DB7-1FC6-478D-9091-5D3B0C6E4E64}"/>
    <cellStyle name="20% - uthevingsfarge 5 10 5 6" xfId="9466" xr:uid="{00F40020-2C75-40E4-AFA1-B6410B484A4C}"/>
    <cellStyle name="20% - uthevingsfarge 5 10 5 6 2" xfId="9467" xr:uid="{3FF3D9F3-14B6-4BBD-9389-D2223EF6D249}"/>
    <cellStyle name="20% - uthevingsfarge 5 10 5 7" xfId="9468" xr:uid="{F5102DD4-E7B1-42A1-8B29-91F5F54B2C7B}"/>
    <cellStyle name="20% - uthevingsfarge 5 10 5 7 2" xfId="9469" xr:uid="{465EEEF8-018F-438C-8096-1F88A8AEF4A6}"/>
    <cellStyle name="20% - uthevingsfarge 5 10 5 8" xfId="9470" xr:uid="{B3EA0252-04C7-4813-A419-87C408F1CF4E}"/>
    <cellStyle name="20% - uthevingsfarge 5 10 6" xfId="9471" xr:uid="{FA59E9DA-CDDE-4A9A-A843-A541300F4CD4}"/>
    <cellStyle name="20% - uthevingsfarge 5 10 6 2" xfId="9472" xr:uid="{7CE76F4E-064A-48D2-9C9E-891EEC1165CB}"/>
    <cellStyle name="20% - uthevingsfarge 5 10 6 2 2" xfId="9473" xr:uid="{7DF96F78-0FB5-4F03-9974-9C025D712436}"/>
    <cellStyle name="20% - uthevingsfarge 5 10 6 2 2 2" xfId="9474" xr:uid="{DA18E2F9-7D50-4B51-8D51-5A6D57A5FDD2}"/>
    <cellStyle name="20% - uthevingsfarge 5 10 6 2 3" xfId="9475" xr:uid="{689F3528-A539-4956-AE60-84F56CAC8AA9}"/>
    <cellStyle name="20% - uthevingsfarge 5 10 6 2 3 2" xfId="9476" xr:uid="{B34D626A-FE74-42F4-827F-5ADD4B26AD73}"/>
    <cellStyle name="20% - uthevingsfarge 5 10 6 2 4" xfId="9477" xr:uid="{4CC390A1-3898-417B-A507-0019AD5DC40F}"/>
    <cellStyle name="20% - uthevingsfarge 5 10 6 2 4 2" xfId="9478" xr:uid="{3E6576D0-C59E-4F33-B3D3-2F17859035A3}"/>
    <cellStyle name="20% - uthevingsfarge 5 10 6 2 5" xfId="9479" xr:uid="{D62121BD-31F0-4CA1-88B9-E4FDB55159AD}"/>
    <cellStyle name="20% - uthevingsfarge 5 10 6 2 5 2" xfId="9480" xr:uid="{DF9E6B25-507F-43B8-B769-A8EADFAB48B8}"/>
    <cellStyle name="20% - uthevingsfarge 5 10 6 2 6" xfId="9481" xr:uid="{8062E1F2-555F-4AC5-9E31-ABE3658DF888}"/>
    <cellStyle name="20% - uthevingsfarge 5 10 6 2 6 2" xfId="9482" xr:uid="{3CEB7419-71EA-4B17-8A2C-AEA45CF56771}"/>
    <cellStyle name="20% - uthevingsfarge 5 10 6 2 7" xfId="9483" xr:uid="{16E39445-CA2B-409D-B7C9-CC5A54F459CC}"/>
    <cellStyle name="20% - uthevingsfarge 5 10 6 3" xfId="9484" xr:uid="{023FC983-702D-47F3-B24A-2DA91CC2B014}"/>
    <cellStyle name="20% - uthevingsfarge 5 10 6 3 2" xfId="9485" xr:uid="{1F71BE75-B205-4C05-846D-204E69EE293C}"/>
    <cellStyle name="20% - uthevingsfarge 5 10 6 3 2 2" xfId="9486" xr:uid="{B0A7AE99-6696-4C61-AA46-B7E10A21A762}"/>
    <cellStyle name="20% - uthevingsfarge 5 10 6 3 3" xfId="9487" xr:uid="{A55ABA95-CAB0-480E-AA58-88D44FFF3C60}"/>
    <cellStyle name="20% - uthevingsfarge 5 10 6 3 3 2" xfId="9488" xr:uid="{0CB159C6-5071-4EFD-BD2F-7FD00B4088C9}"/>
    <cellStyle name="20% - uthevingsfarge 5 10 6 3 4" xfId="9489" xr:uid="{CF61560E-E852-4731-AA42-B88916FE5392}"/>
    <cellStyle name="20% - uthevingsfarge 5 10 6 4" xfId="9490" xr:uid="{C382EFBB-8719-4E2D-907A-5A086CFBC1D3}"/>
    <cellStyle name="20% - uthevingsfarge 5 10 6 4 2" xfId="9491" xr:uid="{03FA1C78-1E71-4667-8F51-C41B712CF395}"/>
    <cellStyle name="20% - uthevingsfarge 5 10 6 5" xfId="9492" xr:uid="{B8EFFEF3-3F64-4F6A-8CC1-792131AE4722}"/>
    <cellStyle name="20% - uthevingsfarge 5 10 6 5 2" xfId="9493" xr:uid="{0F78444B-F164-4169-8B53-CB4959367DE7}"/>
    <cellStyle name="20% - uthevingsfarge 5 10 6 6" xfId="9494" xr:uid="{55CE6DA3-F66D-4F47-9B84-A037ECA0FFA2}"/>
    <cellStyle name="20% - uthevingsfarge 5 10 6 6 2" xfId="9495" xr:uid="{08100207-4794-4282-A08F-115149885DD0}"/>
    <cellStyle name="20% - uthevingsfarge 5 10 6 7" xfId="9496" xr:uid="{EB5F4240-5BF5-43EF-8A79-204C11E65354}"/>
    <cellStyle name="20% - uthevingsfarge 5 10 6 7 2" xfId="9497" xr:uid="{DCF22C65-377F-4F57-B803-C4650635A7EB}"/>
    <cellStyle name="20% - uthevingsfarge 5 10 6 8" xfId="9498" xr:uid="{0C14CFB9-950C-4919-A4B6-FED8F853CA3B}"/>
    <cellStyle name="20% - uthevingsfarge 5 10 7" xfId="9499" xr:uid="{597E47A7-CD61-4E86-ACFC-5A8E01C351EF}"/>
    <cellStyle name="20% - uthevingsfarge 5 10 7 2" xfId="9500" xr:uid="{EDEADF35-16EC-449B-9A59-C321DC24AE03}"/>
    <cellStyle name="20% - uthevingsfarge 5 10 7 2 2" xfId="9501" xr:uid="{A88CC15C-94C4-413C-A020-1CEBDFB6BAFE}"/>
    <cellStyle name="20% - uthevingsfarge 5 10 7 2 2 2" xfId="9502" xr:uid="{6DA46DE4-FE7D-41DF-809A-33AC05BFE3E0}"/>
    <cellStyle name="20% - uthevingsfarge 5 10 7 2 3" xfId="9503" xr:uid="{521C0E8F-237B-49DC-A66B-E491DAE5FAD7}"/>
    <cellStyle name="20% - uthevingsfarge 5 10 7 2 3 2" xfId="9504" xr:uid="{8710074C-BDE1-4236-8C92-A7E43768E686}"/>
    <cellStyle name="20% - uthevingsfarge 5 10 7 2 4" xfId="9505" xr:uid="{E0BF660F-BCF6-4681-BE52-631A63E40CCF}"/>
    <cellStyle name="20% - uthevingsfarge 5 10 7 2 4 2" xfId="9506" xr:uid="{C75E32A4-02F7-46CF-8D3C-F1DDFBA63782}"/>
    <cellStyle name="20% - uthevingsfarge 5 10 7 2 5" xfId="9507" xr:uid="{738F64BA-62B5-40BA-8D11-AF47190ED0CD}"/>
    <cellStyle name="20% - uthevingsfarge 5 10 7 2 5 2" xfId="9508" xr:uid="{B1EDAF94-A625-4F42-8BED-7E5A2C4C1ACD}"/>
    <cellStyle name="20% - uthevingsfarge 5 10 7 2 6" xfId="9509" xr:uid="{9925DB6E-2008-4C0D-A6BC-4946CC66DB8D}"/>
    <cellStyle name="20% - uthevingsfarge 5 10 7 2 6 2" xfId="9510" xr:uid="{BBAA5C6A-146A-43A3-ADDA-D7CA388BBBD1}"/>
    <cellStyle name="20% - uthevingsfarge 5 10 7 2 7" xfId="9511" xr:uid="{2A8E074B-D96B-48BC-B914-DFF503B17EE6}"/>
    <cellStyle name="20% - uthevingsfarge 5 10 7 3" xfId="9512" xr:uid="{F9747395-E05F-49A3-809F-EC492D572917}"/>
    <cellStyle name="20% - uthevingsfarge 5 10 7 3 2" xfId="9513" xr:uid="{AD776157-C6E3-4B10-A9A3-5032D7DE15EE}"/>
    <cellStyle name="20% - uthevingsfarge 5 10 7 3 2 2" xfId="9514" xr:uid="{8BD5F83E-8D77-449E-849D-CAB48B522F09}"/>
    <cellStyle name="20% - uthevingsfarge 5 10 7 3 3" xfId="9515" xr:uid="{9DE50AC5-ED8E-450F-B7A0-A005F2FEFBCF}"/>
    <cellStyle name="20% - uthevingsfarge 5 10 7 3 3 2" xfId="9516" xr:uid="{94FDC2F8-B2CA-4D0A-928F-3F33F9D7CF3D}"/>
    <cellStyle name="20% - uthevingsfarge 5 10 7 3 4" xfId="9517" xr:uid="{C9C45C1B-3F61-4AF3-80B5-4006F749C3F4}"/>
    <cellStyle name="20% - uthevingsfarge 5 10 7 4" xfId="9518" xr:uid="{C916C808-30BE-4919-BE33-19F012CD5919}"/>
    <cellStyle name="20% - uthevingsfarge 5 10 7 4 2" xfId="9519" xr:uid="{A56E05E9-7313-4FAA-BBCE-B365D11A5C4C}"/>
    <cellStyle name="20% - uthevingsfarge 5 10 7 5" xfId="9520" xr:uid="{B83C08F4-75E7-4FFF-BAD9-9B41181EA9EB}"/>
    <cellStyle name="20% - uthevingsfarge 5 10 7 5 2" xfId="9521" xr:uid="{13F86F71-277B-4BE3-9DC7-F606D1C20AB4}"/>
    <cellStyle name="20% - uthevingsfarge 5 10 7 6" xfId="9522" xr:uid="{FFA2E064-E5A3-421D-BCB8-8DAAE45E5224}"/>
    <cellStyle name="20% - uthevingsfarge 5 10 7 6 2" xfId="9523" xr:uid="{680BDB7C-D4D0-422D-89D1-C9D839ADFC1D}"/>
    <cellStyle name="20% - uthevingsfarge 5 10 7 7" xfId="9524" xr:uid="{DA48B703-EC7D-46FF-BFC3-CCCD1118352F}"/>
    <cellStyle name="20% - uthevingsfarge 5 10 7 7 2" xfId="9525" xr:uid="{D6EDE572-D026-48BA-872A-0BA32B1E2B1D}"/>
    <cellStyle name="20% - uthevingsfarge 5 10 7 8" xfId="9526" xr:uid="{AA3A24E4-E762-4362-A89E-20E2BC5239B1}"/>
    <cellStyle name="20% - uthevingsfarge 5 10 8" xfId="9527" xr:uid="{149753D0-90BF-4392-BC8A-0159143B912F}"/>
    <cellStyle name="20% - uthevingsfarge 5 10 8 2" xfId="9528" xr:uid="{F98E7FDB-0420-406E-AF5A-C89E035BDE83}"/>
    <cellStyle name="20% - uthevingsfarge 5 10 8 2 2" xfId="9529" xr:uid="{D6797692-A6DA-476F-9217-3490052C30CA}"/>
    <cellStyle name="20% - uthevingsfarge 5 10 8 2 2 2" xfId="9530" xr:uid="{42E8FD5E-805B-4B21-A127-74B20C57CB12}"/>
    <cellStyle name="20% - uthevingsfarge 5 10 8 2 3" xfId="9531" xr:uid="{123E215F-A3D9-489E-A613-368A56522781}"/>
    <cellStyle name="20% - uthevingsfarge 5 10 8 2 3 2" xfId="9532" xr:uid="{A3927325-96EF-4470-B0C6-45C849C19346}"/>
    <cellStyle name="20% - uthevingsfarge 5 10 8 2 4" xfId="9533" xr:uid="{4362680C-9906-472D-8887-7B67A5FE0235}"/>
    <cellStyle name="20% - uthevingsfarge 5 10 8 2 4 2" xfId="9534" xr:uid="{E677A0C7-933E-4424-9C01-A2ABEDA3914C}"/>
    <cellStyle name="20% - uthevingsfarge 5 10 8 2 5" xfId="9535" xr:uid="{524373CD-76B8-4FDC-BF6E-0959F13069FC}"/>
    <cellStyle name="20% - uthevingsfarge 5 10 8 2 5 2" xfId="9536" xr:uid="{B9568065-753F-4DF1-9E2D-F2F452F5B398}"/>
    <cellStyle name="20% - uthevingsfarge 5 10 8 2 6" xfId="9537" xr:uid="{65D9D9D6-98EB-432D-A33A-3E29DACA4088}"/>
    <cellStyle name="20% - uthevingsfarge 5 10 8 2 6 2" xfId="9538" xr:uid="{851466BE-E884-4CE3-9BDE-E66D6FBA0CC3}"/>
    <cellStyle name="20% - uthevingsfarge 5 10 8 2 7" xfId="9539" xr:uid="{027C4714-0766-45E5-A6A4-903BABE8E82B}"/>
    <cellStyle name="20% - uthevingsfarge 5 10 8 3" xfId="9540" xr:uid="{21DCFD1E-ACC9-4D63-8B35-11973E059685}"/>
    <cellStyle name="20% - uthevingsfarge 5 10 8 3 2" xfId="9541" xr:uid="{A4A06669-6DF0-4FD9-B6A5-AB01E9F71272}"/>
    <cellStyle name="20% - uthevingsfarge 5 10 8 3 2 2" xfId="9542" xr:uid="{FBE2E8D6-DD0B-4C9B-9285-BF877D0B4734}"/>
    <cellStyle name="20% - uthevingsfarge 5 10 8 3 3" xfId="9543" xr:uid="{E8C658A1-2A87-4361-9A92-AB4C13EA4441}"/>
    <cellStyle name="20% - uthevingsfarge 5 10 8 3 3 2" xfId="9544" xr:uid="{4D9E25CD-799B-409A-9CEC-4294B2BED648}"/>
    <cellStyle name="20% - uthevingsfarge 5 10 8 3 4" xfId="9545" xr:uid="{3293FA66-AF98-434A-BB08-2425A0381787}"/>
    <cellStyle name="20% - uthevingsfarge 5 10 8 4" xfId="9546" xr:uid="{C537EA44-5CC7-4960-9336-39005CE0B711}"/>
    <cellStyle name="20% - uthevingsfarge 5 10 8 4 2" xfId="9547" xr:uid="{B418D5CC-BF54-4DCE-90A5-CB5D1A63E889}"/>
    <cellStyle name="20% - uthevingsfarge 5 10 8 5" xfId="9548" xr:uid="{FBCB531F-E689-454D-8C62-B43A51FE090E}"/>
    <cellStyle name="20% - uthevingsfarge 5 10 8 5 2" xfId="9549" xr:uid="{F87CEBC1-8D7A-40F2-BE0B-4AE1AE47E922}"/>
    <cellStyle name="20% - uthevingsfarge 5 10 8 6" xfId="9550" xr:uid="{C91BB4C3-A6F4-4C70-B7D4-95122A0BC707}"/>
    <cellStyle name="20% - uthevingsfarge 5 10 8 6 2" xfId="9551" xr:uid="{AD8D2F26-CE89-4641-88A6-1F1B0B79B46E}"/>
    <cellStyle name="20% - uthevingsfarge 5 10 8 7" xfId="9552" xr:uid="{1E8CF26E-44D8-4FC8-82F4-6A84DE995FE5}"/>
    <cellStyle name="20% - uthevingsfarge 5 10 8 7 2" xfId="9553" xr:uid="{2B62767A-203E-402C-BB14-F58A98E21B4B}"/>
    <cellStyle name="20% - uthevingsfarge 5 10 8 8" xfId="9554" xr:uid="{5A0E524F-F010-48BB-B62D-5B10E589BA79}"/>
    <cellStyle name="20% - uthevingsfarge 5 10 9" xfId="9555" xr:uid="{C6FDB01F-EDB3-4D67-A4FD-46DF6800BF6D}"/>
    <cellStyle name="20% - uthevingsfarge 5 10 9 2" xfId="9556" xr:uid="{E642AA1D-5759-4F10-957D-B5A81B88208B}"/>
    <cellStyle name="20% - uthevingsfarge 5 10 9 2 2" xfId="9557" xr:uid="{DBDE95A6-3C35-4336-8AF7-7097D743F8F8}"/>
    <cellStyle name="20% - uthevingsfarge 5 10 9 2 2 2" xfId="9558" xr:uid="{02ECA34D-8ED2-46C2-BE9C-10E37E875F59}"/>
    <cellStyle name="20% - uthevingsfarge 5 10 9 2 3" xfId="9559" xr:uid="{D4E2C311-87B4-45E2-AD62-0ADF587EA4F9}"/>
    <cellStyle name="20% - uthevingsfarge 5 10 9 2 3 2" xfId="9560" xr:uid="{1E72A0C1-2A87-4FBB-87C4-8806D285E019}"/>
    <cellStyle name="20% - uthevingsfarge 5 10 9 2 4" xfId="9561" xr:uid="{368A68FB-A444-474C-93F9-E24EDE5E4979}"/>
    <cellStyle name="20% - uthevingsfarge 5 10 9 2 4 2" xfId="9562" xr:uid="{A6530806-09D6-49EF-B793-E71E0D0AE26B}"/>
    <cellStyle name="20% - uthevingsfarge 5 10 9 2 5" xfId="9563" xr:uid="{31885382-4652-428B-97A6-693BC3D5C986}"/>
    <cellStyle name="20% - uthevingsfarge 5 10 9 2 5 2" xfId="9564" xr:uid="{8B87A18C-3136-43A6-807B-FB562F5C475B}"/>
    <cellStyle name="20% - uthevingsfarge 5 10 9 2 6" xfId="9565" xr:uid="{0675D325-3BF1-43FC-9F91-9CE09359AC3D}"/>
    <cellStyle name="20% - uthevingsfarge 5 10 9 2 6 2" xfId="9566" xr:uid="{7D4BE1ED-5DE9-4C12-89C7-A561909039D0}"/>
    <cellStyle name="20% - uthevingsfarge 5 10 9 2 7" xfId="9567" xr:uid="{BD9A98A3-16DF-4217-BBB3-492DB07641E9}"/>
    <cellStyle name="20% - uthevingsfarge 5 10 9 3" xfId="9568" xr:uid="{1B98DCFA-B7E0-466C-8706-713FF90AA33B}"/>
    <cellStyle name="20% - uthevingsfarge 5 10 9 3 2" xfId="9569" xr:uid="{B6ABC662-1FB8-453C-982D-7E048EA6D489}"/>
    <cellStyle name="20% - uthevingsfarge 5 10 9 3 2 2" xfId="9570" xr:uid="{5F601D58-1D9B-43C3-805E-C5BDEFFC2659}"/>
    <cellStyle name="20% - uthevingsfarge 5 10 9 3 3" xfId="9571" xr:uid="{5F1423B3-0393-46D0-9ED4-11DAA94D7395}"/>
    <cellStyle name="20% - uthevingsfarge 5 10 9 3 3 2" xfId="9572" xr:uid="{180561F7-0403-4C9C-AED3-67F9547D4219}"/>
    <cellStyle name="20% - uthevingsfarge 5 10 9 3 4" xfId="9573" xr:uid="{12CBECA5-B31E-46CC-88D7-4C4B8DB13353}"/>
    <cellStyle name="20% - uthevingsfarge 5 10 9 4" xfId="9574" xr:uid="{7EF72304-C8C7-4F54-B6B6-3A2C5E6E6A6D}"/>
    <cellStyle name="20% - uthevingsfarge 5 10 9 4 2" xfId="9575" xr:uid="{0939E2B9-8EFE-469D-B06F-067D45A2FE94}"/>
    <cellStyle name="20% - uthevingsfarge 5 10 9 5" xfId="9576" xr:uid="{745AF117-98C1-49FC-AB97-49CF78C48155}"/>
    <cellStyle name="20% - uthevingsfarge 5 10 9 5 2" xfId="9577" xr:uid="{8E44F15F-2574-43DD-B780-F22278AE4F1B}"/>
    <cellStyle name="20% - uthevingsfarge 5 10 9 6" xfId="9578" xr:uid="{C0B73931-C2C4-49E3-9004-03E822B41864}"/>
    <cellStyle name="20% - uthevingsfarge 5 10 9 6 2" xfId="9579" xr:uid="{A997E417-3796-43AF-9456-F9E4F427C161}"/>
    <cellStyle name="20% - uthevingsfarge 5 10 9 7" xfId="9580" xr:uid="{81AA6D72-A8BC-451D-941E-5A6144779ABA}"/>
    <cellStyle name="20% - uthevingsfarge 5 10 9 7 2" xfId="9581" xr:uid="{0ADFA0A5-8AEA-4176-8FB6-23D70E042FD2}"/>
    <cellStyle name="20% - uthevingsfarge 5 10 9 8" xfId="9582" xr:uid="{4237B1DF-D422-40BB-A153-E5E085015C1B}"/>
    <cellStyle name="20% - uthevingsfarge 5 11" xfId="9583" xr:uid="{D5CCD60D-BBD9-404B-ABA7-D51B4CE3A181}"/>
    <cellStyle name="20% - uthevingsfarge 5 11 10" xfId="9584" xr:uid="{5D457753-D04B-4F2A-B2DF-276ADA486A71}"/>
    <cellStyle name="20% - uthevingsfarge 5 11 10 2" xfId="9585" xr:uid="{EC558DCD-9873-4BBD-9B28-F8FF2D7C7E35}"/>
    <cellStyle name="20% - uthevingsfarge 5 11 11" xfId="9586" xr:uid="{A9D90542-AE7A-42E4-9CF9-D0B423B571F6}"/>
    <cellStyle name="20% - uthevingsfarge 5 11 11 2" xfId="9587" xr:uid="{42E50022-0382-459A-9D58-EF78985AA2C3}"/>
    <cellStyle name="20% - uthevingsfarge 5 11 12" xfId="9588" xr:uid="{E0CC3740-B8AE-4589-8428-5F6445079127}"/>
    <cellStyle name="20% - uthevingsfarge 5 11 12 2" xfId="9589" xr:uid="{ADA1BC4B-A1DC-4204-8C6A-D549D5A30B0F}"/>
    <cellStyle name="20% - uthevingsfarge 5 11 13" xfId="9590" xr:uid="{959F5EFF-1AB2-4BC0-88AA-1DC5954487F2}"/>
    <cellStyle name="20% - uthevingsfarge 5 11 14" xfId="9591" xr:uid="{17D28D79-27AB-4BEF-A4C0-2A963EA0338D}"/>
    <cellStyle name="20% - uthevingsfarge 5 11 2" xfId="9592" xr:uid="{ED34E7A3-BB2B-42D6-906A-00D2A49CD2EF}"/>
    <cellStyle name="20% - uthevingsfarge 5 11 2 2" xfId="9593" xr:uid="{D58E4C41-E2ED-464C-961B-3D2C83EC3AF9}"/>
    <cellStyle name="20% - uthevingsfarge 5 11 2 2 2" xfId="9594" xr:uid="{F10BB6F1-33A3-40B9-8EEE-10557B566C60}"/>
    <cellStyle name="20% - uthevingsfarge 5 11 2 2 2 2" xfId="9595" xr:uid="{C6F6410A-5E28-4E46-97E4-B6DAD7E2FC97}"/>
    <cellStyle name="20% - uthevingsfarge 5 11 2 2 3" xfId="9596" xr:uid="{038F903D-E588-4402-9E3E-2BA65485026A}"/>
    <cellStyle name="20% - uthevingsfarge 5 11 2 2 3 2" xfId="9597" xr:uid="{19422036-F058-4216-A078-DA92E899862C}"/>
    <cellStyle name="20% - uthevingsfarge 5 11 2 2 4" xfId="9598" xr:uid="{E0CF4835-A9F0-4198-B14F-D467BA788B3D}"/>
    <cellStyle name="20% - uthevingsfarge 5 11 2 2 4 2" xfId="9599" xr:uid="{CEEB364A-0B85-43C6-9071-7BE17B8A9550}"/>
    <cellStyle name="20% - uthevingsfarge 5 11 2 2 5" xfId="9600" xr:uid="{C933D1E6-A938-4F33-B700-60BA283F9352}"/>
    <cellStyle name="20% - uthevingsfarge 5 11 2 2 5 2" xfId="9601" xr:uid="{45BC173A-9DAE-4050-8C8D-49723D98A31C}"/>
    <cellStyle name="20% - uthevingsfarge 5 11 2 2 6" xfId="9602" xr:uid="{A6C4BC9A-6C74-423F-AFA2-137F288A4D0C}"/>
    <cellStyle name="20% - uthevingsfarge 5 11 2 2 6 2" xfId="9603" xr:uid="{919E7C89-99D3-4590-A187-59CA0377D93A}"/>
    <cellStyle name="20% - uthevingsfarge 5 11 2 2 7" xfId="9604" xr:uid="{AFF86F73-8228-4217-B0AE-88BE280F9858}"/>
    <cellStyle name="20% - uthevingsfarge 5 11 2 3" xfId="9605" xr:uid="{01569B19-9582-46F3-B870-8550DA446478}"/>
    <cellStyle name="20% - uthevingsfarge 5 11 2 3 2" xfId="9606" xr:uid="{67B8423C-D6C7-4242-89D8-0BB849DD0BC1}"/>
    <cellStyle name="20% - uthevingsfarge 5 11 2 3 2 2" xfId="9607" xr:uid="{559C12EE-60FB-42D2-A753-23AEF73F5799}"/>
    <cellStyle name="20% - uthevingsfarge 5 11 2 3 3" xfId="9608" xr:uid="{BF72A32E-4A23-4FDC-AF15-F057FA1444F1}"/>
    <cellStyle name="20% - uthevingsfarge 5 11 2 3 3 2" xfId="9609" xr:uid="{AC263D17-0CE5-4503-8C6A-5F0177D9B2E4}"/>
    <cellStyle name="20% - uthevingsfarge 5 11 2 3 4" xfId="9610" xr:uid="{479D4028-46C0-45A5-BB4F-BA248A76C795}"/>
    <cellStyle name="20% - uthevingsfarge 5 11 2 4" xfId="9611" xr:uid="{AB184C02-2C7C-4823-B06F-386426D0C695}"/>
    <cellStyle name="20% - uthevingsfarge 5 11 2 4 2" xfId="9612" xr:uid="{A2754873-7B42-483A-A17C-AEBE8F79826D}"/>
    <cellStyle name="20% - uthevingsfarge 5 11 2 5" xfId="9613" xr:uid="{F63F46BD-3273-40CD-979D-52C3C09F883A}"/>
    <cellStyle name="20% - uthevingsfarge 5 11 2 5 2" xfId="9614" xr:uid="{0EBC71FB-640C-4B1A-BBC6-505A386C497E}"/>
    <cellStyle name="20% - uthevingsfarge 5 11 2 6" xfId="9615" xr:uid="{8754E0D1-043C-4715-8D56-2F1D24EA064E}"/>
    <cellStyle name="20% - uthevingsfarge 5 11 2 6 2" xfId="9616" xr:uid="{5EC2DB7B-1DA9-4B39-8C5A-939BBF0F18EE}"/>
    <cellStyle name="20% - uthevingsfarge 5 11 2 7" xfId="9617" xr:uid="{78100C08-A2B5-4E0F-9E57-7417AD75C3FC}"/>
    <cellStyle name="20% - uthevingsfarge 5 11 2 7 2" xfId="9618" xr:uid="{D726B05C-5C18-41DF-AB90-9BEDF6385920}"/>
    <cellStyle name="20% - uthevingsfarge 5 11 2 8" xfId="9619" xr:uid="{8C00E41C-DBCD-4051-BB61-C787B082EF4E}"/>
    <cellStyle name="20% - uthevingsfarge 5 11 2 9" xfId="9620" xr:uid="{794071B6-68EE-4FC0-A3EA-B87C414EA4ED}"/>
    <cellStyle name="20% - uthevingsfarge 5 11 3" xfId="9621" xr:uid="{505A809F-871C-4C67-B981-EF8E0DEEE033}"/>
    <cellStyle name="20% - uthevingsfarge 5 11 3 2" xfId="9622" xr:uid="{E80DA69B-4557-4533-8D8C-11BA6F9449F0}"/>
    <cellStyle name="20% - uthevingsfarge 5 11 3 2 2" xfId="9623" xr:uid="{DB036A52-4763-48D7-BA21-8D72702B6349}"/>
    <cellStyle name="20% - uthevingsfarge 5 11 3 2 2 2" xfId="9624" xr:uid="{83645A98-82EF-406D-AD87-6FDE371C41AF}"/>
    <cellStyle name="20% - uthevingsfarge 5 11 3 2 3" xfId="9625" xr:uid="{511DB7B7-46A1-4733-9E4C-508AF2C46072}"/>
    <cellStyle name="20% - uthevingsfarge 5 11 3 2 3 2" xfId="9626" xr:uid="{E89BD77A-7221-4FA5-8E4E-01CF02635172}"/>
    <cellStyle name="20% - uthevingsfarge 5 11 3 2 4" xfId="9627" xr:uid="{345F0C1B-6F62-4724-B79C-3388EB3EDDC3}"/>
    <cellStyle name="20% - uthevingsfarge 5 11 3 2 4 2" xfId="9628" xr:uid="{C859FABB-01D8-4D2B-AEE7-28079993E3EE}"/>
    <cellStyle name="20% - uthevingsfarge 5 11 3 2 5" xfId="9629" xr:uid="{DD6B68B4-B5BC-426E-811B-4F5DCB113BA3}"/>
    <cellStyle name="20% - uthevingsfarge 5 11 3 2 5 2" xfId="9630" xr:uid="{E9E4D4A8-2165-4559-A242-EDFDABD39BA1}"/>
    <cellStyle name="20% - uthevingsfarge 5 11 3 2 6" xfId="9631" xr:uid="{1B75EBEC-FCF5-4550-8120-7F5C073D05B9}"/>
    <cellStyle name="20% - uthevingsfarge 5 11 3 2 6 2" xfId="9632" xr:uid="{C7497C8B-731A-4EA3-B131-F8678B5A2D55}"/>
    <cellStyle name="20% - uthevingsfarge 5 11 3 2 7" xfId="9633" xr:uid="{E8D14F89-9200-4F0D-ADE9-42EDA4BE8F90}"/>
    <cellStyle name="20% - uthevingsfarge 5 11 3 3" xfId="9634" xr:uid="{C1F003BA-8F3B-432F-B2A3-9F8C845EA766}"/>
    <cellStyle name="20% - uthevingsfarge 5 11 3 3 2" xfId="9635" xr:uid="{EF660776-B1B7-43B3-9CE2-20CCDA606FBD}"/>
    <cellStyle name="20% - uthevingsfarge 5 11 3 3 2 2" xfId="9636" xr:uid="{D70DD5F6-777C-4A05-BABB-A52A9385B4FD}"/>
    <cellStyle name="20% - uthevingsfarge 5 11 3 3 3" xfId="9637" xr:uid="{898A675D-A7AF-47B4-876F-E7CD8DEFDB20}"/>
    <cellStyle name="20% - uthevingsfarge 5 11 3 3 3 2" xfId="9638" xr:uid="{83FC5F19-CCE8-4148-89F7-792151435FDD}"/>
    <cellStyle name="20% - uthevingsfarge 5 11 3 3 4" xfId="9639" xr:uid="{F28B18DE-A5FC-4B62-8307-9A0BD3355070}"/>
    <cellStyle name="20% - uthevingsfarge 5 11 3 4" xfId="9640" xr:uid="{2D535CBF-B805-4A7A-A2BF-2EDF262658D8}"/>
    <cellStyle name="20% - uthevingsfarge 5 11 3 4 2" xfId="9641" xr:uid="{00D049E6-5B2C-44A3-8B4C-0E6F7FE92BC9}"/>
    <cellStyle name="20% - uthevingsfarge 5 11 3 5" xfId="9642" xr:uid="{8A3A2F8D-E117-4310-94F6-A95044A325F2}"/>
    <cellStyle name="20% - uthevingsfarge 5 11 3 5 2" xfId="9643" xr:uid="{6BEBDE9D-0BDB-4FDB-A3E5-7C5677499F9E}"/>
    <cellStyle name="20% - uthevingsfarge 5 11 3 6" xfId="9644" xr:uid="{63B7E18A-22D2-4D18-B6C7-5760165DCB67}"/>
    <cellStyle name="20% - uthevingsfarge 5 11 3 6 2" xfId="9645" xr:uid="{C486653E-701F-49C3-86A6-37DA7B6A52D7}"/>
    <cellStyle name="20% - uthevingsfarge 5 11 3 7" xfId="9646" xr:uid="{BACFE14B-1254-4D5C-8D2B-B973A45B82DA}"/>
    <cellStyle name="20% - uthevingsfarge 5 11 3 7 2" xfId="9647" xr:uid="{EB76D244-1A26-47F6-89C0-7F49C3E1BD8C}"/>
    <cellStyle name="20% - uthevingsfarge 5 11 3 8" xfId="9648" xr:uid="{343BF3EE-50F7-43EB-A54E-34D93D75C30F}"/>
    <cellStyle name="20% - uthevingsfarge 5 11 4" xfId="9649" xr:uid="{EC01E94B-BD43-4FC7-A18A-4A40739AA342}"/>
    <cellStyle name="20% - uthevingsfarge 5 11 4 2" xfId="9650" xr:uid="{25192FB1-1AF7-40FD-B884-E3D73DB2A958}"/>
    <cellStyle name="20% - uthevingsfarge 5 11 4 2 2" xfId="9651" xr:uid="{E4037D14-B4DB-46AA-B5D1-717E95B62296}"/>
    <cellStyle name="20% - uthevingsfarge 5 11 4 2 2 2" xfId="9652" xr:uid="{936FC5F1-D8C9-4AED-957B-AC1DF1A267E4}"/>
    <cellStyle name="20% - uthevingsfarge 5 11 4 2 3" xfId="9653" xr:uid="{5D352C0C-7AA2-4067-88E6-A936E3C182F6}"/>
    <cellStyle name="20% - uthevingsfarge 5 11 4 2 3 2" xfId="9654" xr:uid="{4140562C-066C-4CB5-B38F-9FCDE34447AA}"/>
    <cellStyle name="20% - uthevingsfarge 5 11 4 2 4" xfId="9655" xr:uid="{9D520D2E-FE29-433C-9757-C71F1F8D09D3}"/>
    <cellStyle name="20% - uthevingsfarge 5 11 4 2 4 2" xfId="9656" xr:uid="{6CBA0FBA-37F8-4A34-A7A1-186AEAD91EA0}"/>
    <cellStyle name="20% - uthevingsfarge 5 11 4 2 5" xfId="9657" xr:uid="{6828BC7C-7121-452F-A781-B3F462EC840C}"/>
    <cellStyle name="20% - uthevingsfarge 5 11 4 2 5 2" xfId="9658" xr:uid="{E61F3103-1633-4ECD-9239-BE84CF7B0B21}"/>
    <cellStyle name="20% - uthevingsfarge 5 11 4 2 6" xfId="9659" xr:uid="{4CF042AF-21A4-4C14-9F27-7822A233FE3A}"/>
    <cellStyle name="20% - uthevingsfarge 5 11 4 2 6 2" xfId="9660" xr:uid="{1C6410AB-38A7-440A-A707-145108764ECC}"/>
    <cellStyle name="20% - uthevingsfarge 5 11 4 2 7" xfId="9661" xr:uid="{F5C34E6C-EB3E-4CF1-B4F8-E05EF709B9E1}"/>
    <cellStyle name="20% - uthevingsfarge 5 11 4 3" xfId="9662" xr:uid="{A7A4E8BA-95EE-449A-A3DB-5BD01121CD90}"/>
    <cellStyle name="20% - uthevingsfarge 5 11 4 3 2" xfId="9663" xr:uid="{73D96166-EC7F-45BE-A5D8-34FD426BCA26}"/>
    <cellStyle name="20% - uthevingsfarge 5 11 4 3 2 2" xfId="9664" xr:uid="{6BBAFB84-9E5B-4B83-A3AA-124619DDF215}"/>
    <cellStyle name="20% - uthevingsfarge 5 11 4 3 3" xfId="9665" xr:uid="{588136FA-649D-45FC-AC50-A78BB4A89FF7}"/>
    <cellStyle name="20% - uthevingsfarge 5 11 4 3 3 2" xfId="9666" xr:uid="{87B53AE1-A9F4-414B-A1C7-9029C66443C1}"/>
    <cellStyle name="20% - uthevingsfarge 5 11 4 3 4" xfId="9667" xr:uid="{873240DD-F6EB-41E9-8FA1-18C3E7C37D98}"/>
    <cellStyle name="20% - uthevingsfarge 5 11 4 4" xfId="9668" xr:uid="{524392BC-1250-4A76-A143-9F254FA0D0E9}"/>
    <cellStyle name="20% - uthevingsfarge 5 11 4 4 2" xfId="9669" xr:uid="{50FB1CDE-FDFA-4C90-82CA-006795804D77}"/>
    <cellStyle name="20% - uthevingsfarge 5 11 4 5" xfId="9670" xr:uid="{9078821B-5A96-4553-9958-889F63D99941}"/>
    <cellStyle name="20% - uthevingsfarge 5 11 4 5 2" xfId="9671" xr:uid="{F71592C6-3D6A-40ED-BE14-52C0A382D665}"/>
    <cellStyle name="20% - uthevingsfarge 5 11 4 6" xfId="9672" xr:uid="{627EBA6B-D830-4810-A2CC-87F727055AD1}"/>
    <cellStyle name="20% - uthevingsfarge 5 11 4 6 2" xfId="9673" xr:uid="{1F26BF69-FEBB-44EC-A41B-F34D11C63802}"/>
    <cellStyle name="20% - uthevingsfarge 5 11 4 7" xfId="9674" xr:uid="{3F9B11F3-B089-4C2E-98D7-253B6367485B}"/>
    <cellStyle name="20% - uthevingsfarge 5 11 4 7 2" xfId="9675" xr:uid="{94591FEB-D438-4FF2-9B95-DCFFBCFA9648}"/>
    <cellStyle name="20% - uthevingsfarge 5 11 4 8" xfId="9676" xr:uid="{7658EEC8-BF71-45B0-99B0-F75C513C89B0}"/>
    <cellStyle name="20% - uthevingsfarge 5 11 5" xfId="9677" xr:uid="{ACAF49A6-ECFF-4BD7-A711-2B8D57DC507E}"/>
    <cellStyle name="20% - uthevingsfarge 5 11 5 2" xfId="9678" xr:uid="{2268760F-AD28-4FB0-95E3-C35C5926C1E6}"/>
    <cellStyle name="20% - uthevingsfarge 5 11 5 2 2" xfId="9679" xr:uid="{D10C8FA4-49AE-40B5-A253-9D98680C932F}"/>
    <cellStyle name="20% - uthevingsfarge 5 11 5 2 2 2" xfId="9680" xr:uid="{39BF87A4-2637-4FAC-BAC0-82DD50061BDF}"/>
    <cellStyle name="20% - uthevingsfarge 5 11 5 2 3" xfId="9681" xr:uid="{126C7F24-CC7E-44A6-BE33-B19C8380DCB5}"/>
    <cellStyle name="20% - uthevingsfarge 5 11 5 2 3 2" xfId="9682" xr:uid="{7542B442-2FB0-4895-A2B3-853F77F77319}"/>
    <cellStyle name="20% - uthevingsfarge 5 11 5 2 4" xfId="9683" xr:uid="{BC28493F-9D2C-4F84-BE06-8F17BBFDA604}"/>
    <cellStyle name="20% - uthevingsfarge 5 11 5 2 4 2" xfId="9684" xr:uid="{DF20CE97-868E-474F-A1D1-5C3A4AC4CE75}"/>
    <cellStyle name="20% - uthevingsfarge 5 11 5 2 5" xfId="9685" xr:uid="{6EC26885-FFC9-46D5-8393-A8BBBDD6A5BC}"/>
    <cellStyle name="20% - uthevingsfarge 5 11 5 2 5 2" xfId="9686" xr:uid="{4193B3E0-E9F9-4C6E-B90F-61AB57E0C0F5}"/>
    <cellStyle name="20% - uthevingsfarge 5 11 5 2 6" xfId="9687" xr:uid="{60BAA3E5-1529-4133-A63A-62BA1A14489B}"/>
    <cellStyle name="20% - uthevingsfarge 5 11 5 2 6 2" xfId="9688" xr:uid="{CBD88484-F6AD-4DAB-9B63-E377D885E631}"/>
    <cellStyle name="20% - uthevingsfarge 5 11 5 2 7" xfId="9689" xr:uid="{3C1F2245-9FF4-498F-8F6B-0633EC937FE5}"/>
    <cellStyle name="20% - uthevingsfarge 5 11 5 3" xfId="9690" xr:uid="{B1ED5AA9-0E00-4EAE-809C-E8BBE0095968}"/>
    <cellStyle name="20% - uthevingsfarge 5 11 5 3 2" xfId="9691" xr:uid="{5A7B0795-28D5-4A86-B994-787036D55619}"/>
    <cellStyle name="20% - uthevingsfarge 5 11 5 3 2 2" xfId="9692" xr:uid="{95945841-FC30-4C8D-A3EA-6F645FEDF8A4}"/>
    <cellStyle name="20% - uthevingsfarge 5 11 5 3 3" xfId="9693" xr:uid="{91C263A4-2ED1-4A4D-B8F8-1195E5ECD0A9}"/>
    <cellStyle name="20% - uthevingsfarge 5 11 5 3 3 2" xfId="9694" xr:uid="{30AD3443-74E5-4340-A0CD-CFD99919FEFE}"/>
    <cellStyle name="20% - uthevingsfarge 5 11 5 3 4" xfId="9695" xr:uid="{E3E42B3C-F231-4C34-9D8A-7A177BEE45FA}"/>
    <cellStyle name="20% - uthevingsfarge 5 11 5 4" xfId="9696" xr:uid="{E87D51E0-86D4-4923-9210-05458D36B6D8}"/>
    <cellStyle name="20% - uthevingsfarge 5 11 5 4 2" xfId="9697" xr:uid="{8A459239-0708-4521-947E-CEBF529AC127}"/>
    <cellStyle name="20% - uthevingsfarge 5 11 5 5" xfId="9698" xr:uid="{10CDAE1B-C5C4-492A-B084-78613D5FBDE5}"/>
    <cellStyle name="20% - uthevingsfarge 5 11 5 5 2" xfId="9699" xr:uid="{4A2B4587-70CB-4D06-956F-56A48B12DFAE}"/>
    <cellStyle name="20% - uthevingsfarge 5 11 5 6" xfId="9700" xr:uid="{1BAD3A69-8419-4D02-8E24-D4AF23A88316}"/>
    <cellStyle name="20% - uthevingsfarge 5 11 5 6 2" xfId="9701" xr:uid="{4203D073-1FF8-4DF4-A8DE-1DBFC027D105}"/>
    <cellStyle name="20% - uthevingsfarge 5 11 5 7" xfId="9702" xr:uid="{E2E221AD-743B-4682-A107-28C064C000EB}"/>
    <cellStyle name="20% - uthevingsfarge 5 11 5 7 2" xfId="9703" xr:uid="{C7A80C03-4FC3-49BC-916D-01BDF5C84A16}"/>
    <cellStyle name="20% - uthevingsfarge 5 11 5 8" xfId="9704" xr:uid="{1BB56340-6BD3-448D-8F0D-FCE9E47FA76B}"/>
    <cellStyle name="20% - uthevingsfarge 5 11 6" xfId="9705" xr:uid="{2BA4F677-0FDD-408A-9BA0-5EA683C1B4AC}"/>
    <cellStyle name="20% - uthevingsfarge 5 11 6 2" xfId="9706" xr:uid="{74D0E36E-9945-460D-BF5A-71663F8552B1}"/>
    <cellStyle name="20% - uthevingsfarge 5 11 6 2 2" xfId="9707" xr:uid="{F3572661-86F2-42D4-9B80-A0CFA1DB532C}"/>
    <cellStyle name="20% - uthevingsfarge 5 11 6 2 2 2" xfId="9708" xr:uid="{980C03E6-6E1F-4F95-977F-B2DD88DB9B1D}"/>
    <cellStyle name="20% - uthevingsfarge 5 11 6 2 3" xfId="9709" xr:uid="{14E29038-12A8-4827-855B-A839C40E3311}"/>
    <cellStyle name="20% - uthevingsfarge 5 11 6 2 3 2" xfId="9710" xr:uid="{41AAF765-B6C2-489A-81DA-374610472BF1}"/>
    <cellStyle name="20% - uthevingsfarge 5 11 6 2 4" xfId="9711" xr:uid="{AF391B64-E276-4015-A394-E8254BCA4693}"/>
    <cellStyle name="20% - uthevingsfarge 5 11 6 2 4 2" xfId="9712" xr:uid="{11DA701B-34B6-4FF7-80B1-9785B4E23216}"/>
    <cellStyle name="20% - uthevingsfarge 5 11 6 2 5" xfId="9713" xr:uid="{D24CDFD2-5490-4BED-8EB7-462B40B636DD}"/>
    <cellStyle name="20% - uthevingsfarge 5 11 6 2 5 2" xfId="9714" xr:uid="{6081018A-6B86-4509-828E-2F0C93DBF2EF}"/>
    <cellStyle name="20% - uthevingsfarge 5 11 6 2 6" xfId="9715" xr:uid="{36EF32DE-5F49-4657-8566-F87D6204CB2E}"/>
    <cellStyle name="20% - uthevingsfarge 5 11 6 2 6 2" xfId="9716" xr:uid="{A48FA05A-CCEC-4EA1-9E77-F60E9BC515EC}"/>
    <cellStyle name="20% - uthevingsfarge 5 11 6 2 7" xfId="9717" xr:uid="{17199F8F-226A-48F6-ACFD-474C6AB48B27}"/>
    <cellStyle name="20% - uthevingsfarge 5 11 6 3" xfId="9718" xr:uid="{BB155148-12CA-4556-8B37-7C235F6EA310}"/>
    <cellStyle name="20% - uthevingsfarge 5 11 6 3 2" xfId="9719" xr:uid="{942C135C-F41F-4760-9C0B-6F0AFE6DC1F5}"/>
    <cellStyle name="20% - uthevingsfarge 5 11 6 3 2 2" xfId="9720" xr:uid="{635D7DD7-A139-4404-90B0-E75C3E842578}"/>
    <cellStyle name="20% - uthevingsfarge 5 11 6 3 3" xfId="9721" xr:uid="{FEEDA686-3915-4B77-B8F8-5A014608DFC7}"/>
    <cellStyle name="20% - uthevingsfarge 5 11 6 3 3 2" xfId="9722" xr:uid="{05A1B3ED-A689-4F37-9271-56E940240698}"/>
    <cellStyle name="20% - uthevingsfarge 5 11 6 3 4" xfId="9723" xr:uid="{215350A5-675B-4279-8DB6-01BC17CA0AAB}"/>
    <cellStyle name="20% - uthevingsfarge 5 11 6 4" xfId="9724" xr:uid="{C448B0F1-7380-4257-9EDC-C53A6460F1F9}"/>
    <cellStyle name="20% - uthevingsfarge 5 11 6 4 2" xfId="9725" xr:uid="{5CCBCA71-BBAA-44DE-9F60-FEFD52E6EA07}"/>
    <cellStyle name="20% - uthevingsfarge 5 11 6 5" xfId="9726" xr:uid="{ABBF964F-91C6-40E3-B67F-BF0E2E8C4DF9}"/>
    <cellStyle name="20% - uthevingsfarge 5 11 6 5 2" xfId="9727" xr:uid="{8CDEA1FF-CBE8-496B-A733-38E02EDD3960}"/>
    <cellStyle name="20% - uthevingsfarge 5 11 6 6" xfId="9728" xr:uid="{A7863041-9C5F-4224-9604-02E3D5191C27}"/>
    <cellStyle name="20% - uthevingsfarge 5 11 6 6 2" xfId="9729" xr:uid="{006E88D3-4994-470C-919D-191CB8E0E2CD}"/>
    <cellStyle name="20% - uthevingsfarge 5 11 6 7" xfId="9730" xr:uid="{7F0EDFFD-15AE-410C-AFA2-18F1FF4D8FB9}"/>
    <cellStyle name="20% - uthevingsfarge 5 11 6 7 2" xfId="9731" xr:uid="{9E7E0528-194A-4061-8C7D-1340D38B97ED}"/>
    <cellStyle name="20% - uthevingsfarge 5 11 6 8" xfId="9732" xr:uid="{2F1A102D-64E9-4652-BBCA-12D059F17CBA}"/>
    <cellStyle name="20% - uthevingsfarge 5 11 7" xfId="9733" xr:uid="{32145E98-A095-42AB-A16F-05F177556D54}"/>
    <cellStyle name="20% - uthevingsfarge 5 11 7 2" xfId="9734" xr:uid="{E06AB901-C61C-45BF-9304-32DEE871F8E3}"/>
    <cellStyle name="20% - uthevingsfarge 5 11 7 2 2" xfId="9735" xr:uid="{7E0E6331-FAF8-4FF5-844A-AE3172A1177C}"/>
    <cellStyle name="20% - uthevingsfarge 5 11 7 3" xfId="9736" xr:uid="{90A6547F-FCD8-4BA0-A376-79E5B93CF74D}"/>
    <cellStyle name="20% - uthevingsfarge 5 11 7 3 2" xfId="9737" xr:uid="{19551DF5-37E3-4880-A6BE-8C2E16563EC6}"/>
    <cellStyle name="20% - uthevingsfarge 5 11 7 4" xfId="9738" xr:uid="{BC831267-3ECF-42DB-A2EA-45F0D6F2B1D4}"/>
    <cellStyle name="20% - uthevingsfarge 5 11 7 4 2" xfId="9739" xr:uid="{7159162A-353A-462A-9A2D-B6B43E41DEA6}"/>
    <cellStyle name="20% - uthevingsfarge 5 11 7 5" xfId="9740" xr:uid="{B08B255D-6D23-4880-B653-0D966E0FD536}"/>
    <cellStyle name="20% - uthevingsfarge 5 11 7 5 2" xfId="9741" xr:uid="{14BA4FD8-54E4-4E32-9759-3902D7459836}"/>
    <cellStyle name="20% - uthevingsfarge 5 11 7 6" xfId="9742" xr:uid="{BBD52EBC-5C78-4F0E-B218-4E3BCBD4F564}"/>
    <cellStyle name="20% - uthevingsfarge 5 11 7 6 2" xfId="9743" xr:uid="{98CD3454-36B3-4778-BB12-B65F687EE975}"/>
    <cellStyle name="20% - uthevingsfarge 5 11 7 7" xfId="9744" xr:uid="{574213EF-8513-4021-A492-E991DE1FA338}"/>
    <cellStyle name="20% - uthevingsfarge 5 11 8" xfId="9745" xr:uid="{847A52A5-F515-4711-B0CC-D7016E88A3AA}"/>
    <cellStyle name="20% - uthevingsfarge 5 11 8 2" xfId="9746" xr:uid="{68646F16-5755-4582-B0A3-2022ABF74E08}"/>
    <cellStyle name="20% - uthevingsfarge 5 11 8 2 2" xfId="9747" xr:uid="{C53B0AFD-A182-426A-BE1F-E48D3198B5E3}"/>
    <cellStyle name="20% - uthevingsfarge 5 11 8 3" xfId="9748" xr:uid="{E5843089-C674-48D3-BF34-BB701D8AEA2F}"/>
    <cellStyle name="20% - uthevingsfarge 5 11 8 3 2" xfId="9749" xr:uid="{C7AED6AA-D3DA-41B2-B703-67F7781FB279}"/>
    <cellStyle name="20% - uthevingsfarge 5 11 8 4" xfId="9750" xr:uid="{06604F56-4620-431E-AA90-112631766AF8}"/>
    <cellStyle name="20% - uthevingsfarge 5 11 9" xfId="9751" xr:uid="{CCFCEB4E-21BF-4E81-9117-9483333A2E10}"/>
    <cellStyle name="20% - uthevingsfarge 5 11 9 2" xfId="9752" xr:uid="{A76DA5AD-6A86-4E2C-AF51-112E2CAB8BFC}"/>
    <cellStyle name="20% - uthevingsfarge 5 12" xfId="9753" xr:uid="{5790501B-155B-4045-B1E7-B637BCD18CE5}"/>
    <cellStyle name="20% - uthevingsfarge 5 12 10" xfId="9754" xr:uid="{9EF999CE-9428-4295-BC16-E1954C3201D3}"/>
    <cellStyle name="20% - uthevingsfarge 5 12 10 2" xfId="9755" xr:uid="{5D62B6A6-74E3-43FB-B968-CD04B1CD94BF}"/>
    <cellStyle name="20% - uthevingsfarge 5 12 10 2 2" xfId="9756" xr:uid="{C0A1E86C-330A-47E7-B2C1-C8906100AE5D}"/>
    <cellStyle name="20% - uthevingsfarge 5 12 10 3" xfId="9757" xr:uid="{B6D45776-D7AF-4421-BED7-96B3EBB09C09}"/>
    <cellStyle name="20% - uthevingsfarge 5 12 11" xfId="9758" xr:uid="{4B0892CF-7FAB-469B-9C1D-386FFCA9958F}"/>
    <cellStyle name="20% - uthevingsfarge 5 12 11 2" xfId="9759" xr:uid="{30C7F27F-38F1-4372-8B9D-8F741EFD65C3}"/>
    <cellStyle name="20% - uthevingsfarge 5 12 11 2 2" xfId="9760" xr:uid="{5092DA53-A052-4E53-9C3A-4EA6D3731027}"/>
    <cellStyle name="20% - uthevingsfarge 5 12 11 3" xfId="9761" xr:uid="{26D5C9B6-DBFB-49CB-B1D3-ADB4412B48CC}"/>
    <cellStyle name="20% - uthevingsfarge 5 12 12" xfId="9762" xr:uid="{F1444C7E-F73C-473D-9F83-D60BE0F47BB0}"/>
    <cellStyle name="20% - uthevingsfarge 5 12 12 2" xfId="9763" xr:uid="{60D31648-30C1-4E6E-8BB4-18EAE9C0D37F}"/>
    <cellStyle name="20% - uthevingsfarge 5 12 12 2 2" xfId="9764" xr:uid="{82F99152-1794-4533-B855-5823379BE392}"/>
    <cellStyle name="20% - uthevingsfarge 5 12 12 3" xfId="9765" xr:uid="{0B33F44E-025A-4826-AA32-4E9CB8947101}"/>
    <cellStyle name="20% - uthevingsfarge 5 12 13" xfId="9766" xr:uid="{55AEA40B-99F5-4586-86F7-18828E6DB59A}"/>
    <cellStyle name="20% - uthevingsfarge 5 12 13 2" xfId="9767" xr:uid="{E98B777C-B54E-4124-820B-4763182D9F31}"/>
    <cellStyle name="20% - uthevingsfarge 5 12 13 2 2" xfId="9768" xr:uid="{A7849230-0393-49BB-A60B-39E3C1F69139}"/>
    <cellStyle name="20% - uthevingsfarge 5 12 13 3" xfId="9769" xr:uid="{44313C7D-6584-4E8D-8014-E21E0F477387}"/>
    <cellStyle name="20% - uthevingsfarge 5 12 14" xfId="9770" xr:uid="{20282AE5-FEBB-4004-B9E2-CF08D024B055}"/>
    <cellStyle name="20% - uthevingsfarge 5 12 14 2" xfId="9771" xr:uid="{5C8EEF72-9AF9-4F1C-A206-9AE9C8A5979D}"/>
    <cellStyle name="20% - uthevingsfarge 5 12 14 2 2" xfId="9772" xr:uid="{13895A35-6CC8-4F0B-9B80-F908B8551F5C}"/>
    <cellStyle name="20% - uthevingsfarge 5 12 14 3" xfId="9773" xr:uid="{5AD5BBE0-CACB-4CA3-85D2-248A89EF2586}"/>
    <cellStyle name="20% - uthevingsfarge 5 12 15" xfId="9774" xr:uid="{7CD335F6-56C5-4A7B-990B-B75D20D7B40D}"/>
    <cellStyle name="20% - uthevingsfarge 5 12 16" xfId="9775" xr:uid="{9D95782B-FC6C-48C4-914E-7A096533EA56}"/>
    <cellStyle name="20% - uthevingsfarge 5 12 2" xfId="9776" xr:uid="{E4FE3BBF-945D-4DD9-9959-EB8EB58DA74B}"/>
    <cellStyle name="20% - uthevingsfarge 5 12 2 10" xfId="9777" xr:uid="{BD792CFD-A789-4EAD-89A5-65CD43A905E7}"/>
    <cellStyle name="20% - uthevingsfarge 5 12 2 11" xfId="9778" xr:uid="{F66FFF35-61C0-4687-B09C-37DE49488F94}"/>
    <cellStyle name="20% - uthevingsfarge 5 12 2 12" xfId="9779" xr:uid="{B6DFC5B4-012E-4BCE-8E09-62D43A78A73C}"/>
    <cellStyle name="20% - uthevingsfarge 5 12 2 13" xfId="9780" xr:uid="{E062B93F-5EF3-4105-B1B1-ACC2C1BF822F}"/>
    <cellStyle name="20% - uthevingsfarge 5 12 2 13 2" xfId="9781" xr:uid="{C59295D2-2BAE-4DF0-900A-DA6E28168347}"/>
    <cellStyle name="20% - uthevingsfarge 5 12 2 14" xfId="9782" xr:uid="{20283656-B142-459F-B0C7-926ABF3CC65E}"/>
    <cellStyle name="20% - uthevingsfarge 5 12 2 14 2" xfId="9783" xr:uid="{30E02CB9-1D82-46F8-A959-4B419A891DA9}"/>
    <cellStyle name="20% - uthevingsfarge 5 12 2 15" xfId="9784" xr:uid="{BEB20ED6-55BA-4513-B874-7F94C9006B76}"/>
    <cellStyle name="20% - uthevingsfarge 5 12 2 2" xfId="9785" xr:uid="{EC372100-A9D5-455F-B817-D261848C445D}"/>
    <cellStyle name="20% - uthevingsfarge 5 12 2 3" xfId="9786" xr:uid="{05362917-BE77-4213-A3E9-D63DA348CF6E}"/>
    <cellStyle name="20% - uthevingsfarge 5 12 2 4" xfId="9787" xr:uid="{646C3E4A-1BCE-46B6-BF63-FF6F16236998}"/>
    <cellStyle name="20% - uthevingsfarge 5 12 2 5" xfId="9788" xr:uid="{ED07A4FD-4A31-4A32-9872-D359371CCD9E}"/>
    <cellStyle name="20% - uthevingsfarge 5 12 2 6" xfId="9789" xr:uid="{B7084D7B-3395-4BDD-81DA-A36F2A6AA389}"/>
    <cellStyle name="20% - uthevingsfarge 5 12 2 7" xfId="9790" xr:uid="{16439E1D-6053-4EDF-B071-E27FF45A6550}"/>
    <cellStyle name="20% - uthevingsfarge 5 12 2 8" xfId="9791" xr:uid="{E5B6797B-9157-4E4B-BB72-ABB6C7DA5506}"/>
    <cellStyle name="20% - uthevingsfarge 5 12 2 9" xfId="9792" xr:uid="{C0D28D72-0044-46B1-869B-169FE7D34CB6}"/>
    <cellStyle name="20% - uthevingsfarge 5 12 3" xfId="9793" xr:uid="{7BFBA91B-E613-468F-8022-2742CB005100}"/>
    <cellStyle name="20% - uthevingsfarge 5 12 4" xfId="9794" xr:uid="{02CC7001-3D3F-49D8-B79F-ADC9CF2C0397}"/>
    <cellStyle name="20% - uthevingsfarge 5 12 5" xfId="9795" xr:uid="{DA5491E6-E7C9-4818-AA31-09A76C90B2C9}"/>
    <cellStyle name="20% - uthevingsfarge 5 12 5 2" xfId="9796" xr:uid="{E64143E1-5D80-47E2-B10F-0AD409E06E5E}"/>
    <cellStyle name="20% - uthevingsfarge 5 12 5 2 2" xfId="9797" xr:uid="{0A343160-96DA-4A63-88D9-DE48F93B8BF1}"/>
    <cellStyle name="20% - uthevingsfarge 5 12 5 3" xfId="9798" xr:uid="{EAA9BB5C-39A9-4FCB-9AF2-F6BB912C3604}"/>
    <cellStyle name="20% - uthevingsfarge 5 12 5 3 2" xfId="9799" xr:uid="{6DCBD6A6-8C2F-43AC-8ED6-D6BDD7CDAEA9}"/>
    <cellStyle name="20% - uthevingsfarge 5 12 5 4" xfId="9800" xr:uid="{BA90E30E-1CE4-42F6-BCD8-BB179935F49A}"/>
    <cellStyle name="20% - uthevingsfarge 5 12 5 4 2" xfId="9801" xr:uid="{EB630943-F86D-4219-8D60-D618B0340326}"/>
    <cellStyle name="20% - uthevingsfarge 5 12 5 5" xfId="9802" xr:uid="{4E7911E8-7A59-47CB-9138-C7B69BA69CCB}"/>
    <cellStyle name="20% - uthevingsfarge 5 12 5 5 2" xfId="9803" xr:uid="{391FF34D-E998-4D38-9CAE-B73437D3D73D}"/>
    <cellStyle name="20% - uthevingsfarge 5 12 5 6" xfId="9804" xr:uid="{3D7CE9D5-3A40-4691-803D-FBE404911E1A}"/>
    <cellStyle name="20% - uthevingsfarge 5 12 5 6 2" xfId="9805" xr:uid="{2DABF3C8-A7D8-40B8-8970-13F26027EF3B}"/>
    <cellStyle name="20% - uthevingsfarge 5 12 5 7" xfId="9806" xr:uid="{12200C44-0F80-4881-B713-E32DF22DD811}"/>
    <cellStyle name="20% - uthevingsfarge 5 12 6" xfId="9807" xr:uid="{BB64C346-5C84-4297-8B54-D6ADA1BCD598}"/>
    <cellStyle name="20% - uthevingsfarge 5 12 6 2" xfId="9808" xr:uid="{80492261-DB29-46A0-BC32-CC08145EAB56}"/>
    <cellStyle name="20% - uthevingsfarge 5 12 6 2 2" xfId="9809" xr:uid="{FE0045C2-BDBC-4B7A-8683-E22B53780790}"/>
    <cellStyle name="20% - uthevingsfarge 5 12 6 3" xfId="9810" xr:uid="{6085F20E-D7AE-41F8-9071-5DC38C8063AC}"/>
    <cellStyle name="20% - uthevingsfarge 5 12 6 3 2" xfId="9811" xr:uid="{4B549BCD-88B5-44F9-96A2-1A42BD7D9C63}"/>
    <cellStyle name="20% - uthevingsfarge 5 12 6 4" xfId="9812" xr:uid="{60D61034-27A6-4E4F-BC1B-E902EF7CCAED}"/>
    <cellStyle name="20% - uthevingsfarge 5 12 6 4 2" xfId="9813" xr:uid="{FF686D39-B12B-4136-9A46-572FE209A869}"/>
    <cellStyle name="20% - uthevingsfarge 5 12 6 5" xfId="9814" xr:uid="{5B148648-2DA2-47BC-B51B-DF3D88357587}"/>
    <cellStyle name="20% - uthevingsfarge 5 12 6 5 2" xfId="9815" xr:uid="{6ACD90B4-9D3E-438A-A32D-5ABBC66CE793}"/>
    <cellStyle name="20% - uthevingsfarge 5 12 6 6" xfId="9816" xr:uid="{2FD43494-C4A2-4EE6-8970-B6BF84039778}"/>
    <cellStyle name="20% - uthevingsfarge 5 12 7" xfId="9817" xr:uid="{8689E64D-0539-4473-BB60-ECD730013CDF}"/>
    <cellStyle name="20% - uthevingsfarge 5 12 7 2" xfId="9818" xr:uid="{E4FC3A1B-F3C3-4526-BFE7-1A812B96ED8B}"/>
    <cellStyle name="20% - uthevingsfarge 5 12 7 2 2" xfId="9819" xr:uid="{A7CBA06D-A458-41D7-B3F7-00C846C1F96A}"/>
    <cellStyle name="20% - uthevingsfarge 5 12 7 3" xfId="9820" xr:uid="{85A1960F-83CA-4B29-9DCD-E6A16BD18EDF}"/>
    <cellStyle name="20% - uthevingsfarge 5 12 7 3 2" xfId="9821" xr:uid="{828211D8-D455-4B96-A78E-811431CADDE7}"/>
    <cellStyle name="20% - uthevingsfarge 5 12 7 4" xfId="9822" xr:uid="{CEBF477E-B335-43C7-B287-6F83C461E7D6}"/>
    <cellStyle name="20% - uthevingsfarge 5 12 8" xfId="9823" xr:uid="{9C7B776E-D9B7-44BB-9054-A14D0D9127DD}"/>
    <cellStyle name="20% - uthevingsfarge 5 12 8 2" xfId="9824" xr:uid="{9816A2C3-2546-482E-89AD-9516CF135B96}"/>
    <cellStyle name="20% - uthevingsfarge 5 12 8 2 2" xfId="9825" xr:uid="{2962D3A9-1200-49E8-9B93-67EABE296126}"/>
    <cellStyle name="20% - uthevingsfarge 5 12 8 3" xfId="9826" xr:uid="{3C6C43E7-AEE8-4582-A492-050C8376D580}"/>
    <cellStyle name="20% - uthevingsfarge 5 12 8 3 2" xfId="9827" xr:uid="{31A83733-D5D0-4337-9232-5707177B7BE2}"/>
    <cellStyle name="20% - uthevingsfarge 5 12 8 4" xfId="9828" xr:uid="{17EE4C93-0853-4819-B4A1-91EB53D5D144}"/>
    <cellStyle name="20% - uthevingsfarge 5 12 9" xfId="9829" xr:uid="{54BAF10B-674C-45D2-8699-572EC0F55857}"/>
    <cellStyle name="20% - uthevingsfarge 5 12 9 2" xfId="9830" xr:uid="{B39D5834-14B0-4EAC-AE86-F78B8CD691B7}"/>
    <cellStyle name="20% - uthevingsfarge 5 12 9 2 2" xfId="9831" xr:uid="{6DA9E765-F477-4444-87DA-7A5745F20927}"/>
    <cellStyle name="20% - uthevingsfarge 5 12 9 3" xfId="9832" xr:uid="{3E9124E1-B6EA-4D60-ABBB-2EA652360041}"/>
    <cellStyle name="20% - uthevingsfarge 5 13" xfId="9833" xr:uid="{3BC3F673-CB2A-4CD4-9A92-98C5F7A86136}"/>
    <cellStyle name="20% - uthevingsfarge 5 13 10" xfId="9834" xr:uid="{339EBE14-965A-4C73-900D-8A28C40FE985}"/>
    <cellStyle name="20% - uthevingsfarge 5 13 11" xfId="9835" xr:uid="{E6299BE7-2B9F-4148-BDC9-BF44B3342E67}"/>
    <cellStyle name="20% - uthevingsfarge 5 13 12" xfId="9836" xr:uid="{64A56997-BA88-4A48-B628-4302AB1C389C}"/>
    <cellStyle name="20% - uthevingsfarge 5 13 13" xfId="9837" xr:uid="{4BB818F7-BED3-4E71-8113-49E11D9DA6D5}"/>
    <cellStyle name="20% - uthevingsfarge 5 13 2" xfId="9838" xr:uid="{FB46F47B-748D-4183-9B57-BD2555940AE3}"/>
    <cellStyle name="20% - uthevingsfarge 5 13 2 2" xfId="9839" xr:uid="{57D0440F-F927-4D51-BE38-B0B2B35C0868}"/>
    <cellStyle name="20% - uthevingsfarge 5 13 3" xfId="9840" xr:uid="{1CDF8A28-5010-4C44-8BCB-7BB46A9D2647}"/>
    <cellStyle name="20% - uthevingsfarge 5 13 4" xfId="9841" xr:uid="{20C42770-47EA-4CE5-AC7B-FE250C9EDC09}"/>
    <cellStyle name="20% - uthevingsfarge 5 13 5" xfId="9842" xr:uid="{C7DBB425-1EF0-4CB8-924C-FB96CDCCDB82}"/>
    <cellStyle name="20% - uthevingsfarge 5 13 6" xfId="9843" xr:uid="{A27CF114-ED2F-4BC3-BBD2-B73A1F1547B0}"/>
    <cellStyle name="20% - uthevingsfarge 5 13 7" xfId="9844" xr:uid="{2F5B7C45-B2E7-4BF5-9954-F294A78E42DE}"/>
    <cellStyle name="20% - uthevingsfarge 5 13 8" xfId="9845" xr:uid="{9271145E-81FB-4129-B380-2C14B0C76258}"/>
    <cellStyle name="20% - uthevingsfarge 5 13 9" xfId="9846" xr:uid="{BC35F14D-3942-4C00-A214-90AAD8BD4EAF}"/>
    <cellStyle name="20% - uthevingsfarge 5 14" xfId="9847" xr:uid="{F73C3CA2-BB27-4FC2-8498-B40EAF750049}"/>
    <cellStyle name="20% - uthevingsfarge 5 14 10" xfId="9848" xr:uid="{0BCEC6F2-7B84-4AE8-AE83-C1BCD7CE1B47}"/>
    <cellStyle name="20% - uthevingsfarge 5 14 11" xfId="9849" xr:uid="{D0828036-B0A5-4E6A-BFC7-BC2770512739}"/>
    <cellStyle name="20% - uthevingsfarge 5 14 12" xfId="9850" xr:uid="{45488CE8-94A3-4B33-8973-C684C3B87878}"/>
    <cellStyle name="20% - uthevingsfarge 5 14 13" xfId="9851" xr:uid="{9FCBBAB3-CA44-49DD-80B4-BA7CD51D8533}"/>
    <cellStyle name="20% - uthevingsfarge 5 14 2" xfId="9852" xr:uid="{8B73B110-6955-4D08-81D9-7EBD40319ADF}"/>
    <cellStyle name="20% - uthevingsfarge 5 14 2 2" xfId="9853" xr:uid="{D2F7773B-23F1-414E-BA2A-6262E15A1078}"/>
    <cellStyle name="20% - uthevingsfarge 5 14 3" xfId="9854" xr:uid="{E79D0B3E-CDD0-463E-AA59-36B7C85B2748}"/>
    <cellStyle name="20% - uthevingsfarge 5 14 4" xfId="9855" xr:uid="{D0248770-7302-4382-BE76-9A5B12065A0D}"/>
    <cellStyle name="20% - uthevingsfarge 5 14 5" xfId="9856" xr:uid="{648CFE68-4364-4B41-96BF-8E36F0A76674}"/>
    <cellStyle name="20% - uthevingsfarge 5 14 6" xfId="9857" xr:uid="{3966514F-02AC-4209-B518-6E14E7C78EBF}"/>
    <cellStyle name="20% - uthevingsfarge 5 14 7" xfId="9858" xr:uid="{D1250A25-B3CD-46F5-8839-A48A8E882657}"/>
    <cellStyle name="20% - uthevingsfarge 5 14 8" xfId="9859" xr:uid="{C5641712-4747-4340-96E9-161E42994AD7}"/>
    <cellStyle name="20% - uthevingsfarge 5 14 9" xfId="9860" xr:uid="{35998A32-F3FF-4360-9A43-DC26AB0DDB1E}"/>
    <cellStyle name="20% - uthevingsfarge 5 15" xfId="9861" xr:uid="{0C7CDDE3-7C3A-4D9E-B8D7-FCE5930EFB59}"/>
    <cellStyle name="20% - uthevingsfarge 5 15 10" xfId="9862" xr:uid="{BCB6AABF-2A90-4143-86AA-B02F3F22C18F}"/>
    <cellStyle name="20% - uthevingsfarge 5 15 11" xfId="9863" xr:uid="{C262D238-C790-4ED7-999D-CE6D32ECE536}"/>
    <cellStyle name="20% - uthevingsfarge 5 15 12" xfId="9864" xr:uid="{CD241F34-3616-44FD-8624-E590310E1F99}"/>
    <cellStyle name="20% - uthevingsfarge 5 15 13" xfId="9865" xr:uid="{76921CD2-BBC1-4FA1-AAF7-AEAE3EF17877}"/>
    <cellStyle name="20% - uthevingsfarge 5 15 2" xfId="9866" xr:uid="{8FD4151D-7587-45E0-8F72-0C31506A6EF4}"/>
    <cellStyle name="20% - uthevingsfarge 5 15 2 2" xfId="9867" xr:uid="{5FD4FC7C-F93E-45A9-8342-DC56AD4A0EB3}"/>
    <cellStyle name="20% - uthevingsfarge 5 15 3" xfId="9868" xr:uid="{19D3F419-A917-4F7C-A83D-140AB06A47C1}"/>
    <cellStyle name="20% - uthevingsfarge 5 15 4" xfId="9869" xr:uid="{674FB7D5-ACF8-49EB-9CC6-17D48DAE65A2}"/>
    <cellStyle name="20% - uthevingsfarge 5 15 5" xfId="9870" xr:uid="{489326FE-8F49-45F3-B790-A59C23E9DF6E}"/>
    <cellStyle name="20% - uthevingsfarge 5 15 6" xfId="9871" xr:uid="{3F7EF389-4B15-4FC0-9AA0-F6AA036E3FE6}"/>
    <cellStyle name="20% - uthevingsfarge 5 15 7" xfId="9872" xr:uid="{0DE0D051-0A2C-4774-9C52-6AE5B54B86EC}"/>
    <cellStyle name="20% - uthevingsfarge 5 15 8" xfId="9873" xr:uid="{0FE2A930-D42F-4A97-A0E6-182B718A2614}"/>
    <cellStyle name="20% - uthevingsfarge 5 15 9" xfId="9874" xr:uid="{91DC6E4A-E447-4219-89EF-1EAE92C99F4D}"/>
    <cellStyle name="20% - uthevingsfarge 5 16" xfId="9875" xr:uid="{8814C073-67BE-44CA-852E-0129A06DA16B}"/>
    <cellStyle name="20% - uthevingsfarge 5 16 10" xfId="9876" xr:uid="{4EAFFC38-D49C-4AFB-ADF5-1485A7B5B1DB}"/>
    <cellStyle name="20% - uthevingsfarge 5 16 11" xfId="9877" xr:uid="{ADB61762-D8A5-4EAC-AF21-E25DDB42C709}"/>
    <cellStyle name="20% - uthevingsfarge 5 16 12" xfId="9878" xr:uid="{B1FFFF35-E900-467A-9683-75B7FFB5C1D9}"/>
    <cellStyle name="20% - uthevingsfarge 5 16 13" xfId="9879" xr:uid="{EB1B1AE9-E143-4F3A-A146-4C3A46592A42}"/>
    <cellStyle name="20% - uthevingsfarge 5 16 2" xfId="9880" xr:uid="{B844051D-EE4A-4F67-9F14-BCB9D07420A3}"/>
    <cellStyle name="20% - uthevingsfarge 5 16 2 2" xfId="9881" xr:uid="{AEBE01F7-A706-4DD5-8A03-2EFADAE9DEE4}"/>
    <cellStyle name="20% - uthevingsfarge 5 16 3" xfId="9882" xr:uid="{50B9EC81-9447-44C0-9EDA-35561C8E9B36}"/>
    <cellStyle name="20% - uthevingsfarge 5 16 4" xfId="9883" xr:uid="{342D0DDF-68E5-4FA0-AF18-11F12349FC20}"/>
    <cellStyle name="20% - uthevingsfarge 5 16 5" xfId="9884" xr:uid="{8A3D99C6-116D-47BF-B536-8975785BBB1F}"/>
    <cellStyle name="20% - uthevingsfarge 5 16 6" xfId="9885" xr:uid="{7F285C6B-547C-406E-AAC7-68EB9AD50F9B}"/>
    <cellStyle name="20% - uthevingsfarge 5 16 7" xfId="9886" xr:uid="{AA939CA7-E4E8-4834-B610-335A1D3BAEC7}"/>
    <cellStyle name="20% - uthevingsfarge 5 16 8" xfId="9887" xr:uid="{09C4FB83-6A1A-4DE0-9E35-85031549E22C}"/>
    <cellStyle name="20% - uthevingsfarge 5 16 9" xfId="9888" xr:uid="{2BEB1F04-DFE8-4C4F-B220-D40247B74087}"/>
    <cellStyle name="20% - uthevingsfarge 5 17" xfId="9889" xr:uid="{A37EEDF1-8A08-4029-8318-061DD6F85001}"/>
    <cellStyle name="20% - uthevingsfarge 5 17 10" xfId="9890" xr:uid="{B9846A11-13BD-4148-844B-9C80D663B02E}"/>
    <cellStyle name="20% - uthevingsfarge 5 17 11" xfId="9891" xr:uid="{322BE5F2-55F2-4642-A792-8EEBE10DDC4A}"/>
    <cellStyle name="20% - uthevingsfarge 5 17 12" xfId="9892" xr:uid="{A06FC36A-E9EC-4F19-BFF8-D50F8355438D}"/>
    <cellStyle name="20% - uthevingsfarge 5 17 13" xfId="9893" xr:uid="{9F9D5B51-04E7-41B5-8FF5-D15766AA579C}"/>
    <cellStyle name="20% - uthevingsfarge 5 17 2" xfId="9894" xr:uid="{2E1C5A7F-CADB-4850-9377-9A6668382F88}"/>
    <cellStyle name="20% - uthevingsfarge 5 17 2 2" xfId="9895" xr:uid="{3B0F1ADE-CD10-4F8B-AE0F-CECCAA93D576}"/>
    <cellStyle name="20% - uthevingsfarge 5 17 3" xfId="9896" xr:uid="{2C794F7A-C28D-451B-B7CB-2242E1C9C4E0}"/>
    <cellStyle name="20% - uthevingsfarge 5 17 4" xfId="9897" xr:uid="{BD657B8D-380E-4C80-9D43-506559734AA4}"/>
    <cellStyle name="20% - uthevingsfarge 5 17 5" xfId="9898" xr:uid="{905A15B8-0B71-46FB-B969-5B7A12F5CE09}"/>
    <cellStyle name="20% - uthevingsfarge 5 17 6" xfId="9899" xr:uid="{6C324592-5317-4926-9190-5BD757DE9D46}"/>
    <cellStyle name="20% - uthevingsfarge 5 17 7" xfId="9900" xr:uid="{5FCB864D-94F1-437B-BCAD-2555A4430AD5}"/>
    <cellStyle name="20% - uthevingsfarge 5 17 8" xfId="9901" xr:uid="{E5FEE74C-9109-4767-A966-30DC41C72266}"/>
    <cellStyle name="20% - uthevingsfarge 5 17 9" xfId="9902" xr:uid="{88307303-B0FF-437F-9327-5ABDC70B4361}"/>
    <cellStyle name="20% - uthevingsfarge 5 18" xfId="9903" xr:uid="{92BA9EB1-3BE7-434E-8DE6-51BEB32AA2D8}"/>
    <cellStyle name="20% - uthevingsfarge 5 18 10" xfId="9904" xr:uid="{1EB3D111-71E8-4D77-86F8-1B9FDB0066DD}"/>
    <cellStyle name="20% - uthevingsfarge 5 18 11" xfId="9905" xr:uid="{BFDD7F88-9BAD-42FC-83CC-C0520A0D53D0}"/>
    <cellStyle name="20% - uthevingsfarge 5 18 12" xfId="9906" xr:uid="{AB00CC68-8B32-4CE6-97F5-157E30CB36B2}"/>
    <cellStyle name="20% - uthevingsfarge 5 18 13" xfId="9907" xr:uid="{D2B3EC41-3ACA-4376-A57F-430BA6FB2228}"/>
    <cellStyle name="20% - uthevingsfarge 5 18 2" xfId="9908" xr:uid="{B906C7F0-576E-4044-928B-117B51046BBC}"/>
    <cellStyle name="20% - uthevingsfarge 5 18 2 2" xfId="9909" xr:uid="{0AF3C369-83EC-4625-9A3E-AEB740C18FA4}"/>
    <cellStyle name="20% - uthevingsfarge 5 18 3" xfId="9910" xr:uid="{D7C6ACA2-2B0F-4D7F-B5A3-30354F4E814C}"/>
    <cellStyle name="20% - uthevingsfarge 5 18 4" xfId="9911" xr:uid="{24FBB4D6-9BE2-4545-9C72-57195115F1E3}"/>
    <cellStyle name="20% - uthevingsfarge 5 18 5" xfId="9912" xr:uid="{C2D748F7-C2C9-4E58-B818-B95F3C71A6D5}"/>
    <cellStyle name="20% - uthevingsfarge 5 18 6" xfId="9913" xr:uid="{F552C4B9-6EC6-40D1-8BAA-4A8BA83E42D9}"/>
    <cellStyle name="20% - uthevingsfarge 5 18 7" xfId="9914" xr:uid="{2C7B190A-4D9C-46EC-BAC4-A5555667197A}"/>
    <cellStyle name="20% - uthevingsfarge 5 18 8" xfId="9915" xr:uid="{5FE57FF6-494A-403C-9DC0-77713D0B7BB0}"/>
    <cellStyle name="20% - uthevingsfarge 5 18 9" xfId="9916" xr:uid="{346EC6EE-B7A8-41B1-BAF1-6E8BE9CCBC12}"/>
    <cellStyle name="20% - uthevingsfarge 5 19" xfId="9917" xr:uid="{25D12441-2946-44D8-8199-54BAC597C5E7}"/>
    <cellStyle name="20% - uthevingsfarge 5 19 10" xfId="9918" xr:uid="{211C38D8-E710-47E3-9118-BB4CCA0C5871}"/>
    <cellStyle name="20% - uthevingsfarge 5 19 11" xfId="9919" xr:uid="{989B8358-732F-47B7-BC8A-1EB433155453}"/>
    <cellStyle name="20% - uthevingsfarge 5 19 12" xfId="9920" xr:uid="{C397B2E2-56E4-49C5-BB88-E92E39D1C801}"/>
    <cellStyle name="20% - uthevingsfarge 5 19 13" xfId="9921" xr:uid="{66013BB8-D046-4434-866A-9D3A9B20D3C4}"/>
    <cellStyle name="20% - uthevingsfarge 5 19 2" xfId="9922" xr:uid="{E6292D69-2CF1-44BB-A420-84218B3E8553}"/>
    <cellStyle name="20% - uthevingsfarge 5 19 2 2" xfId="9923" xr:uid="{63D94555-A042-4FDA-A25C-B75166940DF2}"/>
    <cellStyle name="20% - uthevingsfarge 5 19 3" xfId="9924" xr:uid="{97CBDC13-5277-4E83-BBFA-1ABB800880C3}"/>
    <cellStyle name="20% - uthevingsfarge 5 19 4" xfId="9925" xr:uid="{7A6F794E-6D0C-4E24-9AA0-35B838DD6F10}"/>
    <cellStyle name="20% - uthevingsfarge 5 19 5" xfId="9926" xr:uid="{E69CB651-5986-4ACC-832D-41A12EE2DD06}"/>
    <cellStyle name="20% - uthevingsfarge 5 19 6" xfId="9927" xr:uid="{A1798C8D-E5DE-4BF2-AA95-BDB8A3B2C997}"/>
    <cellStyle name="20% - uthevingsfarge 5 19 7" xfId="9928" xr:uid="{33947122-659D-4E6D-A55C-FF6AC510924C}"/>
    <cellStyle name="20% - uthevingsfarge 5 19 8" xfId="9929" xr:uid="{5359B84B-4AB4-46FC-8B2D-A58CEC14957E}"/>
    <cellStyle name="20% - uthevingsfarge 5 19 9" xfId="9930" xr:uid="{5A8AC73D-C6DC-4BF3-ABAD-8AE8A08C4114}"/>
    <cellStyle name="20% - uthevingsfarge 5 2" xfId="9931" xr:uid="{E92379CA-51BD-4E88-ABDC-76DC3F69C272}"/>
    <cellStyle name="20% - uthevingsfarge 5 2 10" xfId="9932" xr:uid="{2DC7F3A5-3B05-4D9C-9DA1-95AF0C4D53FE}"/>
    <cellStyle name="20% - uthevingsfarge 5 2 10 2" xfId="9933" xr:uid="{A9B8922D-797C-4B6B-965E-7115EFACE9C8}"/>
    <cellStyle name="20% - uthevingsfarge 5 2 10 2 2" xfId="9934" xr:uid="{9DFBDB1B-3C08-4E6C-B9CC-E004DD269E7B}"/>
    <cellStyle name="20% - uthevingsfarge 5 2 10 2 2 2" xfId="9935" xr:uid="{5D1D88E3-4CB7-457D-8272-BEAB7AC8C0B8}"/>
    <cellStyle name="20% - uthevingsfarge 5 2 10 2 3" xfId="9936" xr:uid="{713EB1DF-90B2-4EC0-B1F9-A8A61EE3ADD5}"/>
    <cellStyle name="20% - uthevingsfarge 5 2 10 2 3 2" xfId="9937" xr:uid="{7CB163EB-9830-40BC-9C5F-01CA00C63B42}"/>
    <cellStyle name="20% - uthevingsfarge 5 2 10 2 4" xfId="9938" xr:uid="{0E065759-65D4-4E0C-A8BF-89221A161AB5}"/>
    <cellStyle name="20% - uthevingsfarge 5 2 10 2 4 2" xfId="9939" xr:uid="{E4B2D9D6-F89E-4217-99AA-D17272B392B2}"/>
    <cellStyle name="20% - uthevingsfarge 5 2 10 2 5" xfId="9940" xr:uid="{A2C21686-D7C5-4CF5-92C5-E5AF8929F668}"/>
    <cellStyle name="20% - uthevingsfarge 5 2 10 2 5 2" xfId="9941" xr:uid="{BBA4CBC3-0BB7-426F-8689-534BFB67ABAD}"/>
    <cellStyle name="20% - uthevingsfarge 5 2 10 2 6" xfId="9942" xr:uid="{EF76BF46-A5CC-4DF9-A738-02429DDAB6D6}"/>
    <cellStyle name="20% - uthevingsfarge 5 2 10 2 6 2" xfId="9943" xr:uid="{A9712B1E-C012-4D80-8052-F1FABF05E32C}"/>
    <cellStyle name="20% - uthevingsfarge 5 2 10 2 7" xfId="9944" xr:uid="{95D48904-400D-4979-AFAC-0F121BA00958}"/>
    <cellStyle name="20% - uthevingsfarge 5 2 10 3" xfId="9945" xr:uid="{ED25A644-D460-4724-B9DE-CE6257F81081}"/>
    <cellStyle name="20% - uthevingsfarge 5 2 10 3 2" xfId="9946" xr:uid="{EF4DAEB0-D156-4CED-9089-93962D208180}"/>
    <cellStyle name="20% - uthevingsfarge 5 2 10 3 2 2" xfId="9947" xr:uid="{AF840918-783F-4949-B5C9-4A90262E31C7}"/>
    <cellStyle name="20% - uthevingsfarge 5 2 10 3 3" xfId="9948" xr:uid="{7A9B60CD-66C7-4F52-9FB5-AC5E789F4E60}"/>
    <cellStyle name="20% - uthevingsfarge 5 2 10 3 3 2" xfId="9949" xr:uid="{6B82DC58-3A1A-457E-A343-8E554685A8EA}"/>
    <cellStyle name="20% - uthevingsfarge 5 2 10 3 4" xfId="9950" xr:uid="{BEE012C8-F440-4CAD-AA8D-F089D0AE6740}"/>
    <cellStyle name="20% - uthevingsfarge 5 2 10 4" xfId="9951" xr:uid="{40841DC7-FEEF-42A0-9439-BD7E5A201E89}"/>
    <cellStyle name="20% - uthevingsfarge 5 2 10 4 2" xfId="9952" xr:uid="{45BE9197-4EA4-4EE9-96C9-BF371BC0BCBF}"/>
    <cellStyle name="20% - uthevingsfarge 5 2 10 5" xfId="9953" xr:uid="{4F25E6F2-645D-432E-BCCF-33FDEDB96E03}"/>
    <cellStyle name="20% - uthevingsfarge 5 2 10 5 2" xfId="9954" xr:uid="{6BB7F6D3-83DF-420A-99EA-3F633DB36A16}"/>
    <cellStyle name="20% - uthevingsfarge 5 2 10 6" xfId="9955" xr:uid="{33297347-A20A-45E8-BD16-7F3F09D7C3F2}"/>
    <cellStyle name="20% - uthevingsfarge 5 2 10 6 2" xfId="9956" xr:uid="{2A554313-763D-4FF6-A31A-4F09BD874F85}"/>
    <cellStyle name="20% - uthevingsfarge 5 2 10 7" xfId="9957" xr:uid="{32E0D532-81EE-4BA7-8401-D9C66BF0E1BD}"/>
    <cellStyle name="20% - uthevingsfarge 5 2 10 7 2" xfId="9958" xr:uid="{286DFAF0-3251-441E-9C4C-3A3778029116}"/>
    <cellStyle name="20% - uthevingsfarge 5 2 10 8" xfId="9959" xr:uid="{0983E044-8597-457E-861E-C348F72FCDC6}"/>
    <cellStyle name="20% - uthevingsfarge 5 2 11" xfId="9960" xr:uid="{0F02D36C-FD15-4CDA-B743-93DA166944CC}"/>
    <cellStyle name="20% - uthevingsfarge 5 2 11 2" xfId="9961" xr:uid="{CD7FEDA4-F631-4D46-949B-EE1856F912EB}"/>
    <cellStyle name="20% - uthevingsfarge 5 2 11 2 2" xfId="9962" xr:uid="{52487EAE-002A-4814-801E-516A7C6A0C97}"/>
    <cellStyle name="20% - uthevingsfarge 5 2 11 2 2 2" xfId="9963" xr:uid="{BDFAC90C-B40E-46C0-8027-2416052F6FCA}"/>
    <cellStyle name="20% - uthevingsfarge 5 2 11 2 3" xfId="9964" xr:uid="{E85156D6-0AA0-4602-8E12-482CD7482659}"/>
    <cellStyle name="20% - uthevingsfarge 5 2 11 2 3 2" xfId="9965" xr:uid="{6A09F9A3-F147-4454-91B3-2E3B87B5FDBE}"/>
    <cellStyle name="20% - uthevingsfarge 5 2 11 2 4" xfId="9966" xr:uid="{854D96B8-3949-4967-9098-4DA67D33997F}"/>
    <cellStyle name="20% - uthevingsfarge 5 2 11 2 4 2" xfId="9967" xr:uid="{D26BE129-5A32-4933-9ED7-972BE95358B2}"/>
    <cellStyle name="20% - uthevingsfarge 5 2 11 2 5" xfId="9968" xr:uid="{19E644F1-BE3D-4236-A425-56CFEC1280C8}"/>
    <cellStyle name="20% - uthevingsfarge 5 2 11 2 5 2" xfId="9969" xr:uid="{3B7C87BF-2070-4E90-B1EA-5171CBBF247B}"/>
    <cellStyle name="20% - uthevingsfarge 5 2 11 2 6" xfId="9970" xr:uid="{261FAE7F-9008-4527-8022-12996E18A0F3}"/>
    <cellStyle name="20% - uthevingsfarge 5 2 11 2 6 2" xfId="9971" xr:uid="{3A04E14F-3651-407E-83A3-AE74DDA0CA21}"/>
    <cellStyle name="20% - uthevingsfarge 5 2 11 2 7" xfId="9972" xr:uid="{15DCF441-62FD-4DD1-84BE-B9C8C3380324}"/>
    <cellStyle name="20% - uthevingsfarge 5 2 11 3" xfId="9973" xr:uid="{2D123992-E50D-4A7A-BA8E-026A12B5122F}"/>
    <cellStyle name="20% - uthevingsfarge 5 2 11 3 2" xfId="9974" xr:uid="{5EE5DDD9-48A8-416E-9E43-6DE9B30640E0}"/>
    <cellStyle name="20% - uthevingsfarge 5 2 11 3 2 2" xfId="9975" xr:uid="{D65C27FF-9848-4A98-A27C-D1069FED23CF}"/>
    <cellStyle name="20% - uthevingsfarge 5 2 11 3 3" xfId="9976" xr:uid="{81842E42-9385-45BA-B018-1497C8FB1041}"/>
    <cellStyle name="20% - uthevingsfarge 5 2 11 3 3 2" xfId="9977" xr:uid="{06D38CB5-615C-43A3-8BD1-5DFD890F237B}"/>
    <cellStyle name="20% - uthevingsfarge 5 2 11 3 4" xfId="9978" xr:uid="{35063EB1-B6A6-4F85-8BE2-BE1A401407D4}"/>
    <cellStyle name="20% - uthevingsfarge 5 2 11 4" xfId="9979" xr:uid="{817880CD-9BDF-45F1-9AC9-97CC1E112A3C}"/>
    <cellStyle name="20% - uthevingsfarge 5 2 11 4 2" xfId="9980" xr:uid="{75FE9621-85FD-4AC0-AF89-EC19DD354544}"/>
    <cellStyle name="20% - uthevingsfarge 5 2 11 5" xfId="9981" xr:uid="{9810F64D-2D3E-46AF-AF18-6B002DBFA2F1}"/>
    <cellStyle name="20% - uthevingsfarge 5 2 11 5 2" xfId="9982" xr:uid="{E9942E93-72F8-41A8-A68E-E01C84089AD5}"/>
    <cellStyle name="20% - uthevingsfarge 5 2 11 6" xfId="9983" xr:uid="{886D14BC-4F01-47DC-9DF4-9F17E1BC36F8}"/>
    <cellStyle name="20% - uthevingsfarge 5 2 11 6 2" xfId="9984" xr:uid="{FBED3E5B-7997-44D1-9F86-9D1EC1512015}"/>
    <cellStyle name="20% - uthevingsfarge 5 2 11 7" xfId="9985" xr:uid="{92F2CA4D-DBF7-42DD-81B6-06E28F4FA968}"/>
    <cellStyle name="20% - uthevingsfarge 5 2 11 7 2" xfId="9986" xr:uid="{74ED2EF0-7FDF-4F19-9616-5D217C8C9E82}"/>
    <cellStyle name="20% - uthevingsfarge 5 2 11 8" xfId="9987" xr:uid="{05D47C27-55CB-46B6-A077-B4C63B80B8A9}"/>
    <cellStyle name="20% - uthevingsfarge 5 2 12" xfId="9988" xr:uid="{4511C7FD-0B29-4F90-9119-18BB16C18CC2}"/>
    <cellStyle name="20% - uthevingsfarge 5 2 12 2" xfId="9989" xr:uid="{F5FA6089-09FB-45F1-B415-3D85F3FEF0BF}"/>
    <cellStyle name="20% - uthevingsfarge 5 2 12 2 2" xfId="9990" xr:uid="{8DA49B11-C8A1-4074-83EC-56EADF4CC677}"/>
    <cellStyle name="20% - uthevingsfarge 5 2 12 2 2 2" xfId="9991" xr:uid="{CB0499F4-D04E-49D4-AF17-3219FAF11746}"/>
    <cellStyle name="20% - uthevingsfarge 5 2 12 2 3" xfId="9992" xr:uid="{1FD00CA4-92DD-4CE2-8BCD-F88AB4C1CB23}"/>
    <cellStyle name="20% - uthevingsfarge 5 2 12 2 3 2" xfId="9993" xr:uid="{45CFEBD6-5225-4F54-A889-F55EE023E63B}"/>
    <cellStyle name="20% - uthevingsfarge 5 2 12 2 4" xfId="9994" xr:uid="{E9BF3B18-06D4-43FB-A85E-2A00741A71B7}"/>
    <cellStyle name="20% - uthevingsfarge 5 2 12 2 4 2" xfId="9995" xr:uid="{5D64DE21-0E85-40AB-B6E4-96B339CBACAA}"/>
    <cellStyle name="20% - uthevingsfarge 5 2 12 2 5" xfId="9996" xr:uid="{BED1F217-89CB-4BF6-8790-31BB8C0D25D2}"/>
    <cellStyle name="20% - uthevingsfarge 5 2 12 2 5 2" xfId="9997" xr:uid="{4923E281-C055-412C-9E9D-58EB2AD1B080}"/>
    <cellStyle name="20% - uthevingsfarge 5 2 12 2 6" xfId="9998" xr:uid="{C3CC304D-2EF8-4092-820A-5AB5D445F736}"/>
    <cellStyle name="20% - uthevingsfarge 5 2 12 2 6 2" xfId="9999" xr:uid="{73894FAF-AD5F-4BBA-9CD6-0F5A8668D06B}"/>
    <cellStyle name="20% - uthevingsfarge 5 2 12 2 7" xfId="10000" xr:uid="{B4F8EEE5-799D-4A8C-A1EC-6E7DAFCBE7AE}"/>
    <cellStyle name="20% - uthevingsfarge 5 2 12 3" xfId="10001" xr:uid="{672C9D4D-65AB-4659-91D2-EF02CFA8191D}"/>
    <cellStyle name="20% - uthevingsfarge 5 2 12 3 2" xfId="10002" xr:uid="{C4025EC0-3355-48AF-9DEE-C46765F62D75}"/>
    <cellStyle name="20% - uthevingsfarge 5 2 12 3 2 2" xfId="10003" xr:uid="{C52E4C8B-5F89-4F06-844D-70F5C64E9404}"/>
    <cellStyle name="20% - uthevingsfarge 5 2 12 3 3" xfId="10004" xr:uid="{F30B2290-4184-41B0-B296-D5D28DC78A48}"/>
    <cellStyle name="20% - uthevingsfarge 5 2 12 3 3 2" xfId="10005" xr:uid="{741C11C3-DB79-462A-8727-AA53DBEC38F2}"/>
    <cellStyle name="20% - uthevingsfarge 5 2 12 3 4" xfId="10006" xr:uid="{D4763083-E66E-4C7A-BA4A-8B215F6A565C}"/>
    <cellStyle name="20% - uthevingsfarge 5 2 12 4" xfId="10007" xr:uid="{C9AC8515-C342-4949-84FC-182632281F51}"/>
    <cellStyle name="20% - uthevingsfarge 5 2 12 4 2" xfId="10008" xr:uid="{35F3E91B-B026-46AE-83AC-E51A1B54354D}"/>
    <cellStyle name="20% - uthevingsfarge 5 2 12 5" xfId="10009" xr:uid="{C020094F-364D-4904-B9F3-5FEE5F8E6925}"/>
    <cellStyle name="20% - uthevingsfarge 5 2 12 5 2" xfId="10010" xr:uid="{1346FE28-C6AF-4734-A27B-43210BFB705B}"/>
    <cellStyle name="20% - uthevingsfarge 5 2 12 6" xfId="10011" xr:uid="{587D64A9-3446-4433-9C11-B7A69E52E2B4}"/>
    <cellStyle name="20% - uthevingsfarge 5 2 12 6 2" xfId="10012" xr:uid="{E7483D20-7D01-4602-8117-333BABF7E9F6}"/>
    <cellStyle name="20% - uthevingsfarge 5 2 12 7" xfId="10013" xr:uid="{27738A05-F020-4908-A74D-B9B31A6A0497}"/>
    <cellStyle name="20% - uthevingsfarge 5 2 12 7 2" xfId="10014" xr:uid="{150BE209-32FC-4DE4-BFC8-4951A1F194ED}"/>
    <cellStyle name="20% - uthevingsfarge 5 2 12 8" xfId="10015" xr:uid="{8879C2A7-0D3D-4C99-9092-B35F66916C8E}"/>
    <cellStyle name="20% - uthevingsfarge 5 2 13" xfId="10016" xr:uid="{549A4C9F-3848-403E-A8B1-9BC215A054F7}"/>
    <cellStyle name="20% - uthevingsfarge 5 2 13 2" xfId="10017" xr:uid="{833707F2-0CED-4234-B741-CC3DCFA6B195}"/>
    <cellStyle name="20% - uthevingsfarge 5 2 13 2 2" xfId="10018" xr:uid="{306F9388-B9A9-4E14-AC8E-BC8DC5E57CAB}"/>
    <cellStyle name="20% - uthevingsfarge 5 2 13 2 2 2" xfId="10019" xr:uid="{ECA5066A-B33A-474D-A745-544FEC857C4C}"/>
    <cellStyle name="20% - uthevingsfarge 5 2 13 2 3" xfId="10020" xr:uid="{72EF5D85-5700-49E9-855E-6FFF153921B8}"/>
    <cellStyle name="20% - uthevingsfarge 5 2 13 2 3 2" xfId="10021" xr:uid="{69B4933B-C740-41DC-8819-C9FFDB786E60}"/>
    <cellStyle name="20% - uthevingsfarge 5 2 13 2 4" xfId="10022" xr:uid="{710A9D77-B723-403C-8626-047DF74E3A9D}"/>
    <cellStyle name="20% - uthevingsfarge 5 2 13 2 4 2" xfId="10023" xr:uid="{92BF8C4B-27CE-49EC-8718-B562DC9C4C0A}"/>
    <cellStyle name="20% - uthevingsfarge 5 2 13 2 5" xfId="10024" xr:uid="{88DD285D-1D7E-42C5-830F-8EC979C35121}"/>
    <cellStyle name="20% - uthevingsfarge 5 2 13 2 5 2" xfId="10025" xr:uid="{7B9FFB3E-F356-470A-8033-7A16F5DA31F6}"/>
    <cellStyle name="20% - uthevingsfarge 5 2 13 2 6" xfId="10026" xr:uid="{6E51E92C-28BF-4657-8CE5-AE430E8FF86F}"/>
    <cellStyle name="20% - uthevingsfarge 5 2 13 2 6 2" xfId="10027" xr:uid="{2B4C39A0-7B11-411F-A43E-18F7E7CB4B65}"/>
    <cellStyle name="20% - uthevingsfarge 5 2 13 2 7" xfId="10028" xr:uid="{D1D82459-07E8-4CA8-84E2-E318690082AC}"/>
    <cellStyle name="20% - uthevingsfarge 5 2 13 3" xfId="10029" xr:uid="{AD7B1889-AB85-48A1-8852-2AC87CA3FBDB}"/>
    <cellStyle name="20% - uthevingsfarge 5 2 13 3 2" xfId="10030" xr:uid="{CA4B893D-A2E5-4FD7-B211-039DD9A9313B}"/>
    <cellStyle name="20% - uthevingsfarge 5 2 13 3 2 2" xfId="10031" xr:uid="{B9A519DC-AD68-47DE-8694-8DC3BF0CED95}"/>
    <cellStyle name="20% - uthevingsfarge 5 2 13 3 3" xfId="10032" xr:uid="{0B8E260E-8571-4C8C-81D9-15C285F8D2BC}"/>
    <cellStyle name="20% - uthevingsfarge 5 2 13 3 3 2" xfId="10033" xr:uid="{8E1FAA0E-D2DC-406C-AC94-6D34F7B7F8DC}"/>
    <cellStyle name="20% - uthevingsfarge 5 2 13 3 4" xfId="10034" xr:uid="{2289077D-0B4F-4220-A9C3-640BE8A15D0B}"/>
    <cellStyle name="20% - uthevingsfarge 5 2 13 4" xfId="10035" xr:uid="{58F0176D-B9F7-4D45-BE8C-4B98739EF63F}"/>
    <cellStyle name="20% - uthevingsfarge 5 2 13 4 2" xfId="10036" xr:uid="{EC42B690-587D-4421-9621-F6C4E10F9C7B}"/>
    <cellStyle name="20% - uthevingsfarge 5 2 13 5" xfId="10037" xr:uid="{0055BA3B-A946-41DE-BC7F-FF8545998263}"/>
    <cellStyle name="20% - uthevingsfarge 5 2 13 5 2" xfId="10038" xr:uid="{DD105ACD-22CE-4CAF-8644-1E0DBBA11927}"/>
    <cellStyle name="20% - uthevingsfarge 5 2 13 6" xfId="10039" xr:uid="{DB54987A-A01D-4F8C-9755-4E9D4A4D4C25}"/>
    <cellStyle name="20% - uthevingsfarge 5 2 13 6 2" xfId="10040" xr:uid="{A0304864-9795-48C9-B88D-03069D454A09}"/>
    <cellStyle name="20% - uthevingsfarge 5 2 13 7" xfId="10041" xr:uid="{264B7DAD-14A8-4B1D-AB00-637CB678FA02}"/>
    <cellStyle name="20% - uthevingsfarge 5 2 13 7 2" xfId="10042" xr:uid="{F875FCA9-D01A-4C48-A187-FD16E44AD384}"/>
    <cellStyle name="20% - uthevingsfarge 5 2 13 8" xfId="10043" xr:uid="{7273C0A5-A94B-48E9-956D-0AEFAC136F76}"/>
    <cellStyle name="20% - uthevingsfarge 5 2 14" xfId="10044" xr:uid="{6FADF8F0-91F0-4E94-AECF-1F389D046D00}"/>
    <cellStyle name="20% - uthevingsfarge 5 2 14 2" xfId="10045" xr:uid="{01E88D5B-F39D-4E2D-BF27-7496496A4E3F}"/>
    <cellStyle name="20% - uthevingsfarge 5 2 14 2 2" xfId="10046" xr:uid="{C5381C33-5BE9-44DB-B03D-31C8D2AD71C4}"/>
    <cellStyle name="20% - uthevingsfarge 5 2 14 2 2 2" xfId="10047" xr:uid="{47D5838E-4512-4969-95D4-D57AF8778D1B}"/>
    <cellStyle name="20% - uthevingsfarge 5 2 14 2 3" xfId="10048" xr:uid="{C65BC916-8496-4BE6-94BC-089205FEE491}"/>
    <cellStyle name="20% - uthevingsfarge 5 2 14 2 3 2" xfId="10049" xr:uid="{AC6AABFD-7F49-4AD8-A158-0AC8846E5D86}"/>
    <cellStyle name="20% - uthevingsfarge 5 2 14 2 4" xfId="10050" xr:uid="{944AAFDF-B4B8-4DA0-871C-2D7A36A99F93}"/>
    <cellStyle name="20% - uthevingsfarge 5 2 14 2 4 2" xfId="10051" xr:uid="{911019D0-4C0E-42BE-8FD5-F39FEF2D3E50}"/>
    <cellStyle name="20% - uthevingsfarge 5 2 14 2 5" xfId="10052" xr:uid="{CE6C82CA-DE5B-44F4-B2CE-7EB62B819F83}"/>
    <cellStyle name="20% - uthevingsfarge 5 2 14 2 5 2" xfId="10053" xr:uid="{4A0DC395-3863-4DEB-8DFB-315472FCED72}"/>
    <cellStyle name="20% - uthevingsfarge 5 2 14 2 6" xfId="10054" xr:uid="{C32AB858-5650-405F-B11D-4117FB0D6CCC}"/>
    <cellStyle name="20% - uthevingsfarge 5 2 14 2 6 2" xfId="10055" xr:uid="{69DAA6FB-B601-4282-A66B-AA085E6414BA}"/>
    <cellStyle name="20% - uthevingsfarge 5 2 14 2 7" xfId="10056" xr:uid="{A8EEBD5B-9704-4993-849C-DAC0C84EC8E4}"/>
    <cellStyle name="20% - uthevingsfarge 5 2 14 3" xfId="10057" xr:uid="{C95DC90F-4EFB-4023-92C3-172C4330C163}"/>
    <cellStyle name="20% - uthevingsfarge 5 2 14 3 2" xfId="10058" xr:uid="{801C17CB-BC77-4E63-AC68-C39C4195B8B1}"/>
    <cellStyle name="20% - uthevingsfarge 5 2 14 3 2 2" xfId="10059" xr:uid="{2FA66B96-2527-4221-B568-7367720D211F}"/>
    <cellStyle name="20% - uthevingsfarge 5 2 14 3 3" xfId="10060" xr:uid="{338F5A56-17F3-49FE-BD31-36D57C17F7D5}"/>
    <cellStyle name="20% - uthevingsfarge 5 2 14 3 3 2" xfId="10061" xr:uid="{C8E28566-E48C-464F-B2CA-DC2D6BFC96D5}"/>
    <cellStyle name="20% - uthevingsfarge 5 2 14 3 4" xfId="10062" xr:uid="{C2CD4799-A71F-474C-816D-C51DF693ECFB}"/>
    <cellStyle name="20% - uthevingsfarge 5 2 14 4" xfId="10063" xr:uid="{09BD7EA0-429F-4D86-A4C7-8335DF7C1AF9}"/>
    <cellStyle name="20% - uthevingsfarge 5 2 14 4 2" xfId="10064" xr:uid="{3A899A8A-C125-436B-9817-2B2E8970E9C0}"/>
    <cellStyle name="20% - uthevingsfarge 5 2 14 5" xfId="10065" xr:uid="{790CF83B-4408-450D-8141-B618166FFA53}"/>
    <cellStyle name="20% - uthevingsfarge 5 2 14 5 2" xfId="10066" xr:uid="{90E600A4-7E2D-4E87-874F-9EB72F167F99}"/>
    <cellStyle name="20% - uthevingsfarge 5 2 14 6" xfId="10067" xr:uid="{56163D97-AD52-470F-9742-8CBA11D72009}"/>
    <cellStyle name="20% - uthevingsfarge 5 2 14 6 2" xfId="10068" xr:uid="{A1DC458F-3DFB-4215-8D21-01CBB98CE678}"/>
    <cellStyle name="20% - uthevingsfarge 5 2 14 7" xfId="10069" xr:uid="{19EB419F-4583-4981-9509-A536290A5AD4}"/>
    <cellStyle name="20% - uthevingsfarge 5 2 14 7 2" xfId="10070" xr:uid="{6E2D8B33-98FC-44E4-A01B-D9E4E42CD408}"/>
    <cellStyle name="20% - uthevingsfarge 5 2 14 8" xfId="10071" xr:uid="{5BACF7D6-E750-49F4-8906-C312EDA6ECF6}"/>
    <cellStyle name="20% - uthevingsfarge 5 2 15" xfId="10072" xr:uid="{3800DE2B-A7DE-4C77-B7A7-3AF5EA3B7553}"/>
    <cellStyle name="20% - uthevingsfarge 5 2 15 2" xfId="10073" xr:uid="{795A0AFD-3F8C-4F48-A30F-EB66A1326709}"/>
    <cellStyle name="20% - uthevingsfarge 5 2 15 2 2" xfId="10074" xr:uid="{6995A688-BEC8-4417-81A7-154D17E529C7}"/>
    <cellStyle name="20% - uthevingsfarge 5 2 15 2 2 2" xfId="10075" xr:uid="{78FC0D96-58DF-4901-887E-53F5560409C9}"/>
    <cellStyle name="20% - uthevingsfarge 5 2 15 2 3" xfId="10076" xr:uid="{E78E56CA-FAE9-468D-8433-6ECAD15F21D2}"/>
    <cellStyle name="20% - uthevingsfarge 5 2 15 2 3 2" xfId="10077" xr:uid="{9ABA5FDF-C1D7-4F1E-8E4F-895173920031}"/>
    <cellStyle name="20% - uthevingsfarge 5 2 15 2 4" xfId="10078" xr:uid="{BF214670-8367-4758-81D6-BF0D022C8BB8}"/>
    <cellStyle name="20% - uthevingsfarge 5 2 15 2 4 2" xfId="10079" xr:uid="{3B6F7493-CAAC-4D82-9E83-42C6484C7825}"/>
    <cellStyle name="20% - uthevingsfarge 5 2 15 2 5" xfId="10080" xr:uid="{C26E22D5-2F7A-4469-9F6A-BC4E2E2BE00E}"/>
    <cellStyle name="20% - uthevingsfarge 5 2 15 2 5 2" xfId="10081" xr:uid="{D2D2E4BA-57BC-4065-B661-5022A2907709}"/>
    <cellStyle name="20% - uthevingsfarge 5 2 15 2 6" xfId="10082" xr:uid="{C53A3BC3-360F-4B8C-A36B-FD7C25BB1262}"/>
    <cellStyle name="20% - uthevingsfarge 5 2 15 2 6 2" xfId="10083" xr:uid="{1AF2A3F1-756B-476D-B5BA-2F6DF849920C}"/>
    <cellStyle name="20% - uthevingsfarge 5 2 15 2 7" xfId="10084" xr:uid="{0FD22654-BCA6-4D47-8336-2E8836A38C94}"/>
    <cellStyle name="20% - uthevingsfarge 5 2 15 3" xfId="10085" xr:uid="{159FA618-058E-439E-B0D7-6C01432861FC}"/>
    <cellStyle name="20% - uthevingsfarge 5 2 15 3 2" xfId="10086" xr:uid="{482D79C2-266A-4368-92B6-9D5F5980800F}"/>
    <cellStyle name="20% - uthevingsfarge 5 2 15 3 2 2" xfId="10087" xr:uid="{237D9E2A-F37C-442D-B3CF-A620467033FD}"/>
    <cellStyle name="20% - uthevingsfarge 5 2 15 3 3" xfId="10088" xr:uid="{781D4787-CCA0-4B22-87E9-DE558E7F2B0F}"/>
    <cellStyle name="20% - uthevingsfarge 5 2 15 3 3 2" xfId="10089" xr:uid="{25F1B6FD-B202-4C94-A1C3-F7E73C6AA1BF}"/>
    <cellStyle name="20% - uthevingsfarge 5 2 15 3 4" xfId="10090" xr:uid="{E8D0DDD0-F6E5-4E52-A023-2A766884E977}"/>
    <cellStyle name="20% - uthevingsfarge 5 2 15 4" xfId="10091" xr:uid="{E57ACAA3-A1D6-4653-AA30-28F5D0FD7C3F}"/>
    <cellStyle name="20% - uthevingsfarge 5 2 15 4 2" xfId="10092" xr:uid="{AC911886-D7D2-4813-B4DF-30F692C23391}"/>
    <cellStyle name="20% - uthevingsfarge 5 2 15 5" xfId="10093" xr:uid="{C39852FA-3FD3-4121-BAB5-F9B6E5EF151B}"/>
    <cellStyle name="20% - uthevingsfarge 5 2 15 5 2" xfId="10094" xr:uid="{DA9EEBCE-0EA8-4CD4-A9A7-0A0B58874D23}"/>
    <cellStyle name="20% - uthevingsfarge 5 2 15 6" xfId="10095" xr:uid="{8944D8C7-0689-4FAD-AFBE-EF354E8C5E9D}"/>
    <cellStyle name="20% - uthevingsfarge 5 2 15 6 2" xfId="10096" xr:uid="{A6AFB867-CD07-4BAE-803D-9A1B4574961B}"/>
    <cellStyle name="20% - uthevingsfarge 5 2 15 7" xfId="10097" xr:uid="{F437D1BB-F67C-4374-8CD1-D465F2B85A6C}"/>
    <cellStyle name="20% - uthevingsfarge 5 2 15 7 2" xfId="10098" xr:uid="{027B3CB7-6398-442B-B8FD-7A85F6458C9D}"/>
    <cellStyle name="20% - uthevingsfarge 5 2 15 8" xfId="10099" xr:uid="{4A79B94F-89BD-4762-951B-F8DF42D955F8}"/>
    <cellStyle name="20% - uthevingsfarge 5 2 16" xfId="10100" xr:uid="{383F2A99-F793-4464-AE4B-CA013CE5304D}"/>
    <cellStyle name="20% - uthevingsfarge 5 2 16 2" xfId="10101" xr:uid="{5B13DA9E-989E-4124-8D8E-8FAFB2F53F53}"/>
    <cellStyle name="20% - uthevingsfarge 5 2 16 2 2" xfId="10102" xr:uid="{41D88026-90BD-4DE2-9DAE-734A2079AD63}"/>
    <cellStyle name="20% - uthevingsfarge 5 2 16 2 2 2" xfId="10103" xr:uid="{31800FBD-F2B7-4E0A-B82A-A418211ECAE8}"/>
    <cellStyle name="20% - uthevingsfarge 5 2 16 2 3" xfId="10104" xr:uid="{D7BE91F3-B242-4483-B0F8-FBE673814419}"/>
    <cellStyle name="20% - uthevingsfarge 5 2 16 2 3 2" xfId="10105" xr:uid="{9192A921-65C9-48F6-9EDB-FD2FBBBEE0B4}"/>
    <cellStyle name="20% - uthevingsfarge 5 2 16 2 4" xfId="10106" xr:uid="{14CA305C-CBF2-49B9-8F63-BC2A2C177FED}"/>
    <cellStyle name="20% - uthevingsfarge 5 2 16 2 4 2" xfId="10107" xr:uid="{CEAAFB25-478F-4BA9-A436-DA387F5630DF}"/>
    <cellStyle name="20% - uthevingsfarge 5 2 16 2 5" xfId="10108" xr:uid="{B04A6124-AFF2-4B68-919C-70A6A9EA7EC9}"/>
    <cellStyle name="20% - uthevingsfarge 5 2 16 2 5 2" xfId="10109" xr:uid="{F91685D5-982B-4DAF-8E49-F507BFF472D9}"/>
    <cellStyle name="20% - uthevingsfarge 5 2 16 2 6" xfId="10110" xr:uid="{78914A35-33A0-47FD-99FC-E6E05385CEC1}"/>
    <cellStyle name="20% - uthevingsfarge 5 2 16 2 6 2" xfId="10111" xr:uid="{2D003D5A-B49C-4051-BA7B-20EF1A6CDF78}"/>
    <cellStyle name="20% - uthevingsfarge 5 2 16 2 7" xfId="10112" xr:uid="{90C7EDD0-6972-43A5-A9A9-1058CAEBB8C6}"/>
    <cellStyle name="20% - uthevingsfarge 5 2 16 3" xfId="10113" xr:uid="{85F7F27A-0F50-46D0-A380-BCBE92F461AE}"/>
    <cellStyle name="20% - uthevingsfarge 5 2 16 3 2" xfId="10114" xr:uid="{659DB61F-2063-4914-A484-F25FB35DF298}"/>
    <cellStyle name="20% - uthevingsfarge 5 2 16 3 2 2" xfId="10115" xr:uid="{69F6C641-0533-4CF0-9377-D0C45AEB9C1D}"/>
    <cellStyle name="20% - uthevingsfarge 5 2 16 3 3" xfId="10116" xr:uid="{52B5B30F-EC18-4A90-8335-5C024FC41AF4}"/>
    <cellStyle name="20% - uthevingsfarge 5 2 16 3 3 2" xfId="10117" xr:uid="{87484672-B99A-47B1-828E-2B7E602412C2}"/>
    <cellStyle name="20% - uthevingsfarge 5 2 16 3 4" xfId="10118" xr:uid="{3B35BD70-3443-4A47-BF2E-FA95AF3B3449}"/>
    <cellStyle name="20% - uthevingsfarge 5 2 16 4" xfId="10119" xr:uid="{2ED1C9C3-81BD-46C7-94E6-B87361035FDB}"/>
    <cellStyle name="20% - uthevingsfarge 5 2 16 4 2" xfId="10120" xr:uid="{135AC4C2-C262-4467-B164-4EE7A1C2B642}"/>
    <cellStyle name="20% - uthevingsfarge 5 2 16 5" xfId="10121" xr:uid="{80513BC3-BA07-410D-9A87-1E299D3B465A}"/>
    <cellStyle name="20% - uthevingsfarge 5 2 16 5 2" xfId="10122" xr:uid="{5C4B0203-0539-4D6E-8B59-4F4FCE70ECAB}"/>
    <cellStyle name="20% - uthevingsfarge 5 2 16 6" xfId="10123" xr:uid="{A25C6AEF-E44E-4339-8ACF-C042A96EAB0B}"/>
    <cellStyle name="20% - uthevingsfarge 5 2 16 6 2" xfId="10124" xr:uid="{B84FD0E3-13A3-4E6D-BDE3-6D682CBA274B}"/>
    <cellStyle name="20% - uthevingsfarge 5 2 16 7" xfId="10125" xr:uid="{34295029-907D-4AD8-8ABB-763256D7A334}"/>
    <cellStyle name="20% - uthevingsfarge 5 2 16 7 2" xfId="10126" xr:uid="{F787945E-E436-4AA6-BEAC-048EB2DA1719}"/>
    <cellStyle name="20% - uthevingsfarge 5 2 16 8" xfId="10127" xr:uid="{B5479FFF-EE03-451A-8383-B8AC67B7D433}"/>
    <cellStyle name="20% - uthevingsfarge 5 2 17" xfId="10128" xr:uid="{2A7154E0-603E-438A-9442-4082E435E04D}"/>
    <cellStyle name="20% - uthevingsfarge 5 2 17 2" xfId="10129" xr:uid="{3B2B0F90-F862-4660-B808-738F59B57944}"/>
    <cellStyle name="20% - uthevingsfarge 5 2 17 2 2" xfId="10130" xr:uid="{F5CDD8D5-681B-4089-9B02-9C4972285529}"/>
    <cellStyle name="20% - uthevingsfarge 5 2 17 2 2 2" xfId="10131" xr:uid="{3724D81D-C89E-45EA-88A0-E6686C5A0B64}"/>
    <cellStyle name="20% - uthevingsfarge 5 2 17 2 3" xfId="10132" xr:uid="{9102CA05-772F-4411-8FD6-41BC0AF99596}"/>
    <cellStyle name="20% - uthevingsfarge 5 2 17 2 3 2" xfId="10133" xr:uid="{1F770388-034B-4CC7-9338-C8AAF353494B}"/>
    <cellStyle name="20% - uthevingsfarge 5 2 17 2 4" xfId="10134" xr:uid="{0423B23A-380B-4FEB-AF99-6A3432E2451B}"/>
    <cellStyle name="20% - uthevingsfarge 5 2 17 2 4 2" xfId="10135" xr:uid="{7C565CCC-6D81-4A1F-BA80-BCF6B81B3995}"/>
    <cellStyle name="20% - uthevingsfarge 5 2 17 2 5" xfId="10136" xr:uid="{F7A13208-3978-4E29-B2E3-F52132A361B6}"/>
    <cellStyle name="20% - uthevingsfarge 5 2 17 2 5 2" xfId="10137" xr:uid="{21915A26-5028-46A3-B298-20E9C4CA61AE}"/>
    <cellStyle name="20% - uthevingsfarge 5 2 17 2 6" xfId="10138" xr:uid="{5CEA7F0A-F7F3-4ED4-A0E5-73B1569BEE18}"/>
    <cellStyle name="20% - uthevingsfarge 5 2 17 2 6 2" xfId="10139" xr:uid="{04835CFC-6E1E-41F3-930A-308802153ADD}"/>
    <cellStyle name="20% - uthevingsfarge 5 2 17 2 7" xfId="10140" xr:uid="{F9440EE4-0789-49D6-A816-25D6D5B2397E}"/>
    <cellStyle name="20% - uthevingsfarge 5 2 17 3" xfId="10141" xr:uid="{C947E174-CD2B-4935-ABB9-5A410D1E9AFF}"/>
    <cellStyle name="20% - uthevingsfarge 5 2 17 3 2" xfId="10142" xr:uid="{C4736FFB-2AC3-4EBC-9F50-268F366A907D}"/>
    <cellStyle name="20% - uthevingsfarge 5 2 17 3 2 2" xfId="10143" xr:uid="{552A3836-C728-4F82-82F8-3F818BB9AC39}"/>
    <cellStyle name="20% - uthevingsfarge 5 2 17 3 3" xfId="10144" xr:uid="{217B6D7F-E251-4253-8445-651D83AE68C8}"/>
    <cellStyle name="20% - uthevingsfarge 5 2 17 3 3 2" xfId="10145" xr:uid="{18DB3743-2623-4ECA-944B-10D305875446}"/>
    <cellStyle name="20% - uthevingsfarge 5 2 17 3 4" xfId="10146" xr:uid="{2C8223CC-F0C5-46D1-97F4-274D03969DDE}"/>
    <cellStyle name="20% - uthevingsfarge 5 2 17 4" xfId="10147" xr:uid="{10C512BC-EB6E-4968-865E-501B4AA59980}"/>
    <cellStyle name="20% - uthevingsfarge 5 2 17 4 2" xfId="10148" xr:uid="{31C54BC6-DD53-40D8-8497-5852966C42CE}"/>
    <cellStyle name="20% - uthevingsfarge 5 2 17 5" xfId="10149" xr:uid="{7EF139DE-1D3B-4E37-9B22-AB1D8157F89F}"/>
    <cellStyle name="20% - uthevingsfarge 5 2 17 5 2" xfId="10150" xr:uid="{74033F7E-02D0-4F69-893E-49F80C64A572}"/>
    <cellStyle name="20% - uthevingsfarge 5 2 17 6" xfId="10151" xr:uid="{4DD28991-4A7D-42F6-B1C4-78042D88C9F7}"/>
    <cellStyle name="20% - uthevingsfarge 5 2 17 6 2" xfId="10152" xr:uid="{C63F414B-5076-4B3B-8737-247E04B8BB15}"/>
    <cellStyle name="20% - uthevingsfarge 5 2 17 7" xfId="10153" xr:uid="{A90E35B7-640E-4C04-B6FE-465FAB1E385B}"/>
    <cellStyle name="20% - uthevingsfarge 5 2 17 7 2" xfId="10154" xr:uid="{FF7ED74A-7C36-4671-BC83-92F15E8563C1}"/>
    <cellStyle name="20% - uthevingsfarge 5 2 17 8" xfId="10155" xr:uid="{6CF120A9-AE0D-447A-9E4C-D7AA9381794D}"/>
    <cellStyle name="20% - uthevingsfarge 5 2 18" xfId="10156" xr:uid="{1DFE0CE1-F109-4CB7-A276-80379171DAB7}"/>
    <cellStyle name="20% - uthevingsfarge 5 2 18 2" xfId="10157" xr:uid="{2E35F991-275F-4B8E-A952-A09EB178457D}"/>
    <cellStyle name="20% - uthevingsfarge 5 2 18 2 2" xfId="10158" xr:uid="{0CA27A4D-71C5-44A2-8A50-1EE35598D5F0}"/>
    <cellStyle name="20% - uthevingsfarge 5 2 18 2 2 2" xfId="10159" xr:uid="{8F3DC838-0DB1-4AFC-9828-B4A452F923E2}"/>
    <cellStyle name="20% - uthevingsfarge 5 2 18 2 3" xfId="10160" xr:uid="{2EEFD5BE-6C56-4232-AE79-59E76B4232B5}"/>
    <cellStyle name="20% - uthevingsfarge 5 2 18 2 3 2" xfId="10161" xr:uid="{FA096DAB-B433-4E28-9DFA-EFD3F53DF346}"/>
    <cellStyle name="20% - uthevingsfarge 5 2 18 2 4" xfId="10162" xr:uid="{09DE925E-8E8F-46C0-AAA1-1866FC5F0F8E}"/>
    <cellStyle name="20% - uthevingsfarge 5 2 18 2 4 2" xfId="10163" xr:uid="{48CF4615-B81B-4B8C-83B7-5EF68585D5FA}"/>
    <cellStyle name="20% - uthevingsfarge 5 2 18 2 5" xfId="10164" xr:uid="{90A732D6-0A88-4F63-AB79-E804276C1C0C}"/>
    <cellStyle name="20% - uthevingsfarge 5 2 18 2 5 2" xfId="10165" xr:uid="{634CAA01-85AF-49C9-8659-102F4547D6A8}"/>
    <cellStyle name="20% - uthevingsfarge 5 2 18 2 6" xfId="10166" xr:uid="{5A133130-7374-41EF-90DD-7EA52033BBCD}"/>
    <cellStyle name="20% - uthevingsfarge 5 2 18 2 6 2" xfId="10167" xr:uid="{DD450D77-2588-49FA-8049-F552CD072FA7}"/>
    <cellStyle name="20% - uthevingsfarge 5 2 18 2 7" xfId="10168" xr:uid="{F3245166-099B-4307-93F3-A31034128CD1}"/>
    <cellStyle name="20% - uthevingsfarge 5 2 18 3" xfId="10169" xr:uid="{BE7D83D2-5957-4838-ACB5-48B3B43A132E}"/>
    <cellStyle name="20% - uthevingsfarge 5 2 18 3 2" xfId="10170" xr:uid="{6879BDC1-6E95-43DF-8BEB-AF38085AB261}"/>
    <cellStyle name="20% - uthevingsfarge 5 2 18 3 2 2" xfId="10171" xr:uid="{74BE3BD5-2CAA-41E6-93D3-6540122FEB0D}"/>
    <cellStyle name="20% - uthevingsfarge 5 2 18 3 3" xfId="10172" xr:uid="{109A5114-DE12-479C-A818-6B137D96D816}"/>
    <cellStyle name="20% - uthevingsfarge 5 2 18 3 3 2" xfId="10173" xr:uid="{87C802E7-9A66-4210-84FA-AF3C6C38D020}"/>
    <cellStyle name="20% - uthevingsfarge 5 2 18 3 4" xfId="10174" xr:uid="{81C5DBE9-19AC-4748-9089-726CF64C08D5}"/>
    <cellStyle name="20% - uthevingsfarge 5 2 18 4" xfId="10175" xr:uid="{17E2951E-AFBB-402B-BC03-966FC0B627E9}"/>
    <cellStyle name="20% - uthevingsfarge 5 2 18 4 2" xfId="10176" xr:uid="{960AF05B-E84A-4730-BEC6-883F4B59FC16}"/>
    <cellStyle name="20% - uthevingsfarge 5 2 18 5" xfId="10177" xr:uid="{63928DD7-E4FB-4E87-BDF6-E2A92DB1038C}"/>
    <cellStyle name="20% - uthevingsfarge 5 2 18 5 2" xfId="10178" xr:uid="{C4E84CD6-3A76-44E4-9945-84FF49D7B60B}"/>
    <cellStyle name="20% - uthevingsfarge 5 2 18 6" xfId="10179" xr:uid="{598524D7-5999-4C23-A2D8-D62EDC1807CF}"/>
    <cellStyle name="20% - uthevingsfarge 5 2 18 6 2" xfId="10180" xr:uid="{FBBA645D-03AB-4434-8CC3-BF87BC186B06}"/>
    <cellStyle name="20% - uthevingsfarge 5 2 18 7" xfId="10181" xr:uid="{552E441F-776B-493B-AC4B-E901CBD9FE1C}"/>
    <cellStyle name="20% - uthevingsfarge 5 2 18 7 2" xfId="10182" xr:uid="{0FD6D7AF-AB44-445E-86E7-565C40AA211D}"/>
    <cellStyle name="20% - uthevingsfarge 5 2 18 8" xfId="10183" xr:uid="{475EE23A-18BF-4634-A622-31DE11E65F03}"/>
    <cellStyle name="20% - uthevingsfarge 5 2 19" xfId="10184" xr:uid="{A3978A74-D45B-49DC-A319-BA799E885A91}"/>
    <cellStyle name="20% - uthevingsfarge 5 2 19 10" xfId="10185" xr:uid="{A479C1DC-D84D-489E-954C-41D659E3BE4B}"/>
    <cellStyle name="20% - uthevingsfarge 5 2 19 11" xfId="10186" xr:uid="{4DDD0640-0AC6-41AA-B612-05A670109A6E}"/>
    <cellStyle name="20% - uthevingsfarge 5 2 19 12" xfId="10187" xr:uid="{95134A0B-DBFF-4C74-8A69-771773D6E81A}"/>
    <cellStyle name="20% - uthevingsfarge 5 2 19 13" xfId="10188" xr:uid="{F2FA78C8-0A90-49BA-96FE-EFD2E6183BC1}"/>
    <cellStyle name="20% - uthevingsfarge 5 2 19 13 2" xfId="10189" xr:uid="{CFCAB1BD-94AC-4F79-A445-F94BC65352E0}"/>
    <cellStyle name="20% - uthevingsfarge 5 2 19 14" xfId="10190" xr:uid="{AAD19D79-CE37-43F3-83EE-30D863C41FCF}"/>
    <cellStyle name="20% - uthevingsfarge 5 2 19 14 2" xfId="10191" xr:uid="{28BF88FB-F2D0-4B9F-9C0D-F45E51780512}"/>
    <cellStyle name="20% - uthevingsfarge 5 2 19 2" xfId="10192" xr:uid="{E81CB672-3A17-450D-B717-5EB005210B44}"/>
    <cellStyle name="20% - uthevingsfarge 5 2 19 3" xfId="10193" xr:uid="{487F1937-8A2A-41C6-B7EC-CFA280B856AE}"/>
    <cellStyle name="20% - uthevingsfarge 5 2 19 4" xfId="10194" xr:uid="{CFB49A6F-A182-47B1-A342-AE2BFD4A11A8}"/>
    <cellStyle name="20% - uthevingsfarge 5 2 19 5" xfId="10195" xr:uid="{C6F564F9-43EF-4727-9AAE-AFFAFCCFDC00}"/>
    <cellStyle name="20% - uthevingsfarge 5 2 19 6" xfId="10196" xr:uid="{33329585-868A-45F1-A52E-5C12F9F85B6F}"/>
    <cellStyle name="20% - uthevingsfarge 5 2 19 7" xfId="10197" xr:uid="{CD6307D6-BBFD-4FC1-B113-BFA3F1B81E99}"/>
    <cellStyle name="20% - uthevingsfarge 5 2 19 8" xfId="10198" xr:uid="{A3BDB36B-AE22-4578-998F-AE6B83519959}"/>
    <cellStyle name="20% - uthevingsfarge 5 2 19 9" xfId="10199" xr:uid="{EB93E8C1-998D-4CC0-BFCB-843089E35927}"/>
    <cellStyle name="20% - uthevingsfarge 5 2 2" xfId="10200" xr:uid="{53C0490E-3894-4AAD-A076-21CE86233638}"/>
    <cellStyle name="20% - uthevingsfarge 5 2 2 10" xfId="10201" xr:uid="{830F0153-D076-4168-9784-6DC7B0B49E56}"/>
    <cellStyle name="20% - uthevingsfarge 5 2 2 11" xfId="10202" xr:uid="{B026AD58-A1A4-43F8-83C6-D1C80CD02A46}"/>
    <cellStyle name="20% - uthevingsfarge 5 2 2 12" xfId="10203" xr:uid="{EC9AE4C0-83BB-4946-97C7-1735A4A6ED39}"/>
    <cellStyle name="20% - uthevingsfarge 5 2 2 13" xfId="10204" xr:uid="{82FD1984-6BFE-41B1-A91A-312F6E30D72C}"/>
    <cellStyle name="20% - uthevingsfarge 5 2 2 14" xfId="10205" xr:uid="{9F6C3907-9647-4B71-B5E6-BD1E2A56593C}"/>
    <cellStyle name="20% - uthevingsfarge 5 2 2 15" xfId="10206" xr:uid="{FB3D136B-B7AB-4AAA-BFE6-E31BD5FBF798}"/>
    <cellStyle name="20% - uthevingsfarge 5 2 2 16" xfId="10207" xr:uid="{BBC107A0-98B8-4495-82D9-A0C59D91CB26}"/>
    <cellStyle name="20% - uthevingsfarge 5 2 2 17" xfId="10208" xr:uid="{99815C76-4CEA-44DF-B376-EFD2C965E620}"/>
    <cellStyle name="20% - uthevingsfarge 5 2 2 17 10" xfId="10209" xr:uid="{81DEED9D-8322-434C-BC72-C29EE3AF9697}"/>
    <cellStyle name="20% - uthevingsfarge 5 2 2 17 10 2" xfId="10210" xr:uid="{89511273-0759-4B8E-9337-1731AA47192B}"/>
    <cellStyle name="20% - uthevingsfarge 5 2 2 17 10 2 2" xfId="10211" xr:uid="{9DBC0348-39E4-4BA5-9D3B-1172B85A227C}"/>
    <cellStyle name="20% - uthevingsfarge 5 2 2 17 10 3" xfId="10212" xr:uid="{5649D161-C3ED-4931-851D-F0470E3E0E7E}"/>
    <cellStyle name="20% - uthevingsfarge 5 2 2 17 11" xfId="10213" xr:uid="{FCE7F91E-51DA-4097-97B0-7D95DB9F1AE3}"/>
    <cellStyle name="20% - uthevingsfarge 5 2 2 17 11 2" xfId="10214" xr:uid="{2A4F7D6A-4F02-47D4-82AE-908D2FD0CA69}"/>
    <cellStyle name="20% - uthevingsfarge 5 2 2 17 11 2 2" xfId="10215" xr:uid="{18085786-3983-4A8F-A99F-8B59DE116380}"/>
    <cellStyle name="20% - uthevingsfarge 5 2 2 17 11 3" xfId="10216" xr:uid="{7363325B-DF5C-462E-9D09-77D954807A7F}"/>
    <cellStyle name="20% - uthevingsfarge 5 2 2 17 12" xfId="10217" xr:uid="{37E09E8F-A8F5-4D07-93B0-513A885D5138}"/>
    <cellStyle name="20% - uthevingsfarge 5 2 2 17 12 2" xfId="10218" xr:uid="{1BD85386-7A77-4AEC-8A47-046954944DF8}"/>
    <cellStyle name="20% - uthevingsfarge 5 2 2 17 12 2 2" xfId="10219" xr:uid="{CF959100-CED1-4B99-A60E-ACC5B88DDF71}"/>
    <cellStyle name="20% - uthevingsfarge 5 2 2 17 12 3" xfId="10220" xr:uid="{C1447985-0820-454A-93C0-736C48E1A608}"/>
    <cellStyle name="20% - uthevingsfarge 5 2 2 17 13" xfId="10221" xr:uid="{21C5B436-57B5-4D8B-B436-867D94960EE9}"/>
    <cellStyle name="20% - uthevingsfarge 5 2 2 17 14" xfId="10222" xr:uid="{755E7754-6388-4B3E-BE87-4EE88792C7C3}"/>
    <cellStyle name="20% - uthevingsfarge 5 2 2 17 2" xfId="10223" xr:uid="{EC84165C-E5A7-4AFD-ADFC-E7184C8F7F08}"/>
    <cellStyle name="20% - uthevingsfarge 5 2 2 17 2 2" xfId="10224" xr:uid="{FEAAF4D5-F1A0-4E7D-B5D2-22B24F364CA0}"/>
    <cellStyle name="20% - uthevingsfarge 5 2 2 17 2 2 2" xfId="10225" xr:uid="{0C0818BC-F91E-4D60-84EB-241AE58E1B5C}"/>
    <cellStyle name="20% - uthevingsfarge 5 2 2 17 2 3" xfId="10226" xr:uid="{5C0B2166-C5F9-473A-A94B-E9F7C79DA858}"/>
    <cellStyle name="20% - uthevingsfarge 5 2 2 17 2 3 2" xfId="10227" xr:uid="{EFD99F36-BC32-47AA-826A-D22A6ED9D0E6}"/>
    <cellStyle name="20% - uthevingsfarge 5 2 2 17 2 4" xfId="10228" xr:uid="{FD64EB06-006F-4A67-B5E5-0BE7596FE161}"/>
    <cellStyle name="20% - uthevingsfarge 5 2 2 17 2 4 2" xfId="10229" xr:uid="{52D1066D-B314-48DA-A3B3-66CC0A8CF0CF}"/>
    <cellStyle name="20% - uthevingsfarge 5 2 2 17 2 5" xfId="10230" xr:uid="{A824D838-3C53-4886-B035-DA21364D01A5}"/>
    <cellStyle name="20% - uthevingsfarge 5 2 2 17 2 5 2" xfId="10231" xr:uid="{8A8DA57D-268F-4F4D-9B33-2AF8DAA841FA}"/>
    <cellStyle name="20% - uthevingsfarge 5 2 2 17 2 6" xfId="10232" xr:uid="{9DA1C50C-5F16-4C77-81EF-1ECDE4DBFD35}"/>
    <cellStyle name="20% - uthevingsfarge 5 2 2 17 2 6 2" xfId="10233" xr:uid="{B123B389-FEF7-4363-B9AC-C36F10243169}"/>
    <cellStyle name="20% - uthevingsfarge 5 2 2 17 2 7" xfId="10234" xr:uid="{AF4D18D0-2601-4846-A966-92C90E2A7486}"/>
    <cellStyle name="20% - uthevingsfarge 5 2 2 17 3" xfId="10235" xr:uid="{1C568698-4A3A-425B-8D5C-9BFF3297D20F}"/>
    <cellStyle name="20% - uthevingsfarge 5 2 2 17 3 2" xfId="10236" xr:uid="{EC6929E1-73CB-4736-9C3E-7C3F710A8FC5}"/>
    <cellStyle name="20% - uthevingsfarge 5 2 2 17 3 2 2" xfId="10237" xr:uid="{0E8176A9-C795-4A01-9251-7DECE007A1A4}"/>
    <cellStyle name="20% - uthevingsfarge 5 2 2 17 3 3" xfId="10238" xr:uid="{B7AFD81D-46EA-45A7-A2A4-F4D909B48B7B}"/>
    <cellStyle name="20% - uthevingsfarge 5 2 2 17 3 3 2" xfId="10239" xr:uid="{E11A8F26-4DCA-4713-A312-7C844D5F0C81}"/>
    <cellStyle name="20% - uthevingsfarge 5 2 2 17 3 4" xfId="10240" xr:uid="{9A769133-2CDF-402A-BAF6-491E5412E3ED}"/>
    <cellStyle name="20% - uthevingsfarge 5 2 2 17 3 4 2" xfId="10241" xr:uid="{E489B1E6-0A89-4FF7-91D0-4C3AE6615E37}"/>
    <cellStyle name="20% - uthevingsfarge 5 2 2 17 3 5" xfId="10242" xr:uid="{30CC35BC-ECEC-45AC-B999-9538CCD5F255}"/>
    <cellStyle name="20% - uthevingsfarge 5 2 2 17 3 5 2" xfId="10243" xr:uid="{8C7144A8-9FD0-4343-9B3E-EB7DFFA83D36}"/>
    <cellStyle name="20% - uthevingsfarge 5 2 2 17 3 6" xfId="10244" xr:uid="{3695FA8A-EF12-45C1-8A11-9212DD19CD53}"/>
    <cellStyle name="20% - uthevingsfarge 5 2 2 17 4" xfId="10245" xr:uid="{DA3DD14E-2FB6-4FEF-98E6-BA33852DA49B}"/>
    <cellStyle name="20% - uthevingsfarge 5 2 2 17 4 2" xfId="10246" xr:uid="{DA5BC639-8D2D-4DBA-B123-9D36BE8C74F2}"/>
    <cellStyle name="20% - uthevingsfarge 5 2 2 17 4 2 2" xfId="10247" xr:uid="{2F948CE9-D923-4741-AD06-CE8F6563C461}"/>
    <cellStyle name="20% - uthevingsfarge 5 2 2 17 4 3" xfId="10248" xr:uid="{8A13B13C-9BCC-43D5-901A-ACEA9F6C67F7}"/>
    <cellStyle name="20% - uthevingsfarge 5 2 2 17 4 3 2" xfId="10249" xr:uid="{3CEE3C4F-D358-45C4-901E-8FC4B7719BAB}"/>
    <cellStyle name="20% - uthevingsfarge 5 2 2 17 4 4" xfId="10250" xr:uid="{08AEBDE5-AE2A-4210-9007-F3E76864E417}"/>
    <cellStyle name="20% - uthevingsfarge 5 2 2 17 5" xfId="10251" xr:uid="{8A40B4A8-A1A8-493B-B2F8-0952DDA0BD68}"/>
    <cellStyle name="20% - uthevingsfarge 5 2 2 17 5 2" xfId="10252" xr:uid="{A9B04609-606F-45A2-81DD-02FCE86B7943}"/>
    <cellStyle name="20% - uthevingsfarge 5 2 2 17 5 2 2" xfId="10253" xr:uid="{885911BB-DBD4-48EB-A5FB-0B74F7AF008B}"/>
    <cellStyle name="20% - uthevingsfarge 5 2 2 17 5 3" xfId="10254" xr:uid="{355FC81E-0A39-481E-9C45-26D64A885305}"/>
    <cellStyle name="20% - uthevingsfarge 5 2 2 17 5 3 2" xfId="10255" xr:uid="{E5D92C48-374F-4A02-8464-1958D7305DD9}"/>
    <cellStyle name="20% - uthevingsfarge 5 2 2 17 5 4" xfId="10256" xr:uid="{280121A0-369D-426B-BAB1-53DAB4408256}"/>
    <cellStyle name="20% - uthevingsfarge 5 2 2 17 6" xfId="10257" xr:uid="{1E4465E4-F903-4C11-81B9-487F13356920}"/>
    <cellStyle name="20% - uthevingsfarge 5 2 2 17 6 2" xfId="10258" xr:uid="{751A7BAB-C23F-4BA0-921C-52EEC6DE8FCB}"/>
    <cellStyle name="20% - uthevingsfarge 5 2 2 17 6 2 2" xfId="10259" xr:uid="{CD86E468-AD05-47B1-9389-68FBB0B06636}"/>
    <cellStyle name="20% - uthevingsfarge 5 2 2 17 6 3" xfId="10260" xr:uid="{AFE8C75D-E2BE-44A8-9611-537763C0441D}"/>
    <cellStyle name="20% - uthevingsfarge 5 2 2 17 7" xfId="10261" xr:uid="{50B21EE5-2CFE-43B5-8F1B-2E9276EF2C89}"/>
    <cellStyle name="20% - uthevingsfarge 5 2 2 17 7 2" xfId="10262" xr:uid="{CCFE934A-EB39-49AA-A2BD-D2A011217673}"/>
    <cellStyle name="20% - uthevingsfarge 5 2 2 17 7 2 2" xfId="10263" xr:uid="{8701C367-6A18-44D2-9D43-63F29C8EE088}"/>
    <cellStyle name="20% - uthevingsfarge 5 2 2 17 7 3" xfId="10264" xr:uid="{03E8AF2D-E897-4F0B-9596-C40335E6366B}"/>
    <cellStyle name="20% - uthevingsfarge 5 2 2 17 8" xfId="10265" xr:uid="{13E4C462-2844-415F-8077-80184F15ED46}"/>
    <cellStyle name="20% - uthevingsfarge 5 2 2 17 8 2" xfId="10266" xr:uid="{CF25399C-5614-4EB5-B93E-B74D97B13C6C}"/>
    <cellStyle name="20% - uthevingsfarge 5 2 2 17 8 2 2" xfId="10267" xr:uid="{95A19D49-8E58-4FEF-85C1-BD0E29C2F4C3}"/>
    <cellStyle name="20% - uthevingsfarge 5 2 2 17 8 3" xfId="10268" xr:uid="{E601749A-9561-4D12-9657-A8C48F45291C}"/>
    <cellStyle name="20% - uthevingsfarge 5 2 2 17 9" xfId="10269" xr:uid="{78E9499D-6A10-4B06-8000-A039137A05A0}"/>
    <cellStyle name="20% - uthevingsfarge 5 2 2 17 9 2" xfId="10270" xr:uid="{16C7F103-0CCA-4516-A484-F15FB613E9F9}"/>
    <cellStyle name="20% - uthevingsfarge 5 2 2 17 9 2 2" xfId="10271" xr:uid="{A22140C5-C4C9-476A-84B9-22D5F6C188BA}"/>
    <cellStyle name="20% - uthevingsfarge 5 2 2 17 9 3" xfId="10272" xr:uid="{3D0625E0-8755-4C3A-90D6-2998B7A05438}"/>
    <cellStyle name="20% - uthevingsfarge 5 2 2 18" xfId="10273" xr:uid="{68176D45-4AA3-45E2-9A5F-9FECE6724B90}"/>
    <cellStyle name="20% - uthevingsfarge 5 2 2 18 2" xfId="10274" xr:uid="{F5A9E723-6645-45A3-877C-F0C362507202}"/>
    <cellStyle name="20% - uthevingsfarge 5 2 2 18 2 2" xfId="10275" xr:uid="{3361E1B1-AE26-4DCD-92E5-257D4C0F17C7}"/>
    <cellStyle name="20% - uthevingsfarge 5 2 2 18 2 2 2" xfId="10276" xr:uid="{8AE86E54-D9F4-41E2-A89D-A0700A476A28}"/>
    <cellStyle name="20% - uthevingsfarge 5 2 2 18 2 3" xfId="10277" xr:uid="{9441A06F-9325-4D45-B8DF-DA134A2BF266}"/>
    <cellStyle name="20% - uthevingsfarge 5 2 2 18 2 3 2" xfId="10278" xr:uid="{F36EE3EA-09A0-4A58-90A6-F464DB8E6A1D}"/>
    <cellStyle name="20% - uthevingsfarge 5 2 2 18 2 4" xfId="10279" xr:uid="{8D9CC4D2-338E-4AF7-89D1-BD44CA1679E9}"/>
    <cellStyle name="20% - uthevingsfarge 5 2 2 18 2 4 2" xfId="10280" xr:uid="{6CD83EEA-8B4D-48D1-B1A3-CDECF3913565}"/>
    <cellStyle name="20% - uthevingsfarge 5 2 2 18 2 5" xfId="10281" xr:uid="{A0059ECD-99EA-4399-8AAC-096C6CA76919}"/>
    <cellStyle name="20% - uthevingsfarge 5 2 2 18 2 5 2" xfId="10282" xr:uid="{7AF206CD-E1DE-4A73-B7A0-D6654861ACB7}"/>
    <cellStyle name="20% - uthevingsfarge 5 2 2 18 2 6" xfId="10283" xr:uid="{766CEAC0-F64E-4266-A41D-55D88A538F33}"/>
    <cellStyle name="20% - uthevingsfarge 5 2 2 18 2 6 2" xfId="10284" xr:uid="{AE11B181-0032-4348-B8F2-DAADE3E69A04}"/>
    <cellStyle name="20% - uthevingsfarge 5 2 2 18 2 7" xfId="10285" xr:uid="{FE43BC23-FF61-4769-8CBA-4FE5ECD1FABB}"/>
    <cellStyle name="20% - uthevingsfarge 5 2 2 18 3" xfId="10286" xr:uid="{B5FBD316-EDFD-42EB-B2E5-3465734B0239}"/>
    <cellStyle name="20% - uthevingsfarge 5 2 2 18 3 2" xfId="10287" xr:uid="{C3331527-638F-4385-B914-F9B899CCBF28}"/>
    <cellStyle name="20% - uthevingsfarge 5 2 2 18 3 2 2" xfId="10288" xr:uid="{21F4CE24-158A-4F96-9444-CC662C54391E}"/>
    <cellStyle name="20% - uthevingsfarge 5 2 2 18 3 3" xfId="10289" xr:uid="{02ACC8AD-7C64-41A3-97DC-56FA3C79C4A6}"/>
    <cellStyle name="20% - uthevingsfarge 5 2 2 18 3 3 2" xfId="10290" xr:uid="{3671BF28-F9AF-4BD9-96D1-CC0DD4711978}"/>
    <cellStyle name="20% - uthevingsfarge 5 2 2 18 3 4" xfId="10291" xr:uid="{CBE741CE-D33B-4ED4-A9CD-75D44A1BBD33}"/>
    <cellStyle name="20% - uthevingsfarge 5 2 2 18 4" xfId="10292" xr:uid="{E9B1E0B8-57F8-4830-8C85-68A8AE5A00F6}"/>
    <cellStyle name="20% - uthevingsfarge 5 2 2 18 4 2" xfId="10293" xr:uid="{AD3C980F-E21B-45A2-AFE9-D26F2139CB7C}"/>
    <cellStyle name="20% - uthevingsfarge 5 2 2 18 5" xfId="10294" xr:uid="{04564517-F9A5-40A6-92FF-44ED73A83D6A}"/>
    <cellStyle name="20% - uthevingsfarge 5 2 2 18 5 2" xfId="10295" xr:uid="{0FDEEAE5-49D0-4F6D-B7AC-94C62D795124}"/>
    <cellStyle name="20% - uthevingsfarge 5 2 2 18 6" xfId="10296" xr:uid="{15049407-02E3-41EF-866C-9B32A32C58CE}"/>
    <cellStyle name="20% - uthevingsfarge 5 2 2 18 6 2" xfId="10297" xr:uid="{C53DF33D-8F1A-4615-9D0D-42670E89FA24}"/>
    <cellStyle name="20% - uthevingsfarge 5 2 2 18 7" xfId="10298" xr:uid="{5EF8F75E-9A87-43E4-8C12-DBABAA234006}"/>
    <cellStyle name="20% - uthevingsfarge 5 2 2 18 7 2" xfId="10299" xr:uid="{BFA18502-CFBB-4403-87EC-7A5F3B2E3A69}"/>
    <cellStyle name="20% - uthevingsfarge 5 2 2 18 8" xfId="10300" xr:uid="{138B271D-CDD8-453E-9F97-1E46484563D3}"/>
    <cellStyle name="20% - uthevingsfarge 5 2 2 19" xfId="10301" xr:uid="{AC0E9BA0-8C87-46BF-B480-41EC50E71265}"/>
    <cellStyle name="20% - uthevingsfarge 5 2 2 2" xfId="10302" xr:uid="{ECBDFD46-4C4D-4E18-8E28-5A00815C18BC}"/>
    <cellStyle name="20% - uthevingsfarge 5 2 2 2 10" xfId="10303" xr:uid="{8B144442-D3F0-4CB1-B73E-1F53B32E060D}"/>
    <cellStyle name="20% - uthevingsfarge 5 2 2 2 10 2" xfId="10304" xr:uid="{593848E0-7364-49FD-9ADC-674494690FBF}"/>
    <cellStyle name="20% - uthevingsfarge 5 2 2 2 10 2 2" xfId="10305" xr:uid="{F39580DE-E7A9-4825-8B16-F4CFE96FF583}"/>
    <cellStyle name="20% - uthevingsfarge 5 2 2 2 10 3" xfId="10306" xr:uid="{FB3275AE-6718-4B23-8E90-404F8EAE0AFA}"/>
    <cellStyle name="20% - uthevingsfarge 5 2 2 2 11" xfId="10307" xr:uid="{0C619264-624D-4712-8C00-F92D3CE3410F}"/>
    <cellStyle name="20% - uthevingsfarge 5 2 2 2 11 2" xfId="10308" xr:uid="{84AED11D-FD36-4356-9D63-4228B1DCA5FF}"/>
    <cellStyle name="20% - uthevingsfarge 5 2 2 2 11 2 2" xfId="10309" xr:uid="{2A87D393-CF36-4BF8-AFEE-D96DEAA27BBB}"/>
    <cellStyle name="20% - uthevingsfarge 5 2 2 2 11 3" xfId="10310" xr:uid="{7E546584-E2C9-4524-A7FE-410A65F666BE}"/>
    <cellStyle name="20% - uthevingsfarge 5 2 2 2 12" xfId="10311" xr:uid="{771F725D-FD6E-48E2-8CDC-06FB82FBFDB7}"/>
    <cellStyle name="20% - uthevingsfarge 5 2 2 2 12 2" xfId="10312" xr:uid="{F9448FA4-0BEB-4175-9C9B-E735ED48EDE2}"/>
    <cellStyle name="20% - uthevingsfarge 5 2 2 2 12 2 2" xfId="10313" xr:uid="{9FDAFCB6-D8B9-462E-9FD7-FEB582031529}"/>
    <cellStyle name="20% - uthevingsfarge 5 2 2 2 12 3" xfId="10314" xr:uid="{7A03BCE7-EC3A-4FA0-9FB9-05E8833D7954}"/>
    <cellStyle name="20% - uthevingsfarge 5 2 2 2 13" xfId="10315" xr:uid="{CB34EC33-CFA5-4A3D-B496-7D0B558E6BCF}"/>
    <cellStyle name="20% - uthevingsfarge 5 2 2 2 13 2" xfId="10316" xr:uid="{7D10CFBE-C394-4DEA-8BDB-43BC5311CB26}"/>
    <cellStyle name="20% - uthevingsfarge 5 2 2 2 13 2 2" xfId="10317" xr:uid="{30D52682-287E-46AD-B93F-3D652269CE67}"/>
    <cellStyle name="20% - uthevingsfarge 5 2 2 2 13 3" xfId="10318" xr:uid="{F3EE91E5-F28F-487C-B7A0-0910D9DA499C}"/>
    <cellStyle name="20% - uthevingsfarge 5 2 2 2 14" xfId="10319" xr:uid="{BA88BB22-983E-4E0B-B616-B429FA25C056}"/>
    <cellStyle name="20% - uthevingsfarge 5 2 2 2 14 2" xfId="10320" xr:uid="{18A19279-1FBF-4125-BCA5-CE2FCB0737DA}"/>
    <cellStyle name="20% - uthevingsfarge 5 2 2 2 14 2 2" xfId="10321" xr:uid="{CDF00580-A3ED-4AC4-829B-6BE0C670E80D}"/>
    <cellStyle name="20% - uthevingsfarge 5 2 2 2 14 3" xfId="10322" xr:uid="{A9105908-DB3A-4D86-BEC6-A4E077FB75D0}"/>
    <cellStyle name="20% - uthevingsfarge 5 2 2 2 15" xfId="10323" xr:uid="{D59D0993-1FCF-410E-A8D6-03610D8BB486}"/>
    <cellStyle name="20% - uthevingsfarge 5 2 2 2 2" xfId="10324" xr:uid="{C1E9CAD8-DF06-486D-91C2-5B8FBFC96EBA}"/>
    <cellStyle name="20% - uthevingsfarge 5 2 2 2 2 10" xfId="10325" xr:uid="{E6D95EB1-A001-4F3A-8239-B2C83FD06E77}"/>
    <cellStyle name="20% - uthevingsfarge 5 2 2 2 2 11" xfId="10326" xr:uid="{78EAC971-7A8D-48D4-9BAE-18332B488A0B}"/>
    <cellStyle name="20% - uthevingsfarge 5 2 2 2 2 12" xfId="10327" xr:uid="{198C2925-CFBF-4251-AC4E-509A2342225B}"/>
    <cellStyle name="20% - uthevingsfarge 5 2 2 2 2 13" xfId="10328" xr:uid="{A8495A55-A924-4108-A72B-73FC5B421535}"/>
    <cellStyle name="20% - uthevingsfarge 5 2 2 2 2 13 2" xfId="10329" xr:uid="{1D5C69B2-8380-4F71-AF16-92DA2850EA4A}"/>
    <cellStyle name="20% - uthevingsfarge 5 2 2 2 2 14" xfId="10330" xr:uid="{54FE12A3-C910-4F95-9943-3ADF2C1B3E8E}"/>
    <cellStyle name="20% - uthevingsfarge 5 2 2 2 2 14 2" xfId="10331" xr:uid="{61CF112C-21A5-4791-9D28-2193B3B4D87C}"/>
    <cellStyle name="20% - uthevingsfarge 5 2 2 2 2 15" xfId="10332" xr:uid="{D74A2575-58FB-4733-90DF-7B6BF9054AE2}"/>
    <cellStyle name="20% - uthevingsfarge 5 2 2 2 2 2" xfId="10333" xr:uid="{A5481F19-3A5A-4678-A6FE-C516B3BFE681}"/>
    <cellStyle name="20% - uthevingsfarge 5 2 2 2 2 3" xfId="10334" xr:uid="{5C41F69F-D5D1-419C-AC03-B69085D8FBC1}"/>
    <cellStyle name="20% - uthevingsfarge 5 2 2 2 2 4" xfId="10335" xr:uid="{1A848D57-0995-4E8E-B49B-B65FD53533CD}"/>
    <cellStyle name="20% - uthevingsfarge 5 2 2 2 2 5" xfId="10336" xr:uid="{30F4DC92-84D8-4FC9-90D1-C674E9310F30}"/>
    <cellStyle name="20% - uthevingsfarge 5 2 2 2 2 6" xfId="10337" xr:uid="{F53F8020-7B33-414C-B5B0-FFE32F5E2539}"/>
    <cellStyle name="20% - uthevingsfarge 5 2 2 2 2 7" xfId="10338" xr:uid="{81353DCD-51EA-4B01-A6C2-6EC4C512A87C}"/>
    <cellStyle name="20% - uthevingsfarge 5 2 2 2 2 8" xfId="10339" xr:uid="{0230C08B-7D81-45F7-9D08-DB28F9295C6F}"/>
    <cellStyle name="20% - uthevingsfarge 5 2 2 2 2 9" xfId="10340" xr:uid="{C61610C3-41AC-4617-B6AA-588935EF9B3F}"/>
    <cellStyle name="20% - uthevingsfarge 5 2 2 2 3" xfId="10341" xr:uid="{16C3AA54-5E49-4504-9FCC-3CC0EEFC4613}"/>
    <cellStyle name="20% - uthevingsfarge 5 2 2 2 4" xfId="10342" xr:uid="{6B127CCA-7244-41DA-A8EE-5C6AB2A62ABE}"/>
    <cellStyle name="20% - uthevingsfarge 5 2 2 2 5" xfId="10343" xr:uid="{4C33B70D-E912-4F44-9F84-F48A6ADFE034}"/>
    <cellStyle name="20% - uthevingsfarge 5 2 2 2 5 2" xfId="10344" xr:uid="{F5BAF74E-DB42-4E9E-A113-ECCDD7DEA534}"/>
    <cellStyle name="20% - uthevingsfarge 5 2 2 2 5 2 2" xfId="10345" xr:uid="{C9659B67-2694-4F04-846B-B67BE29EF888}"/>
    <cellStyle name="20% - uthevingsfarge 5 2 2 2 5 3" xfId="10346" xr:uid="{550B51BA-AD9A-4799-B5F3-FC23C5398F50}"/>
    <cellStyle name="20% - uthevingsfarge 5 2 2 2 5 3 2" xfId="10347" xr:uid="{75BF9605-4E75-4DA8-AC80-4C993D05F2F5}"/>
    <cellStyle name="20% - uthevingsfarge 5 2 2 2 5 4" xfId="10348" xr:uid="{325448CC-01C1-4B4F-BB4A-E756B9569EB1}"/>
    <cellStyle name="20% - uthevingsfarge 5 2 2 2 5 4 2" xfId="10349" xr:uid="{461BA08F-6477-4237-8CA4-BE46C8DB31DD}"/>
    <cellStyle name="20% - uthevingsfarge 5 2 2 2 5 5" xfId="10350" xr:uid="{62C6A40D-B533-486B-844E-32C6A87701AF}"/>
    <cellStyle name="20% - uthevingsfarge 5 2 2 2 5 5 2" xfId="10351" xr:uid="{09D7A009-17F5-4EC3-BADE-D73FC4EC5183}"/>
    <cellStyle name="20% - uthevingsfarge 5 2 2 2 5 6" xfId="10352" xr:uid="{432C1AFF-EB8E-4BA9-ACB3-5721779F6AA4}"/>
    <cellStyle name="20% - uthevingsfarge 5 2 2 2 5 6 2" xfId="10353" xr:uid="{E1CD0127-B663-4D2B-BF3B-18813145994C}"/>
    <cellStyle name="20% - uthevingsfarge 5 2 2 2 5 7" xfId="10354" xr:uid="{C0089FE6-2F25-4EA4-AD36-AD2A47AD9C33}"/>
    <cellStyle name="20% - uthevingsfarge 5 2 2 2 6" xfId="10355" xr:uid="{6B7E1EA3-E6B9-4B4A-9B9F-BF91D1E39511}"/>
    <cellStyle name="20% - uthevingsfarge 5 2 2 2 6 2" xfId="10356" xr:uid="{E6399456-E853-4FF0-9561-7D09052ADC70}"/>
    <cellStyle name="20% - uthevingsfarge 5 2 2 2 6 2 2" xfId="10357" xr:uid="{42ACBD56-6A91-4AB1-AFC3-690F2A6E2824}"/>
    <cellStyle name="20% - uthevingsfarge 5 2 2 2 6 3" xfId="10358" xr:uid="{EBC556BC-C112-4BC7-8F84-08C0B0BFEDB4}"/>
    <cellStyle name="20% - uthevingsfarge 5 2 2 2 6 3 2" xfId="10359" xr:uid="{C17B7954-81F6-4809-912E-4789EA125B24}"/>
    <cellStyle name="20% - uthevingsfarge 5 2 2 2 6 4" xfId="10360" xr:uid="{F1D4549F-FA86-437D-95BA-1F4EA752258E}"/>
    <cellStyle name="20% - uthevingsfarge 5 2 2 2 6 4 2" xfId="10361" xr:uid="{43B980E9-DE80-4216-AED9-570CE7727893}"/>
    <cellStyle name="20% - uthevingsfarge 5 2 2 2 6 5" xfId="10362" xr:uid="{FE863385-CD3E-457E-927C-53057B115833}"/>
    <cellStyle name="20% - uthevingsfarge 5 2 2 2 6 5 2" xfId="10363" xr:uid="{85180A51-D5FA-4117-850E-BB669BC567F2}"/>
    <cellStyle name="20% - uthevingsfarge 5 2 2 2 6 6" xfId="10364" xr:uid="{EB8460D4-CB57-45C2-B6D1-4ABD96994A7E}"/>
    <cellStyle name="20% - uthevingsfarge 5 2 2 2 7" xfId="10365" xr:uid="{CD0114A6-7BDE-42DF-93F8-9D18C54C33AE}"/>
    <cellStyle name="20% - uthevingsfarge 5 2 2 2 7 2" xfId="10366" xr:uid="{94F7F966-0761-45D0-AA15-9D38C3FE5487}"/>
    <cellStyle name="20% - uthevingsfarge 5 2 2 2 7 2 2" xfId="10367" xr:uid="{5DD248C3-8D84-4C7D-BB10-EFC90D507B64}"/>
    <cellStyle name="20% - uthevingsfarge 5 2 2 2 7 3" xfId="10368" xr:uid="{96B36DFA-5B74-4434-B5AF-2374A2ACBAFC}"/>
    <cellStyle name="20% - uthevingsfarge 5 2 2 2 7 3 2" xfId="10369" xr:uid="{0D43AB3D-ADF4-4FAD-A675-ECFCD7325A10}"/>
    <cellStyle name="20% - uthevingsfarge 5 2 2 2 7 4" xfId="10370" xr:uid="{A9721DB3-2FBF-4BE1-BA1E-672E79E7496E}"/>
    <cellStyle name="20% - uthevingsfarge 5 2 2 2 8" xfId="10371" xr:uid="{1FCEE671-E63E-41BE-A535-7BBA6418056D}"/>
    <cellStyle name="20% - uthevingsfarge 5 2 2 2 8 2" xfId="10372" xr:uid="{C04F15B5-FE76-458A-B850-95F9832A0300}"/>
    <cellStyle name="20% - uthevingsfarge 5 2 2 2 8 2 2" xfId="10373" xr:uid="{7F42456D-14A0-4D27-AE78-EF87FE1CCCBE}"/>
    <cellStyle name="20% - uthevingsfarge 5 2 2 2 8 3" xfId="10374" xr:uid="{2A3222AB-AB4A-4411-BE41-0D52A0C394BE}"/>
    <cellStyle name="20% - uthevingsfarge 5 2 2 2 8 3 2" xfId="10375" xr:uid="{047330D4-3362-442B-82AA-44F723403D5D}"/>
    <cellStyle name="20% - uthevingsfarge 5 2 2 2 8 4" xfId="10376" xr:uid="{CC266494-34DB-46CC-B6DE-40D08626C819}"/>
    <cellStyle name="20% - uthevingsfarge 5 2 2 2 9" xfId="10377" xr:uid="{AD4FCCE4-B164-49E6-B5ED-45A7E773C02E}"/>
    <cellStyle name="20% - uthevingsfarge 5 2 2 2 9 2" xfId="10378" xr:uid="{4E3CA03F-EC9F-401E-8DE5-D006C4A8DF76}"/>
    <cellStyle name="20% - uthevingsfarge 5 2 2 2 9 2 2" xfId="10379" xr:uid="{77CB391F-32B2-481E-B24A-565A24526CAC}"/>
    <cellStyle name="20% - uthevingsfarge 5 2 2 2 9 3" xfId="10380" xr:uid="{1354EDD7-9F7F-4DC3-9724-9D2E540C924A}"/>
    <cellStyle name="20% - uthevingsfarge 5 2 2 20" xfId="10381" xr:uid="{CABBEE3A-F87E-457C-A934-3BA0007DF922}"/>
    <cellStyle name="20% - uthevingsfarge 5 2 2 21" xfId="10382" xr:uid="{A1D62C5E-3EA9-43A1-8DB3-D3BE8C197A9A}"/>
    <cellStyle name="20% - uthevingsfarge 5 2 2 22" xfId="10383" xr:uid="{1D619BF1-7536-443A-9DFC-63046F44AA2C}"/>
    <cellStyle name="20% - uthevingsfarge 5 2 2 23" xfId="10384" xr:uid="{FA4CFEBF-2A3E-4C19-AA7D-C48552CC838D}"/>
    <cellStyle name="20% - uthevingsfarge 5 2 2 24" xfId="10385" xr:uid="{F570CA7C-2ECB-41D5-820C-E62CF13AA37B}"/>
    <cellStyle name="20% - uthevingsfarge 5 2 2 25" xfId="10386" xr:uid="{9B36465B-5215-4CCD-ACE9-5682C6876FBA}"/>
    <cellStyle name="20% - uthevingsfarge 5 2 2 26" xfId="10387" xr:uid="{A0F0A72B-7B7F-4D3B-AA3D-078186FCC70A}"/>
    <cellStyle name="20% - uthevingsfarge 5 2 2 27" xfId="10388" xr:uid="{7A49CD80-FD4B-442A-9466-CEF1297EA490}"/>
    <cellStyle name="20% - uthevingsfarge 5 2 2 28" xfId="10389" xr:uid="{7A3D36E2-076C-4406-901A-94AC161842BB}"/>
    <cellStyle name="20% - uthevingsfarge 5 2 2 29" xfId="10390" xr:uid="{8B00FE79-BE52-48A2-8347-56DBD2875F58}"/>
    <cellStyle name="20% - uthevingsfarge 5 2 2 29 2" xfId="10391" xr:uid="{D42188AA-5069-4A13-9278-746019706869}"/>
    <cellStyle name="20% - uthevingsfarge 5 2 2 3" xfId="10392" xr:uid="{6488CDE7-1C9B-4AD8-8EBB-496A149988F4}"/>
    <cellStyle name="20% - uthevingsfarge 5 2 2 30" xfId="10393" xr:uid="{FCAF0CE9-82B9-480C-BD2D-ADFE2A3A9E0B}"/>
    <cellStyle name="20% - uthevingsfarge 5 2 2 30 2" xfId="10394" xr:uid="{39032BAC-D092-4A36-B008-8645FC05C82F}"/>
    <cellStyle name="20% - uthevingsfarge 5 2 2 31" xfId="10395" xr:uid="{A7879089-FBEA-4E7B-982F-39FA9513C907}"/>
    <cellStyle name="20% - uthevingsfarge 5 2 2 4" xfId="10396" xr:uid="{55C18EA1-68CE-4088-A3E2-8466BBA246E6}"/>
    <cellStyle name="20% - uthevingsfarge 5 2 2 5" xfId="10397" xr:uid="{99C2B9C7-8FFF-417B-8A93-2E0B0B824D73}"/>
    <cellStyle name="20% - uthevingsfarge 5 2 2 6" xfId="10398" xr:uid="{A5AA1B74-7FAA-4AB7-9771-4C9043999EE7}"/>
    <cellStyle name="20% - uthevingsfarge 5 2 2 7" xfId="10399" xr:uid="{52E58A51-FE0D-4371-B50F-26B09F3C8867}"/>
    <cellStyle name="20% - uthevingsfarge 5 2 2 8" xfId="10400" xr:uid="{85B24C08-D184-4E0F-AE6B-322A97FD909C}"/>
    <cellStyle name="20% - uthevingsfarge 5 2 2 9" xfId="10401" xr:uid="{E670755E-48BF-4A6B-90BD-76E77DBA9099}"/>
    <cellStyle name="20% - uthevingsfarge 5 2 20" xfId="10402" xr:uid="{BC882284-2A85-49EB-A33F-DB623CC54B1F}"/>
    <cellStyle name="20% - uthevingsfarge 5 2 21" xfId="10403" xr:uid="{CB994D6B-5993-4B18-B46A-7235DD3AB1C4}"/>
    <cellStyle name="20% - uthevingsfarge 5 2 21 2" xfId="10404" xr:uid="{7243786D-71BD-4E39-BBCD-9223DEF79504}"/>
    <cellStyle name="20% - uthevingsfarge 5 2 21 2 2" xfId="10405" xr:uid="{6E379D5A-C29C-4871-85F9-B189D25D9B66}"/>
    <cellStyle name="20% - uthevingsfarge 5 2 21 2 2 2" xfId="10406" xr:uid="{B4AB3258-5361-4AC4-87C7-55672F83841E}"/>
    <cellStyle name="20% - uthevingsfarge 5 2 21 2 3" xfId="10407" xr:uid="{53292FB8-6821-4962-9CE5-BDA9658C24FD}"/>
    <cellStyle name="20% - uthevingsfarge 5 2 21 2 3 2" xfId="10408" xr:uid="{6B3B9A12-3949-4127-B689-57C6F89D53BC}"/>
    <cellStyle name="20% - uthevingsfarge 5 2 21 2 4" xfId="10409" xr:uid="{A25030D4-F2ED-4FF4-9E39-AAFBD797D958}"/>
    <cellStyle name="20% - uthevingsfarge 5 2 21 2 4 2" xfId="10410" xr:uid="{D310D5A2-3089-4705-A119-8F6CFFA77303}"/>
    <cellStyle name="20% - uthevingsfarge 5 2 21 2 5" xfId="10411" xr:uid="{54272CF0-C913-4CA1-A248-E5A5D8658645}"/>
    <cellStyle name="20% - uthevingsfarge 5 2 21 2 5 2" xfId="10412" xr:uid="{3AE6C91F-AC34-43A8-AD88-6CF41BF7B221}"/>
    <cellStyle name="20% - uthevingsfarge 5 2 21 2 6" xfId="10413" xr:uid="{BC414CE4-D3CC-424B-9C2B-8A898406BD9F}"/>
    <cellStyle name="20% - uthevingsfarge 5 2 21 2 6 2" xfId="10414" xr:uid="{62C866D8-5F3D-4C2A-8E33-296009113AAC}"/>
    <cellStyle name="20% - uthevingsfarge 5 2 21 2 7" xfId="10415" xr:uid="{2D6337B0-0B97-4D82-97BF-7EB2557BCE7C}"/>
    <cellStyle name="20% - uthevingsfarge 5 2 21 3" xfId="10416" xr:uid="{4B6039F5-DD7E-45DE-8DD9-D4F5AA347301}"/>
    <cellStyle name="20% - uthevingsfarge 5 2 21 3 2" xfId="10417" xr:uid="{C08C15CA-668B-48ED-A6D9-CE2DE479346B}"/>
    <cellStyle name="20% - uthevingsfarge 5 2 21 3 2 2" xfId="10418" xr:uid="{6B9FDD69-25DE-43A8-93AA-BFC16B72AF45}"/>
    <cellStyle name="20% - uthevingsfarge 5 2 21 3 3" xfId="10419" xr:uid="{D0CE23E6-8403-4411-8175-25F1B587F7C1}"/>
    <cellStyle name="20% - uthevingsfarge 5 2 21 3 3 2" xfId="10420" xr:uid="{558E6557-1A6D-4C07-A1A6-FEF5029FB658}"/>
    <cellStyle name="20% - uthevingsfarge 5 2 21 3 4" xfId="10421" xr:uid="{99ED2D92-72BE-4E99-AB15-02AE64E4A098}"/>
    <cellStyle name="20% - uthevingsfarge 5 2 21 4" xfId="10422" xr:uid="{5E8ECE90-B5A4-4A6D-A7C4-4899A46D4F15}"/>
    <cellStyle name="20% - uthevingsfarge 5 2 21 4 2" xfId="10423" xr:uid="{D2ACBBF0-7921-4FAA-BD6A-19E92EDBB267}"/>
    <cellStyle name="20% - uthevingsfarge 5 2 21 5" xfId="10424" xr:uid="{59C2F034-1B99-44EA-AED3-E1D075A1BEA8}"/>
    <cellStyle name="20% - uthevingsfarge 5 2 21 5 2" xfId="10425" xr:uid="{3127D9A8-A895-449B-8A56-C152D71CF31B}"/>
    <cellStyle name="20% - uthevingsfarge 5 2 21 6" xfId="10426" xr:uid="{26DD91E5-8B11-4F6C-A380-8B7C357D8251}"/>
    <cellStyle name="20% - uthevingsfarge 5 2 21 6 2" xfId="10427" xr:uid="{3F27EF13-8FFA-44EE-9DB6-9535A676BC9C}"/>
    <cellStyle name="20% - uthevingsfarge 5 2 21 7" xfId="10428" xr:uid="{7D76C15A-BAC8-4F84-8E9C-90830A080939}"/>
    <cellStyle name="20% - uthevingsfarge 5 2 21 7 2" xfId="10429" xr:uid="{DBCC5981-3EB2-4BF8-9EE3-83842CCB1115}"/>
    <cellStyle name="20% - uthevingsfarge 5 2 21 8" xfId="10430" xr:uid="{AF6DB538-CCB5-47A2-99AC-37EE5BCE7DF9}"/>
    <cellStyle name="20% - uthevingsfarge 5 2 22" xfId="10431" xr:uid="{51C31BAE-8CF3-4257-B890-A0AEED9C75BF}"/>
    <cellStyle name="20% - uthevingsfarge 5 2 22 2" xfId="10432" xr:uid="{59716A4B-2D98-4786-8497-1644854062BA}"/>
    <cellStyle name="20% - uthevingsfarge 5 2 22 2 2" xfId="10433" xr:uid="{34CB0181-D7FB-4C4C-8DA7-B727AF607302}"/>
    <cellStyle name="20% - uthevingsfarge 5 2 22 2 2 2" xfId="10434" xr:uid="{7750F4E3-4C60-4D77-8947-C5D62A7F533D}"/>
    <cellStyle name="20% - uthevingsfarge 5 2 22 2 3" xfId="10435" xr:uid="{497E3090-4131-4688-B009-9294EAAD968A}"/>
    <cellStyle name="20% - uthevingsfarge 5 2 22 2 3 2" xfId="10436" xr:uid="{B9F67CDB-B8AF-4DBC-B209-315BD52ADFAD}"/>
    <cellStyle name="20% - uthevingsfarge 5 2 22 2 4" xfId="10437" xr:uid="{87D5790E-96B7-46FC-8466-50C255ECD877}"/>
    <cellStyle name="20% - uthevingsfarge 5 2 22 2 4 2" xfId="10438" xr:uid="{D840981C-F130-46A7-874F-E35A40FAA918}"/>
    <cellStyle name="20% - uthevingsfarge 5 2 22 2 5" xfId="10439" xr:uid="{74D7877A-4743-40A4-8AF2-6AE85DB63F52}"/>
    <cellStyle name="20% - uthevingsfarge 5 2 22 2 5 2" xfId="10440" xr:uid="{711C8E5F-B1D8-490A-8A80-AFAB8B0226AD}"/>
    <cellStyle name="20% - uthevingsfarge 5 2 22 2 6" xfId="10441" xr:uid="{C9514257-3D58-49F1-8ED7-59B9870EE9B2}"/>
    <cellStyle name="20% - uthevingsfarge 5 2 22 2 6 2" xfId="10442" xr:uid="{55456030-62BE-458D-90CB-052634F43752}"/>
    <cellStyle name="20% - uthevingsfarge 5 2 22 2 7" xfId="10443" xr:uid="{FB466F81-E1C0-4B1D-94A0-A1613E5C3D51}"/>
    <cellStyle name="20% - uthevingsfarge 5 2 22 3" xfId="10444" xr:uid="{C3CE5E13-31F7-4D5E-9A97-C51C5A4620FB}"/>
    <cellStyle name="20% - uthevingsfarge 5 2 22 3 2" xfId="10445" xr:uid="{FDEB377D-F3CF-4B9A-BEE5-D154922314AF}"/>
    <cellStyle name="20% - uthevingsfarge 5 2 22 3 2 2" xfId="10446" xr:uid="{8661E87A-5BFB-4DB3-9445-16092CAA8742}"/>
    <cellStyle name="20% - uthevingsfarge 5 2 22 3 3" xfId="10447" xr:uid="{656FB5CF-2508-420A-9579-838954AF5264}"/>
    <cellStyle name="20% - uthevingsfarge 5 2 22 3 3 2" xfId="10448" xr:uid="{E5CF1767-EE92-4638-9246-5CDCBD26109C}"/>
    <cellStyle name="20% - uthevingsfarge 5 2 22 3 4" xfId="10449" xr:uid="{AFB2DB2B-2DC3-4397-90A6-F43968BB3513}"/>
    <cellStyle name="20% - uthevingsfarge 5 2 22 4" xfId="10450" xr:uid="{FEBC025E-38E9-46D6-8BA7-564FB13548F2}"/>
    <cellStyle name="20% - uthevingsfarge 5 2 22 4 2" xfId="10451" xr:uid="{2F696848-87F1-4CFA-9F03-550801198CC7}"/>
    <cellStyle name="20% - uthevingsfarge 5 2 22 5" xfId="10452" xr:uid="{2C4FBAD1-9A5E-4946-9220-997D0EA3A2EB}"/>
    <cellStyle name="20% - uthevingsfarge 5 2 22 5 2" xfId="10453" xr:uid="{5B327248-3906-400F-9471-604FAC13A000}"/>
    <cellStyle name="20% - uthevingsfarge 5 2 22 6" xfId="10454" xr:uid="{D2FD1B8E-F2B3-4CBB-BE63-830810BED295}"/>
    <cellStyle name="20% - uthevingsfarge 5 2 22 6 2" xfId="10455" xr:uid="{67125788-51B6-446A-B1C9-4146E4584562}"/>
    <cellStyle name="20% - uthevingsfarge 5 2 22 7" xfId="10456" xr:uid="{8CBEF554-6813-4BB9-845B-C960F325E834}"/>
    <cellStyle name="20% - uthevingsfarge 5 2 22 7 2" xfId="10457" xr:uid="{8C2C2FE8-8DDC-4CBE-8CD6-AFDC92E0B453}"/>
    <cellStyle name="20% - uthevingsfarge 5 2 22 8" xfId="10458" xr:uid="{A282E8B7-F873-46BA-B342-79526DC1FFB5}"/>
    <cellStyle name="20% - uthevingsfarge 5 2 23" xfId="10459" xr:uid="{70637248-AACE-414A-9807-88B2F34DBA72}"/>
    <cellStyle name="20% - uthevingsfarge 5 2 23 2" xfId="10460" xr:uid="{17E186CA-39F1-43B8-BF22-AC74856FBC5C}"/>
    <cellStyle name="20% - uthevingsfarge 5 2 23 2 2" xfId="10461" xr:uid="{3B49D652-8B0F-4610-9BCB-33EB641D30A2}"/>
    <cellStyle name="20% - uthevingsfarge 5 2 23 3" xfId="10462" xr:uid="{394131BD-6667-4D53-AE2B-1D775BA221EC}"/>
    <cellStyle name="20% - uthevingsfarge 5 2 23 3 2" xfId="10463" xr:uid="{A0F5B981-C820-440B-8CED-7EACE142215E}"/>
    <cellStyle name="20% - uthevingsfarge 5 2 23 4" xfId="10464" xr:uid="{18F09CCB-8A3F-4E7A-A82F-C506402D0E8F}"/>
    <cellStyle name="20% - uthevingsfarge 5 2 23 4 2" xfId="10465" xr:uid="{A734C0AB-EC09-4C48-A9B7-6E28A108BFA5}"/>
    <cellStyle name="20% - uthevingsfarge 5 2 23 5" xfId="10466" xr:uid="{91E94851-726F-4C8B-B09A-16E912A9FA8A}"/>
    <cellStyle name="20% - uthevingsfarge 5 2 23 5 2" xfId="10467" xr:uid="{25D06BBA-0ECF-4090-BE9E-8834DFC93802}"/>
    <cellStyle name="20% - uthevingsfarge 5 2 23 6" xfId="10468" xr:uid="{AF3253AD-023D-416A-9788-26D6800A326E}"/>
    <cellStyle name="20% - uthevingsfarge 5 2 23 6 2" xfId="10469" xr:uid="{5A63556B-89DE-41B9-9434-82EE48ADDD7A}"/>
    <cellStyle name="20% - uthevingsfarge 5 2 23 7" xfId="10470" xr:uid="{8EC78265-FBA7-471C-A9A5-4591722CAC3F}"/>
    <cellStyle name="20% - uthevingsfarge 5 2 24" xfId="10471" xr:uid="{EB215B1B-80F3-451B-9343-D3C4086E0D43}"/>
    <cellStyle name="20% - uthevingsfarge 5 2 24 2" xfId="10472" xr:uid="{F3916318-1290-4C76-A838-6D6713D92D1A}"/>
    <cellStyle name="20% - uthevingsfarge 5 2 24 2 2" xfId="10473" xr:uid="{5FC162DF-DB1E-4C96-ADB5-C3A13F9DD61E}"/>
    <cellStyle name="20% - uthevingsfarge 5 2 24 3" xfId="10474" xr:uid="{02B70691-0773-4DA2-B540-C597AC29EBD7}"/>
    <cellStyle name="20% - uthevingsfarge 5 2 24 3 2" xfId="10475" xr:uid="{3A3ED78E-7151-4FCD-B4E8-D088A89CAAC4}"/>
    <cellStyle name="20% - uthevingsfarge 5 2 24 4" xfId="10476" xr:uid="{AC7411A3-2386-46E1-924C-47D0D4316C0D}"/>
    <cellStyle name="20% - uthevingsfarge 5 2 24 4 2" xfId="10477" xr:uid="{0601A2C2-C243-4E3B-8908-94364B7DD4CE}"/>
    <cellStyle name="20% - uthevingsfarge 5 2 24 5" xfId="10478" xr:uid="{247DFFD1-9126-4D18-9D2B-147EAD5C062A}"/>
    <cellStyle name="20% - uthevingsfarge 5 2 24 5 2" xfId="10479" xr:uid="{C3425213-116F-4B63-A953-BB8F86C06C08}"/>
    <cellStyle name="20% - uthevingsfarge 5 2 24 6" xfId="10480" xr:uid="{90432FE2-6170-4F00-BD8B-37D90D29E3E3}"/>
    <cellStyle name="20% - uthevingsfarge 5 2 25" xfId="10481" xr:uid="{A8ED5E89-B532-4D1D-84FB-FFB11A756672}"/>
    <cellStyle name="20% - uthevingsfarge 5 2 25 2" xfId="10482" xr:uid="{97F34D8B-6329-4DB1-A109-B99283F238F6}"/>
    <cellStyle name="20% - uthevingsfarge 5 2 25 2 2" xfId="10483" xr:uid="{46D1A093-B74F-4724-A4C8-8FE6C6B59F4C}"/>
    <cellStyle name="20% - uthevingsfarge 5 2 25 3" xfId="10484" xr:uid="{A4032C4F-A0DA-4D2B-A73B-D9653E0CFDE8}"/>
    <cellStyle name="20% - uthevingsfarge 5 2 25 3 2" xfId="10485" xr:uid="{11CAEE94-0B04-4085-B9FC-3DCD994A9A4E}"/>
    <cellStyle name="20% - uthevingsfarge 5 2 25 4" xfId="10486" xr:uid="{979BD54B-91CD-42E7-93B3-977EF3CB8BF7}"/>
    <cellStyle name="20% - uthevingsfarge 5 2 26" xfId="10487" xr:uid="{F3C78054-8C96-4FAA-8F40-F569A9AD2A96}"/>
    <cellStyle name="20% - uthevingsfarge 5 2 26 2" xfId="10488" xr:uid="{74272416-FA17-4BB0-BC14-2CA41D26F8C3}"/>
    <cellStyle name="20% - uthevingsfarge 5 2 26 2 2" xfId="10489" xr:uid="{42B3A6E9-3683-4FD3-AF08-764A7A112FD8}"/>
    <cellStyle name="20% - uthevingsfarge 5 2 26 3" xfId="10490" xr:uid="{01BED922-B896-45F8-93E2-3C791B685CBF}"/>
    <cellStyle name="20% - uthevingsfarge 5 2 26 3 2" xfId="10491" xr:uid="{CE66327F-5360-4B46-8A9A-F84C5656C021}"/>
    <cellStyle name="20% - uthevingsfarge 5 2 26 4" xfId="10492" xr:uid="{D7F6E48A-5A14-4F7C-B1CB-F9ACF7A73997}"/>
    <cellStyle name="20% - uthevingsfarge 5 2 27" xfId="10493" xr:uid="{5449C951-0044-4CF9-A506-5282036B827E}"/>
    <cellStyle name="20% - uthevingsfarge 5 2 27 2" xfId="10494" xr:uid="{8A316EE4-DA65-48E5-8BD5-D386182CD817}"/>
    <cellStyle name="20% - uthevingsfarge 5 2 27 2 2" xfId="10495" xr:uid="{46BF6D4E-65CF-4B1B-B436-2994D027C885}"/>
    <cellStyle name="20% - uthevingsfarge 5 2 27 3" xfId="10496" xr:uid="{CE411782-F077-402A-9E9A-DD2BC1A884FF}"/>
    <cellStyle name="20% - uthevingsfarge 5 2 28" xfId="10497" xr:uid="{11DFBF07-7CA8-4DC0-ACDD-EB5BD9BDB37B}"/>
    <cellStyle name="20% - uthevingsfarge 5 2 28 2" xfId="10498" xr:uid="{EF9C50CD-D050-4C92-A1D0-3926C2D18E41}"/>
    <cellStyle name="20% - uthevingsfarge 5 2 28 2 2" xfId="10499" xr:uid="{FE312EEB-0052-4EF3-9DAF-07067CA7DDCC}"/>
    <cellStyle name="20% - uthevingsfarge 5 2 28 3" xfId="10500" xr:uid="{82CC68DA-CAC7-478D-BF88-671A88502BF1}"/>
    <cellStyle name="20% - uthevingsfarge 5 2 29" xfId="10501" xr:uid="{72803F68-79CE-41CC-A286-1889AC04D7AD}"/>
    <cellStyle name="20% - uthevingsfarge 5 2 29 2" xfId="10502" xr:uid="{015A77E0-03D5-4048-ABED-3F6D45B2050E}"/>
    <cellStyle name="20% - uthevingsfarge 5 2 29 2 2" xfId="10503" xr:uid="{FE543845-8726-4AF0-A520-0B2BA25F5ECA}"/>
    <cellStyle name="20% - uthevingsfarge 5 2 29 3" xfId="10504" xr:uid="{6CFDE74A-E540-459D-80EF-C72F49F6A8F5}"/>
    <cellStyle name="20% - uthevingsfarge 5 2 3" xfId="10505" xr:uid="{63772224-062D-4990-869E-955F16FA17A2}"/>
    <cellStyle name="20% - uthevingsfarge 5 2 3 2" xfId="10506" xr:uid="{31FA6820-8E76-4C23-B292-542795F2777A}"/>
    <cellStyle name="20% - uthevingsfarge 5 2 3 3" xfId="10507" xr:uid="{60AE796F-0741-458C-A826-39D456FEFBEC}"/>
    <cellStyle name="20% - uthevingsfarge 5 2 3 4" xfId="10508" xr:uid="{6C6679D1-D826-4567-BF60-60753C909F7D}"/>
    <cellStyle name="20% - uthevingsfarge 5 2 3 5" xfId="10509" xr:uid="{73425633-A384-4CD4-A665-822E7E967F5A}"/>
    <cellStyle name="20% - uthevingsfarge 5 2 3 6" xfId="10510" xr:uid="{73228CC6-0373-4AE9-93FA-D2E6788DA6D2}"/>
    <cellStyle name="20% - uthevingsfarge 5 2 30" xfId="10511" xr:uid="{DD3C7704-5BE1-4204-ACD2-3949A7312A4B}"/>
    <cellStyle name="20% - uthevingsfarge 5 2 30 2" xfId="10512" xr:uid="{7633BB00-903C-44E5-AAA8-49A07A82EE1E}"/>
    <cellStyle name="20% - uthevingsfarge 5 2 30 2 2" xfId="10513" xr:uid="{C55037A6-8242-4B0C-99F8-7C11B5C44E21}"/>
    <cellStyle name="20% - uthevingsfarge 5 2 30 3" xfId="10514" xr:uid="{BD59BF61-0E09-4F7E-936C-95B5141CFBE0}"/>
    <cellStyle name="20% - uthevingsfarge 5 2 31" xfId="10515" xr:uid="{302E3FFA-16D4-4715-9577-398C5E39C404}"/>
    <cellStyle name="20% - uthevingsfarge 5 2 32" xfId="10516" xr:uid="{04F22983-403D-49A3-A8C6-F6EEAFB7A502}"/>
    <cellStyle name="20% - uthevingsfarge 5 2 4" xfId="10517" xr:uid="{EDCC31D6-2E0F-45BE-9D0E-18496A69F11A}"/>
    <cellStyle name="20% - uthevingsfarge 5 2 4 2" xfId="10518" xr:uid="{5205485C-A00D-4668-A4EF-D188491CC23F}"/>
    <cellStyle name="20% - uthevingsfarge 5 2 4 3" xfId="10519" xr:uid="{34AFD1D6-45A8-4D46-92A4-A631B6874A01}"/>
    <cellStyle name="20% - uthevingsfarge 5 2 4 4" xfId="10520" xr:uid="{E251CE1B-E07A-4233-8F4A-A449A807014D}"/>
    <cellStyle name="20% - uthevingsfarge 5 2 4 5" xfId="10521" xr:uid="{0C86B0A9-BFB0-4180-8FF1-4AC8E0D68FC9}"/>
    <cellStyle name="20% - uthevingsfarge 5 2 4 6" xfId="10522" xr:uid="{58555630-2C8B-4A26-ACF0-D2BA325C4020}"/>
    <cellStyle name="20% - uthevingsfarge 5 2 5" xfId="10523" xr:uid="{48CAACC0-F07D-48DB-BB5E-BB9132364B48}"/>
    <cellStyle name="20% - uthevingsfarge 5 2 5 10" xfId="10524" xr:uid="{AE2BF764-4CAE-41C3-BCE0-FD8B1F2024CD}"/>
    <cellStyle name="20% - uthevingsfarge 5 2 5 11" xfId="10525" xr:uid="{AC23A34A-F28C-422A-8F1E-86F700BF93BC}"/>
    <cellStyle name="20% - uthevingsfarge 5 2 5 12" xfId="10526" xr:uid="{9B6F6F61-E24D-49DA-A2BE-6DA4DCE6C1F0}"/>
    <cellStyle name="20% - uthevingsfarge 5 2 5 13" xfId="10527" xr:uid="{FE4B634E-525D-481E-93B7-318358A5FDF5}"/>
    <cellStyle name="20% - uthevingsfarge 5 2 5 14" xfId="10528" xr:uid="{735228DA-7945-4901-98B5-108B9851F999}"/>
    <cellStyle name="20% - uthevingsfarge 5 2 5 15" xfId="10529" xr:uid="{5122017A-F70E-44D6-ADF6-FE615AF07CFB}"/>
    <cellStyle name="20% - uthevingsfarge 5 2 5 15 2" xfId="10530" xr:uid="{5DEA41A6-BCD1-4BCC-9E4C-04658D1CEF94}"/>
    <cellStyle name="20% - uthevingsfarge 5 2 5 16" xfId="10531" xr:uid="{921F706F-9962-4AD4-B870-522BEAE57D49}"/>
    <cellStyle name="20% - uthevingsfarge 5 2 5 16 2" xfId="10532" xr:uid="{018C6D58-F9F6-463A-AFD9-6331DB913482}"/>
    <cellStyle name="20% - uthevingsfarge 5 2 5 17" xfId="10533" xr:uid="{C771B058-38F4-4A82-BED8-2347DAEA32D4}"/>
    <cellStyle name="20% - uthevingsfarge 5 2 5 17 2" xfId="10534" xr:uid="{47B07A42-0DB5-49CB-8D75-9D58850989DB}"/>
    <cellStyle name="20% - uthevingsfarge 5 2 5 2" xfId="10535" xr:uid="{DDDA2EA5-8547-4ADF-BC06-9FD6FF4AE99C}"/>
    <cellStyle name="20% - uthevingsfarge 5 2 5 2 10" xfId="10536" xr:uid="{5D4E82A6-E35E-4E8C-AC56-D1718FE8AC86}"/>
    <cellStyle name="20% - uthevingsfarge 5 2 5 2 10 2" xfId="10537" xr:uid="{792DC7FC-60AA-4610-8E4B-8AF60ABE192D}"/>
    <cellStyle name="20% - uthevingsfarge 5 2 5 2 10 2 2" xfId="10538" xr:uid="{E5A832A3-BA45-4907-BD37-728B0E82C859}"/>
    <cellStyle name="20% - uthevingsfarge 5 2 5 2 10 3" xfId="10539" xr:uid="{8A47BBA9-7735-4C18-9763-C2DEDEA5B0E5}"/>
    <cellStyle name="20% - uthevingsfarge 5 2 5 2 11" xfId="10540" xr:uid="{58A35A0B-A7A4-44A4-A415-758EFCD6DE31}"/>
    <cellStyle name="20% - uthevingsfarge 5 2 5 2 11 2" xfId="10541" xr:uid="{2607DAFD-15E6-4E6D-B8DC-DBAEF473EB9B}"/>
    <cellStyle name="20% - uthevingsfarge 5 2 5 2 11 2 2" xfId="10542" xr:uid="{46ABFC86-7B7B-4E50-85F3-1289BD31768E}"/>
    <cellStyle name="20% - uthevingsfarge 5 2 5 2 11 3" xfId="10543" xr:uid="{FF46BA97-A818-4928-9807-CE200EA1EA01}"/>
    <cellStyle name="20% - uthevingsfarge 5 2 5 2 12" xfId="10544" xr:uid="{00DF180C-05C7-47D2-89AC-4160078E2619}"/>
    <cellStyle name="20% - uthevingsfarge 5 2 5 2 12 2" xfId="10545" xr:uid="{401109D4-F342-4BD8-AFB0-B42D505B1BD7}"/>
    <cellStyle name="20% - uthevingsfarge 5 2 5 2 12 2 2" xfId="10546" xr:uid="{13A39041-35A2-4FFA-8ECA-8C73B14B2FFB}"/>
    <cellStyle name="20% - uthevingsfarge 5 2 5 2 12 3" xfId="10547" xr:uid="{07E055D7-31AE-4BB6-887D-7A2D2DEE82D4}"/>
    <cellStyle name="20% - uthevingsfarge 5 2 5 2 13" xfId="10548" xr:uid="{201B381E-D2A4-4195-B749-A74C9CFE48C0}"/>
    <cellStyle name="20% - uthevingsfarge 5 2 5 2 14" xfId="10549" xr:uid="{9668DE13-6986-45C1-BD48-F946B7666758}"/>
    <cellStyle name="20% - uthevingsfarge 5 2 5 2 2" xfId="10550" xr:uid="{3081CB15-0541-44E4-9978-07033CDDEE87}"/>
    <cellStyle name="20% - uthevingsfarge 5 2 5 2 2 2" xfId="10551" xr:uid="{F3F532A6-E3CB-49F7-BF7D-177156A692C8}"/>
    <cellStyle name="20% - uthevingsfarge 5 2 5 2 2 2 2" xfId="10552" xr:uid="{8986BFA2-6EBC-4A8C-AB2A-0077410DEE9C}"/>
    <cellStyle name="20% - uthevingsfarge 5 2 5 2 2 3" xfId="10553" xr:uid="{37162376-4570-4485-BE62-469F0BAE16DA}"/>
    <cellStyle name="20% - uthevingsfarge 5 2 5 2 2 3 2" xfId="10554" xr:uid="{FD0F08B7-C3CD-43CE-AA9E-BFAAB289E8DD}"/>
    <cellStyle name="20% - uthevingsfarge 5 2 5 2 2 4" xfId="10555" xr:uid="{53BF0E30-4913-4225-BCDA-8D3EDD6AF4D9}"/>
    <cellStyle name="20% - uthevingsfarge 5 2 5 2 2 4 2" xfId="10556" xr:uid="{80748441-76A1-49E6-89AD-5951006B695F}"/>
    <cellStyle name="20% - uthevingsfarge 5 2 5 2 2 5" xfId="10557" xr:uid="{812B12D7-3A5E-4DD7-9B56-D6AEEFB102E5}"/>
    <cellStyle name="20% - uthevingsfarge 5 2 5 2 2 5 2" xfId="10558" xr:uid="{F8C852D7-2D1D-44B0-B49A-71568E9B62D4}"/>
    <cellStyle name="20% - uthevingsfarge 5 2 5 2 2 6" xfId="10559" xr:uid="{F7D173EC-B232-4A18-8D74-CB118B522876}"/>
    <cellStyle name="20% - uthevingsfarge 5 2 5 2 2 6 2" xfId="10560" xr:uid="{B19C407B-C376-4527-8220-2FC1A721B2E2}"/>
    <cellStyle name="20% - uthevingsfarge 5 2 5 2 2 7" xfId="10561" xr:uid="{E4ED7905-7415-4B55-BC2C-A7B6EE115873}"/>
    <cellStyle name="20% - uthevingsfarge 5 2 5 2 3" xfId="10562" xr:uid="{C072B6BD-F304-43BB-A4C2-1A5D95ED5B29}"/>
    <cellStyle name="20% - uthevingsfarge 5 2 5 2 3 2" xfId="10563" xr:uid="{D6EA57FC-51A2-4E34-AF37-DEBCE2EB6077}"/>
    <cellStyle name="20% - uthevingsfarge 5 2 5 2 3 2 2" xfId="10564" xr:uid="{9CEB00DE-7349-4371-A0FD-5EFD68722DD6}"/>
    <cellStyle name="20% - uthevingsfarge 5 2 5 2 3 3" xfId="10565" xr:uid="{F2A3DB4B-BE53-4A8C-BCD9-83967C6D4C81}"/>
    <cellStyle name="20% - uthevingsfarge 5 2 5 2 3 3 2" xfId="10566" xr:uid="{ABAD6CB0-CB43-4E6E-80E3-80F84DF9153A}"/>
    <cellStyle name="20% - uthevingsfarge 5 2 5 2 3 4" xfId="10567" xr:uid="{6BCBC05A-8A9D-4963-96E3-52A21AC6A2A8}"/>
    <cellStyle name="20% - uthevingsfarge 5 2 5 2 3 4 2" xfId="10568" xr:uid="{D3BBA843-0436-4894-A9E2-1074030559C8}"/>
    <cellStyle name="20% - uthevingsfarge 5 2 5 2 3 5" xfId="10569" xr:uid="{1C940BA0-960A-45E6-AD96-421F69B00C60}"/>
    <cellStyle name="20% - uthevingsfarge 5 2 5 2 3 5 2" xfId="10570" xr:uid="{0C58DD67-CB77-484C-A79B-41A7D071FEBC}"/>
    <cellStyle name="20% - uthevingsfarge 5 2 5 2 3 6" xfId="10571" xr:uid="{6CFFBBEC-8546-4DE7-9295-5D4595BBC9D2}"/>
    <cellStyle name="20% - uthevingsfarge 5 2 5 2 4" xfId="10572" xr:uid="{E55CCD36-D979-41A1-BE1B-83065B16D8D2}"/>
    <cellStyle name="20% - uthevingsfarge 5 2 5 2 4 2" xfId="10573" xr:uid="{C872DEC3-323D-428B-86D5-D1F3EDA0CD4C}"/>
    <cellStyle name="20% - uthevingsfarge 5 2 5 2 4 2 2" xfId="10574" xr:uid="{7051627D-A7E0-44ED-BB1D-B8ED9815BF23}"/>
    <cellStyle name="20% - uthevingsfarge 5 2 5 2 4 3" xfId="10575" xr:uid="{C22EF6EA-B12F-4A06-A01A-16B348F27EFF}"/>
    <cellStyle name="20% - uthevingsfarge 5 2 5 2 4 3 2" xfId="10576" xr:uid="{52914300-C513-4784-8852-7A12C4303ACC}"/>
    <cellStyle name="20% - uthevingsfarge 5 2 5 2 4 4" xfId="10577" xr:uid="{FDF675C3-E57D-45A7-A124-AE9F7E98ED55}"/>
    <cellStyle name="20% - uthevingsfarge 5 2 5 2 5" xfId="10578" xr:uid="{405D7147-D0E8-4F1C-896A-08A74755D43E}"/>
    <cellStyle name="20% - uthevingsfarge 5 2 5 2 5 2" xfId="10579" xr:uid="{4CFA0CE2-993B-45DF-AD25-10EE297FF091}"/>
    <cellStyle name="20% - uthevingsfarge 5 2 5 2 5 2 2" xfId="10580" xr:uid="{1547909B-ED81-42D9-8C03-DB7574867CEA}"/>
    <cellStyle name="20% - uthevingsfarge 5 2 5 2 5 3" xfId="10581" xr:uid="{F8044C4D-AAA0-46DD-AADC-FA6F1AE06794}"/>
    <cellStyle name="20% - uthevingsfarge 5 2 5 2 5 3 2" xfId="10582" xr:uid="{94A72F62-3FD7-4F7D-B626-B4BAAA405054}"/>
    <cellStyle name="20% - uthevingsfarge 5 2 5 2 5 4" xfId="10583" xr:uid="{A403E240-A9C2-4D57-89C9-0F851E4D4A3C}"/>
    <cellStyle name="20% - uthevingsfarge 5 2 5 2 6" xfId="10584" xr:uid="{0CCB149D-5184-4F5D-B35B-68EBDC87859A}"/>
    <cellStyle name="20% - uthevingsfarge 5 2 5 2 6 2" xfId="10585" xr:uid="{97E92031-BC9D-4FDF-AA49-E68DB3776EBE}"/>
    <cellStyle name="20% - uthevingsfarge 5 2 5 2 6 2 2" xfId="10586" xr:uid="{4A4D714C-4BF8-47AA-B879-24867B3A218B}"/>
    <cellStyle name="20% - uthevingsfarge 5 2 5 2 6 3" xfId="10587" xr:uid="{FA79ED3A-0F6E-4157-B0E2-31FD36AF949B}"/>
    <cellStyle name="20% - uthevingsfarge 5 2 5 2 7" xfId="10588" xr:uid="{26F69FB9-0C77-4DB7-B7BC-5B87D4102177}"/>
    <cellStyle name="20% - uthevingsfarge 5 2 5 2 7 2" xfId="10589" xr:uid="{0B274EC7-AB97-47D5-BF6C-A31C12241C9C}"/>
    <cellStyle name="20% - uthevingsfarge 5 2 5 2 7 2 2" xfId="10590" xr:uid="{3FE19A35-E014-431E-9BD0-B9FCFCD40C14}"/>
    <cellStyle name="20% - uthevingsfarge 5 2 5 2 7 3" xfId="10591" xr:uid="{B291DE71-94D1-42E7-BC8D-294199133D33}"/>
    <cellStyle name="20% - uthevingsfarge 5 2 5 2 8" xfId="10592" xr:uid="{87672C0A-ED06-4136-B450-E9CEF315AAF1}"/>
    <cellStyle name="20% - uthevingsfarge 5 2 5 2 8 2" xfId="10593" xr:uid="{4ADE571B-18D9-4298-BEF4-054095B3296D}"/>
    <cellStyle name="20% - uthevingsfarge 5 2 5 2 8 2 2" xfId="10594" xr:uid="{3FE346E9-6C52-44B2-AE56-D67B52F78774}"/>
    <cellStyle name="20% - uthevingsfarge 5 2 5 2 8 3" xfId="10595" xr:uid="{EA196608-7E76-4653-8728-57B0A5F00C58}"/>
    <cellStyle name="20% - uthevingsfarge 5 2 5 2 9" xfId="10596" xr:uid="{EAA8B4E9-0847-40F5-ACE3-AD362EA11B55}"/>
    <cellStyle name="20% - uthevingsfarge 5 2 5 2 9 2" xfId="10597" xr:uid="{BC4A4826-1E95-4C8C-B2FE-C4C5A826415C}"/>
    <cellStyle name="20% - uthevingsfarge 5 2 5 2 9 2 2" xfId="10598" xr:uid="{7FD95A58-10B3-4382-9E2A-8AF79BCCCA8D}"/>
    <cellStyle name="20% - uthevingsfarge 5 2 5 2 9 3" xfId="10599" xr:uid="{4B1F43CF-70F9-4E7B-A762-45358372404C}"/>
    <cellStyle name="20% - uthevingsfarge 5 2 5 3" xfId="10600" xr:uid="{5F913EB8-5151-454E-91D8-9CE75CCD350E}"/>
    <cellStyle name="20% - uthevingsfarge 5 2 5 3 2" xfId="10601" xr:uid="{FD7A2968-8903-4651-B90E-A359328E4289}"/>
    <cellStyle name="20% - uthevingsfarge 5 2 5 3 2 2" xfId="10602" xr:uid="{FC44889F-C806-45B3-B1B8-D8BDF9264BE7}"/>
    <cellStyle name="20% - uthevingsfarge 5 2 5 3 2 2 2" xfId="10603" xr:uid="{950F9EA5-A99C-43E6-A8E3-84C075C4A848}"/>
    <cellStyle name="20% - uthevingsfarge 5 2 5 3 2 3" xfId="10604" xr:uid="{7B355078-D4A1-499F-9D6A-421027254DEC}"/>
    <cellStyle name="20% - uthevingsfarge 5 2 5 3 2 3 2" xfId="10605" xr:uid="{B12BE494-263C-4AD1-BDA1-12F0EA95399C}"/>
    <cellStyle name="20% - uthevingsfarge 5 2 5 3 2 4" xfId="10606" xr:uid="{934E54E6-DD51-40C5-991A-59E6EB09D512}"/>
    <cellStyle name="20% - uthevingsfarge 5 2 5 3 2 4 2" xfId="10607" xr:uid="{238E19AB-CF46-4AD2-B533-9D2E6372A7A3}"/>
    <cellStyle name="20% - uthevingsfarge 5 2 5 3 2 5" xfId="10608" xr:uid="{CDF67817-66FE-40E6-942E-61597648FBED}"/>
    <cellStyle name="20% - uthevingsfarge 5 2 5 3 2 5 2" xfId="10609" xr:uid="{53492B69-4DFF-4306-9DB7-810958A04978}"/>
    <cellStyle name="20% - uthevingsfarge 5 2 5 3 2 6" xfId="10610" xr:uid="{0AED2AB7-9C5D-4429-9256-3189AAA412C3}"/>
    <cellStyle name="20% - uthevingsfarge 5 2 5 3 2 6 2" xfId="10611" xr:uid="{4F6E5F3A-A1DF-487B-BBD8-23F4EFA326E8}"/>
    <cellStyle name="20% - uthevingsfarge 5 2 5 3 2 7" xfId="10612" xr:uid="{B2A7950D-64BD-493D-ACF7-2BE819DAE92C}"/>
    <cellStyle name="20% - uthevingsfarge 5 2 5 3 3" xfId="10613" xr:uid="{087B0A04-6608-459C-9710-A7A7D18F7FE7}"/>
    <cellStyle name="20% - uthevingsfarge 5 2 5 3 3 2" xfId="10614" xr:uid="{574322DA-C489-4184-9F2F-42E7B7744113}"/>
    <cellStyle name="20% - uthevingsfarge 5 2 5 3 3 2 2" xfId="10615" xr:uid="{8778637C-6FD2-441F-A0BD-3DC037405D06}"/>
    <cellStyle name="20% - uthevingsfarge 5 2 5 3 3 3" xfId="10616" xr:uid="{C018C7B5-93FA-4194-BF79-CCDDC8C93424}"/>
    <cellStyle name="20% - uthevingsfarge 5 2 5 3 3 3 2" xfId="10617" xr:uid="{6AC1DE5F-0A67-4520-9CBF-F9015ACB7DF0}"/>
    <cellStyle name="20% - uthevingsfarge 5 2 5 3 3 4" xfId="10618" xr:uid="{C857EE23-243D-4632-BD43-FBB8736D1AB0}"/>
    <cellStyle name="20% - uthevingsfarge 5 2 5 3 4" xfId="10619" xr:uid="{F22DDC75-9C1D-45D3-8ED3-E98932BA2AA3}"/>
    <cellStyle name="20% - uthevingsfarge 5 2 5 3 4 2" xfId="10620" xr:uid="{CB914165-BB34-4345-8A60-D117C554F8A6}"/>
    <cellStyle name="20% - uthevingsfarge 5 2 5 3 5" xfId="10621" xr:uid="{9E39C5B6-AD95-4F45-B27A-7170C44C9CD9}"/>
    <cellStyle name="20% - uthevingsfarge 5 2 5 3 5 2" xfId="10622" xr:uid="{62B72772-18D1-4E88-A294-00EEE759D91C}"/>
    <cellStyle name="20% - uthevingsfarge 5 2 5 3 6" xfId="10623" xr:uid="{0F327BBC-D7B6-45A0-86E3-EF4745A4E293}"/>
    <cellStyle name="20% - uthevingsfarge 5 2 5 3 6 2" xfId="10624" xr:uid="{3187D44C-7CA6-4C9B-B6D9-4E4EB53A136A}"/>
    <cellStyle name="20% - uthevingsfarge 5 2 5 3 7" xfId="10625" xr:uid="{829E2A7A-A096-4E85-913D-A2B31D87FCCC}"/>
    <cellStyle name="20% - uthevingsfarge 5 2 5 3 7 2" xfId="10626" xr:uid="{38773A1A-932B-42F0-B660-9A507284AACF}"/>
    <cellStyle name="20% - uthevingsfarge 5 2 5 3 8" xfId="10627" xr:uid="{0540C811-5B38-43B7-A3FA-9CB4A8D7B940}"/>
    <cellStyle name="20% - uthevingsfarge 5 2 5 4" xfId="10628" xr:uid="{7113A9F1-7CC7-40CF-9E2B-EDCE36D3955A}"/>
    <cellStyle name="20% - uthevingsfarge 5 2 5 4 2" xfId="10629" xr:uid="{F29C6C1F-CF15-4B55-B347-4E35E24140B2}"/>
    <cellStyle name="20% - uthevingsfarge 5 2 5 4 2 2" xfId="10630" xr:uid="{A0996ADF-B9B3-4AAA-AEA5-89DEF377048B}"/>
    <cellStyle name="20% - uthevingsfarge 5 2 5 4 2 2 2" xfId="10631" xr:uid="{6FB30651-08C2-40BD-9E7C-D68FBF32C47D}"/>
    <cellStyle name="20% - uthevingsfarge 5 2 5 4 2 3" xfId="10632" xr:uid="{5A6EE043-901E-4BFD-96F7-71DAF9A7D33C}"/>
    <cellStyle name="20% - uthevingsfarge 5 2 5 4 2 3 2" xfId="10633" xr:uid="{2D11C317-0049-4A40-9F6F-15B25649DB43}"/>
    <cellStyle name="20% - uthevingsfarge 5 2 5 4 2 4" xfId="10634" xr:uid="{943F472E-E000-41DD-B4CC-6E9DEEC00F0E}"/>
    <cellStyle name="20% - uthevingsfarge 5 2 5 4 2 4 2" xfId="10635" xr:uid="{BCD8FDD1-73FC-4E49-B1B9-C9E5643EC67A}"/>
    <cellStyle name="20% - uthevingsfarge 5 2 5 4 2 5" xfId="10636" xr:uid="{20612C0F-3B9F-4606-AD2B-CC3B0002DD7A}"/>
    <cellStyle name="20% - uthevingsfarge 5 2 5 4 2 5 2" xfId="10637" xr:uid="{E8C1D1E0-B195-4ACC-A4D0-D8A8A0381547}"/>
    <cellStyle name="20% - uthevingsfarge 5 2 5 4 2 6" xfId="10638" xr:uid="{81EC3203-457D-49CD-8736-1215B3BB0BB4}"/>
    <cellStyle name="20% - uthevingsfarge 5 2 5 4 2 6 2" xfId="10639" xr:uid="{2CEEAC58-19D9-4C66-B00D-62E8462CD063}"/>
    <cellStyle name="20% - uthevingsfarge 5 2 5 4 2 7" xfId="10640" xr:uid="{F9DA73A3-42FD-409D-9122-8BC9D2DC185A}"/>
    <cellStyle name="20% - uthevingsfarge 5 2 5 4 3" xfId="10641" xr:uid="{25734C96-F4AF-4F27-AA3F-22EC386101EF}"/>
    <cellStyle name="20% - uthevingsfarge 5 2 5 4 3 2" xfId="10642" xr:uid="{1ABDF449-5071-4D41-B8C6-9FC34D0DF404}"/>
    <cellStyle name="20% - uthevingsfarge 5 2 5 4 3 2 2" xfId="10643" xr:uid="{CB0A6F27-10AA-4956-B80F-9BBDEA995982}"/>
    <cellStyle name="20% - uthevingsfarge 5 2 5 4 3 3" xfId="10644" xr:uid="{69A552DF-6B55-4000-B2C1-3FA94DE907D5}"/>
    <cellStyle name="20% - uthevingsfarge 5 2 5 4 3 3 2" xfId="10645" xr:uid="{889FE019-A65C-4A53-8562-70FBC40BC667}"/>
    <cellStyle name="20% - uthevingsfarge 5 2 5 4 3 4" xfId="10646" xr:uid="{2499E15F-AB89-46AF-9EEE-1C266C77BFE8}"/>
    <cellStyle name="20% - uthevingsfarge 5 2 5 4 4" xfId="10647" xr:uid="{A78DB589-7A50-4FB7-9E6F-6E2E7FFDD69C}"/>
    <cellStyle name="20% - uthevingsfarge 5 2 5 4 4 2" xfId="10648" xr:uid="{FB6837B6-2517-4A1F-AABA-A013152B9B5F}"/>
    <cellStyle name="20% - uthevingsfarge 5 2 5 4 5" xfId="10649" xr:uid="{96F1F6A7-EF90-4EF4-B7AF-6197AC43E5AD}"/>
    <cellStyle name="20% - uthevingsfarge 5 2 5 4 5 2" xfId="10650" xr:uid="{66441AFC-C6A2-479C-8DBF-4905B7C869BE}"/>
    <cellStyle name="20% - uthevingsfarge 5 2 5 4 6" xfId="10651" xr:uid="{D8DBE7FB-4B6C-4814-8DCD-D8906319B004}"/>
    <cellStyle name="20% - uthevingsfarge 5 2 5 4 6 2" xfId="10652" xr:uid="{A71A0976-2DBF-4F70-9702-68EF403FB5E6}"/>
    <cellStyle name="20% - uthevingsfarge 5 2 5 4 7" xfId="10653" xr:uid="{5416AD2A-0911-4186-80FC-39253D73A420}"/>
    <cellStyle name="20% - uthevingsfarge 5 2 5 4 7 2" xfId="10654" xr:uid="{429CEC7E-F5E0-4D17-A366-589D30D4A956}"/>
    <cellStyle name="20% - uthevingsfarge 5 2 5 4 8" xfId="10655" xr:uid="{717E48CC-5F80-43C9-8786-05DC6AE27004}"/>
    <cellStyle name="20% - uthevingsfarge 5 2 5 5" xfId="10656" xr:uid="{755AED68-72C9-48A5-9208-11313846D2E7}"/>
    <cellStyle name="20% - uthevingsfarge 5 2 5 6" xfId="10657" xr:uid="{BAE1D4AB-D103-4E70-9C95-FE71933FB0CF}"/>
    <cellStyle name="20% - uthevingsfarge 5 2 5 7" xfId="10658" xr:uid="{9637E23B-F587-4A25-836E-BB053CDF5975}"/>
    <cellStyle name="20% - uthevingsfarge 5 2 5 8" xfId="10659" xr:uid="{03D360B0-CAFB-4B9F-8790-05BE82F9A41C}"/>
    <cellStyle name="20% - uthevingsfarge 5 2 5 9" xfId="10660" xr:uid="{ACEED55A-8271-4A0F-93D7-BC5FD2671C3E}"/>
    <cellStyle name="20% - uthevingsfarge 5 2 6" xfId="10661" xr:uid="{3E12F695-6CD9-469E-B39C-A61624F53E53}"/>
    <cellStyle name="20% - uthevingsfarge 5 2 6 2" xfId="10662" xr:uid="{F6AB2F41-CAA5-443A-8F32-EF0B7F0ABFB7}"/>
    <cellStyle name="20% - uthevingsfarge 5 2 6 2 2" xfId="10663" xr:uid="{21B74606-8DC6-4BF8-B7D3-FE1E14625AAE}"/>
    <cellStyle name="20% - uthevingsfarge 5 2 6 2 2 2" xfId="10664" xr:uid="{E6AD53E9-741E-4668-84B7-C45364327941}"/>
    <cellStyle name="20% - uthevingsfarge 5 2 6 2 3" xfId="10665" xr:uid="{D6D06DCA-040F-478D-903C-96B6E312C62B}"/>
    <cellStyle name="20% - uthevingsfarge 5 2 6 2 3 2" xfId="10666" xr:uid="{CAFA2039-A166-4CBE-8544-B8E4E2D1C7BC}"/>
    <cellStyle name="20% - uthevingsfarge 5 2 6 2 4" xfId="10667" xr:uid="{BA74DF41-E28D-4A82-B675-49493CDDED8E}"/>
    <cellStyle name="20% - uthevingsfarge 5 2 6 2 4 2" xfId="10668" xr:uid="{5BFDE40C-C4F2-4BAD-90D9-E2DC2D221D92}"/>
    <cellStyle name="20% - uthevingsfarge 5 2 6 2 5" xfId="10669" xr:uid="{267D25B0-3A04-4A54-99C6-7EE3465B61FD}"/>
    <cellStyle name="20% - uthevingsfarge 5 2 6 2 5 2" xfId="10670" xr:uid="{481BCD32-5AD9-4972-B5E0-6C8C149CCE14}"/>
    <cellStyle name="20% - uthevingsfarge 5 2 6 2 6" xfId="10671" xr:uid="{D3CA2F2C-C31A-4EA0-A1AD-EBED90F34740}"/>
    <cellStyle name="20% - uthevingsfarge 5 2 6 2 6 2" xfId="10672" xr:uid="{94BD4B33-10AB-4A92-B95E-423381353D52}"/>
    <cellStyle name="20% - uthevingsfarge 5 2 6 2 7" xfId="10673" xr:uid="{186E950D-9F89-46B7-9846-509705ED8B2E}"/>
    <cellStyle name="20% - uthevingsfarge 5 2 6 3" xfId="10674" xr:uid="{6F319842-D131-4F2A-9EE2-8DEAC34B808E}"/>
    <cellStyle name="20% - uthevingsfarge 5 2 6 3 2" xfId="10675" xr:uid="{01685440-F33E-498A-B5D6-9B8C6F915145}"/>
    <cellStyle name="20% - uthevingsfarge 5 2 6 3 2 2" xfId="10676" xr:uid="{8B2592F4-EBB1-4BC1-BEF4-1F4034C81499}"/>
    <cellStyle name="20% - uthevingsfarge 5 2 6 3 3" xfId="10677" xr:uid="{6D47BAC2-DDDE-4B35-B5E9-0AE768A9555A}"/>
    <cellStyle name="20% - uthevingsfarge 5 2 6 3 3 2" xfId="10678" xr:uid="{84D63949-6169-41C9-92AA-14C8590414D6}"/>
    <cellStyle name="20% - uthevingsfarge 5 2 6 3 4" xfId="10679" xr:uid="{6BA264FC-CA77-4E4B-945B-44A1729B560E}"/>
    <cellStyle name="20% - uthevingsfarge 5 2 6 4" xfId="10680" xr:uid="{FD52D8A0-6D4E-4C16-82D2-45B788696C84}"/>
    <cellStyle name="20% - uthevingsfarge 5 2 6 4 2" xfId="10681" xr:uid="{A63D4D75-E9AC-426E-9773-BF60AC2B0581}"/>
    <cellStyle name="20% - uthevingsfarge 5 2 6 5" xfId="10682" xr:uid="{A0A80C82-D232-4786-8619-8E8D9F023FB5}"/>
    <cellStyle name="20% - uthevingsfarge 5 2 6 5 2" xfId="10683" xr:uid="{7FAB9098-44AC-4FAA-ACF6-9350547615A4}"/>
    <cellStyle name="20% - uthevingsfarge 5 2 6 6" xfId="10684" xr:uid="{3E865BCA-CE6F-437F-9E26-D5FE7FF25420}"/>
    <cellStyle name="20% - uthevingsfarge 5 2 6 6 2" xfId="10685" xr:uid="{9E8BA189-AE8E-45BB-8B76-B53BB49CDB15}"/>
    <cellStyle name="20% - uthevingsfarge 5 2 6 7" xfId="10686" xr:uid="{74707B52-BEB0-454D-8E05-3BC13DA360A5}"/>
    <cellStyle name="20% - uthevingsfarge 5 2 6 7 2" xfId="10687" xr:uid="{3B1448CC-8B81-44D2-B180-7F5E4EC19BB4}"/>
    <cellStyle name="20% - uthevingsfarge 5 2 6 8" xfId="10688" xr:uid="{5EE91B36-C5D3-4088-8706-E2BBC8D9D827}"/>
    <cellStyle name="20% - uthevingsfarge 5 2 7" xfId="10689" xr:uid="{0C0B4691-7A53-4DA3-AA3F-D0AD0830E1C0}"/>
    <cellStyle name="20% - uthevingsfarge 5 2 7 2" xfId="10690" xr:uid="{9C81E33A-E0C7-420F-8B18-1C311168F2A4}"/>
    <cellStyle name="20% - uthevingsfarge 5 2 7 2 2" xfId="10691" xr:uid="{4F4269BF-2E4B-4A7A-AB18-C056D8410677}"/>
    <cellStyle name="20% - uthevingsfarge 5 2 7 2 2 2" xfId="10692" xr:uid="{B2E633B6-0599-46D1-B671-651EC6C08AE7}"/>
    <cellStyle name="20% - uthevingsfarge 5 2 7 2 3" xfId="10693" xr:uid="{73C853BE-CEF9-4AFC-912B-9494AFE65EB7}"/>
    <cellStyle name="20% - uthevingsfarge 5 2 7 2 3 2" xfId="10694" xr:uid="{173F377A-B769-47A0-BA14-E6C9AAC211D3}"/>
    <cellStyle name="20% - uthevingsfarge 5 2 7 2 4" xfId="10695" xr:uid="{5CD402AF-AC6C-456E-BDB9-6BC679DA1A1D}"/>
    <cellStyle name="20% - uthevingsfarge 5 2 7 2 4 2" xfId="10696" xr:uid="{9D102C33-1BD8-4EE6-8B24-0CF7C42CDC21}"/>
    <cellStyle name="20% - uthevingsfarge 5 2 7 2 5" xfId="10697" xr:uid="{9675A73F-36FA-4281-879B-8220429B8FDE}"/>
    <cellStyle name="20% - uthevingsfarge 5 2 7 2 5 2" xfId="10698" xr:uid="{56756E61-D9CC-4D60-BC3B-49014405F2E9}"/>
    <cellStyle name="20% - uthevingsfarge 5 2 7 2 6" xfId="10699" xr:uid="{7CE11316-F798-4ED8-8EAD-5FFDF242E40B}"/>
    <cellStyle name="20% - uthevingsfarge 5 2 7 2 6 2" xfId="10700" xr:uid="{1A66AFD5-E281-4656-8995-353F59D42EF7}"/>
    <cellStyle name="20% - uthevingsfarge 5 2 7 2 7" xfId="10701" xr:uid="{514F9FF9-290B-42D5-92C3-7CEB616C73DA}"/>
    <cellStyle name="20% - uthevingsfarge 5 2 7 3" xfId="10702" xr:uid="{F5B3D15D-45CE-4E1D-B90F-9F4AC373FB9D}"/>
    <cellStyle name="20% - uthevingsfarge 5 2 7 3 2" xfId="10703" xr:uid="{57F93A98-11D8-418A-9CC7-1D2CCC98CDFA}"/>
    <cellStyle name="20% - uthevingsfarge 5 2 7 3 2 2" xfId="10704" xr:uid="{F693AE31-7BBC-4B63-8594-C9DB0E16BFB3}"/>
    <cellStyle name="20% - uthevingsfarge 5 2 7 3 3" xfId="10705" xr:uid="{7B24E65F-1339-43D0-98B3-AB5E686F8481}"/>
    <cellStyle name="20% - uthevingsfarge 5 2 7 3 3 2" xfId="10706" xr:uid="{B7284E03-BA5A-4E8B-BD2A-E81F405026DF}"/>
    <cellStyle name="20% - uthevingsfarge 5 2 7 3 4" xfId="10707" xr:uid="{7E05FC4A-991D-4645-A61E-9803EE07749B}"/>
    <cellStyle name="20% - uthevingsfarge 5 2 7 4" xfId="10708" xr:uid="{79044727-9860-478B-B645-F074E73DFE30}"/>
    <cellStyle name="20% - uthevingsfarge 5 2 7 4 2" xfId="10709" xr:uid="{AAA76067-6450-409D-B5BB-8E62FC7D29BB}"/>
    <cellStyle name="20% - uthevingsfarge 5 2 7 5" xfId="10710" xr:uid="{983FE766-162A-4B52-B1E9-4625B2493171}"/>
    <cellStyle name="20% - uthevingsfarge 5 2 7 5 2" xfId="10711" xr:uid="{19CFB8F8-FEBF-4843-994B-ACB6A3FF822A}"/>
    <cellStyle name="20% - uthevingsfarge 5 2 7 6" xfId="10712" xr:uid="{6402F2BF-F183-4083-BEC9-7C9FF069E146}"/>
    <cellStyle name="20% - uthevingsfarge 5 2 7 6 2" xfId="10713" xr:uid="{D99F2896-AD7F-43DD-9C53-2D56CCB74782}"/>
    <cellStyle name="20% - uthevingsfarge 5 2 7 7" xfId="10714" xr:uid="{74645C50-A38B-448F-A024-AA829275FC2D}"/>
    <cellStyle name="20% - uthevingsfarge 5 2 7 7 2" xfId="10715" xr:uid="{C5966D5E-476D-43B9-AD63-0FCA177ED064}"/>
    <cellStyle name="20% - uthevingsfarge 5 2 7 8" xfId="10716" xr:uid="{547691D8-32D0-4D7D-998B-FC8FB94E0836}"/>
    <cellStyle name="20% - uthevingsfarge 5 2 8" xfId="10717" xr:uid="{FFDFFC47-4735-4648-80B7-8780EBB6DFE9}"/>
    <cellStyle name="20% - uthevingsfarge 5 2 8 2" xfId="10718" xr:uid="{83181381-9E0B-4188-8A9F-277C612FA4B6}"/>
    <cellStyle name="20% - uthevingsfarge 5 2 8 2 2" xfId="10719" xr:uid="{5C12270D-49AE-4557-A23B-DA838D611935}"/>
    <cellStyle name="20% - uthevingsfarge 5 2 8 2 2 2" xfId="10720" xr:uid="{E721CA25-0CDF-4B53-97AE-3FBEA792614C}"/>
    <cellStyle name="20% - uthevingsfarge 5 2 8 2 3" xfId="10721" xr:uid="{318CFCBE-C66B-4BE2-8A08-865D56160586}"/>
    <cellStyle name="20% - uthevingsfarge 5 2 8 2 3 2" xfId="10722" xr:uid="{71671137-6C4F-43B4-80BE-F0D1A87BD5F8}"/>
    <cellStyle name="20% - uthevingsfarge 5 2 8 2 4" xfId="10723" xr:uid="{374259FB-3CC7-49A3-B370-534CEA130CA6}"/>
    <cellStyle name="20% - uthevingsfarge 5 2 8 2 4 2" xfId="10724" xr:uid="{91C64B99-9C55-4F00-A295-8F93EA1C5BE5}"/>
    <cellStyle name="20% - uthevingsfarge 5 2 8 2 5" xfId="10725" xr:uid="{7AA981CB-10FB-4752-B134-8773710F2486}"/>
    <cellStyle name="20% - uthevingsfarge 5 2 8 2 5 2" xfId="10726" xr:uid="{0B8BF226-54E5-490B-A385-B10E6CD624C7}"/>
    <cellStyle name="20% - uthevingsfarge 5 2 8 2 6" xfId="10727" xr:uid="{45F0E69D-DF39-4DA8-AA35-521323D95846}"/>
    <cellStyle name="20% - uthevingsfarge 5 2 8 2 6 2" xfId="10728" xr:uid="{F49947EA-4226-4B0A-91A9-C9BF102BAD88}"/>
    <cellStyle name="20% - uthevingsfarge 5 2 8 2 7" xfId="10729" xr:uid="{E7AF675B-4807-4C35-895F-FCB55662A3D3}"/>
    <cellStyle name="20% - uthevingsfarge 5 2 8 3" xfId="10730" xr:uid="{1554D0AF-AE53-4AB8-9E4F-B31C55B83D28}"/>
    <cellStyle name="20% - uthevingsfarge 5 2 8 3 2" xfId="10731" xr:uid="{13C417D5-003A-4F1A-B9B5-BF9785DE68D1}"/>
    <cellStyle name="20% - uthevingsfarge 5 2 8 3 2 2" xfId="10732" xr:uid="{C7B63F17-01C0-4F5D-AFBB-4C4420C64112}"/>
    <cellStyle name="20% - uthevingsfarge 5 2 8 3 3" xfId="10733" xr:uid="{8BF64FB4-8723-408A-978D-920B724EFCED}"/>
    <cellStyle name="20% - uthevingsfarge 5 2 8 3 3 2" xfId="10734" xr:uid="{BA7C7E48-2647-441E-8671-4DF442A7008E}"/>
    <cellStyle name="20% - uthevingsfarge 5 2 8 3 4" xfId="10735" xr:uid="{51BFBB76-65BF-462B-BD3B-27DBD484675E}"/>
    <cellStyle name="20% - uthevingsfarge 5 2 8 4" xfId="10736" xr:uid="{580BC5E0-AA38-4F73-9806-B50A0B653981}"/>
    <cellStyle name="20% - uthevingsfarge 5 2 8 4 2" xfId="10737" xr:uid="{B5E75222-4794-4BE6-8366-995B6B49B230}"/>
    <cellStyle name="20% - uthevingsfarge 5 2 8 5" xfId="10738" xr:uid="{B31F1D9F-ADEE-46DC-AE41-FD3DBD993D2E}"/>
    <cellStyle name="20% - uthevingsfarge 5 2 8 5 2" xfId="10739" xr:uid="{0BAF6D75-510E-4512-9419-26EBB75D46EC}"/>
    <cellStyle name="20% - uthevingsfarge 5 2 8 6" xfId="10740" xr:uid="{A7FAD500-1C83-4F5C-BFFD-9A26DCA4B0AA}"/>
    <cellStyle name="20% - uthevingsfarge 5 2 8 6 2" xfId="10741" xr:uid="{53DAEC73-77D7-4B9A-B2A1-E13B054D4C5D}"/>
    <cellStyle name="20% - uthevingsfarge 5 2 8 7" xfId="10742" xr:uid="{F5ACD42F-5F84-4CC8-9AA9-52C5CF39543D}"/>
    <cellStyle name="20% - uthevingsfarge 5 2 8 7 2" xfId="10743" xr:uid="{33BA259D-63F3-498D-B8AD-D93A1F215AA8}"/>
    <cellStyle name="20% - uthevingsfarge 5 2 8 8" xfId="10744" xr:uid="{599544A1-8851-45BA-9DED-58AA9AA24F11}"/>
    <cellStyle name="20% - uthevingsfarge 5 2 9" xfId="10745" xr:uid="{3C4A8B02-4CC9-488F-B571-D728CB530074}"/>
    <cellStyle name="20% - uthevingsfarge 5 2 9 2" xfId="10746" xr:uid="{7BE13431-7895-4118-8EBD-2C1252CE6A74}"/>
    <cellStyle name="20% - uthevingsfarge 5 2 9 2 2" xfId="10747" xr:uid="{5805D435-EFF5-4984-9643-8AA7F03F7240}"/>
    <cellStyle name="20% - uthevingsfarge 5 2 9 2 2 2" xfId="10748" xr:uid="{D83F231E-644E-4E17-8746-F431E0887D25}"/>
    <cellStyle name="20% - uthevingsfarge 5 2 9 2 3" xfId="10749" xr:uid="{2616E46A-DDAC-4EAA-A189-297CA3C8D5FA}"/>
    <cellStyle name="20% - uthevingsfarge 5 2 9 2 3 2" xfId="10750" xr:uid="{22AB8AD0-78DB-4C17-9963-C706DCB67CF4}"/>
    <cellStyle name="20% - uthevingsfarge 5 2 9 2 4" xfId="10751" xr:uid="{FE927BEC-21A5-4FC7-8122-533706ABF5EB}"/>
    <cellStyle name="20% - uthevingsfarge 5 2 9 2 4 2" xfId="10752" xr:uid="{AA3E3636-A68B-49BD-BB8D-43D53831C051}"/>
    <cellStyle name="20% - uthevingsfarge 5 2 9 2 5" xfId="10753" xr:uid="{AFA5CCD2-F9B9-4F7E-9F00-F008D992484D}"/>
    <cellStyle name="20% - uthevingsfarge 5 2 9 2 5 2" xfId="10754" xr:uid="{42BD2A0E-BEB2-4B58-B27B-1BC67C74A513}"/>
    <cellStyle name="20% - uthevingsfarge 5 2 9 2 6" xfId="10755" xr:uid="{BFBFB627-7B81-4474-8D68-D6692A315E30}"/>
    <cellStyle name="20% - uthevingsfarge 5 2 9 2 6 2" xfId="10756" xr:uid="{02D01CCC-8F29-49F6-B6BD-33D95768DFB5}"/>
    <cellStyle name="20% - uthevingsfarge 5 2 9 2 7" xfId="10757" xr:uid="{D8488ABA-9727-4942-A416-4427146E6BE9}"/>
    <cellStyle name="20% - uthevingsfarge 5 2 9 3" xfId="10758" xr:uid="{45DFC537-DF49-4F3D-AD38-6E5DBB773527}"/>
    <cellStyle name="20% - uthevingsfarge 5 2 9 3 2" xfId="10759" xr:uid="{2A972A56-FB2A-48A8-AE13-6BB19E3D5DC7}"/>
    <cellStyle name="20% - uthevingsfarge 5 2 9 3 2 2" xfId="10760" xr:uid="{87CE1430-60B9-4C8A-B72E-C95A13C1FF0B}"/>
    <cellStyle name="20% - uthevingsfarge 5 2 9 3 3" xfId="10761" xr:uid="{8F45BDFF-1C7D-4F4A-8357-495F6424E398}"/>
    <cellStyle name="20% - uthevingsfarge 5 2 9 3 3 2" xfId="10762" xr:uid="{A97465BE-BFC0-4660-A249-722EC6C21F75}"/>
    <cellStyle name="20% - uthevingsfarge 5 2 9 3 4" xfId="10763" xr:uid="{B060AF69-3F50-4D20-9C5B-8A0F57250C7B}"/>
    <cellStyle name="20% - uthevingsfarge 5 2 9 4" xfId="10764" xr:uid="{3D59425E-2364-4AFA-8588-5B27DA290317}"/>
    <cellStyle name="20% - uthevingsfarge 5 2 9 4 2" xfId="10765" xr:uid="{C24B9696-6586-4D80-A36A-D5488516C54E}"/>
    <cellStyle name="20% - uthevingsfarge 5 2 9 5" xfId="10766" xr:uid="{91CA6C3A-ACF6-4E87-B664-959BF4A1B715}"/>
    <cellStyle name="20% - uthevingsfarge 5 2 9 5 2" xfId="10767" xr:uid="{736E2502-8471-4B59-988A-7909FA84B2A5}"/>
    <cellStyle name="20% - uthevingsfarge 5 2 9 6" xfId="10768" xr:uid="{C3974F89-55D2-4F73-95B1-91DDEDA23706}"/>
    <cellStyle name="20% - uthevingsfarge 5 2 9 6 2" xfId="10769" xr:uid="{F1DCA462-51D7-4E7F-B992-D0C52362FBE7}"/>
    <cellStyle name="20% - uthevingsfarge 5 2 9 7" xfId="10770" xr:uid="{B378DD9E-28E7-4A34-AC4F-8ED7DC7B5877}"/>
    <cellStyle name="20% - uthevingsfarge 5 2 9 7 2" xfId="10771" xr:uid="{B70A685F-F622-46A6-A589-2F162F3C6F08}"/>
    <cellStyle name="20% - uthevingsfarge 5 2 9 8" xfId="10772" xr:uid="{782DA0D4-9A58-44D2-8057-9FD34C630C76}"/>
    <cellStyle name="20% - uthevingsfarge 5 2_Innlån 10_2010" xfId="10773" xr:uid="{4BF697BB-DEDC-4952-85F8-CBF4038BE67D}"/>
    <cellStyle name="20% - uthevingsfarge 5 20" xfId="10774" xr:uid="{48824244-6E45-47A4-9F4D-5E6DD1DCF080}"/>
    <cellStyle name="20% - uthevingsfarge 5 20 10" xfId="10775" xr:uid="{ECAB7939-DE25-4D47-85F5-692D9ED3FE7F}"/>
    <cellStyle name="20% - uthevingsfarge 5 20 11" xfId="10776" xr:uid="{9F240B42-C303-40DE-85B8-D96E006998F3}"/>
    <cellStyle name="20% - uthevingsfarge 5 20 12" xfId="10777" xr:uid="{1878BBE5-C536-4EDF-B7C0-D24902CD9CB4}"/>
    <cellStyle name="20% - uthevingsfarge 5 20 13" xfId="10778" xr:uid="{922E5E9D-2E51-48B6-BFC3-E8D74CB65AB9}"/>
    <cellStyle name="20% - uthevingsfarge 5 20 2" xfId="10779" xr:uid="{292E439D-0C5B-4423-A308-DA08CD134012}"/>
    <cellStyle name="20% - uthevingsfarge 5 20 2 2" xfId="10780" xr:uid="{31295D83-108C-431C-97D8-B2EE0431555E}"/>
    <cellStyle name="20% - uthevingsfarge 5 20 3" xfId="10781" xr:uid="{F4BDF7E8-AC2F-4EFA-AE31-B93951AF7091}"/>
    <cellStyle name="20% - uthevingsfarge 5 20 4" xfId="10782" xr:uid="{35CDFAEC-22FD-49C2-8B41-305F46E58D7D}"/>
    <cellStyle name="20% - uthevingsfarge 5 20 5" xfId="10783" xr:uid="{920018A7-66BC-4EFB-B9EE-3C6621BBE39E}"/>
    <cellStyle name="20% - uthevingsfarge 5 20 6" xfId="10784" xr:uid="{25DF08FF-97DC-4978-B298-800DDD192272}"/>
    <cellStyle name="20% - uthevingsfarge 5 20 7" xfId="10785" xr:uid="{DC5A0F4A-E98A-4D16-877D-3EBC1C09B423}"/>
    <cellStyle name="20% - uthevingsfarge 5 20 8" xfId="10786" xr:uid="{516B79E9-1DF8-4608-BDB8-9DECDF7CE07E}"/>
    <cellStyle name="20% - uthevingsfarge 5 20 9" xfId="10787" xr:uid="{89ADEBA7-007D-435C-9108-71C5EDCDD54C}"/>
    <cellStyle name="20% - uthevingsfarge 5 21" xfId="10788" xr:uid="{EFCE3FFB-B770-4C2D-97B8-48EF1640EF9C}"/>
    <cellStyle name="20% - uthevingsfarge 5 21 10" xfId="10789" xr:uid="{8436C9CE-1B49-46C4-A7BC-68587BA363DF}"/>
    <cellStyle name="20% - uthevingsfarge 5 21 11" xfId="10790" xr:uid="{72D45A9A-551A-4354-9927-BD4D77EE81DC}"/>
    <cellStyle name="20% - uthevingsfarge 5 21 12" xfId="10791" xr:uid="{8088579E-39F0-49CA-AACA-1A627271BEC8}"/>
    <cellStyle name="20% - uthevingsfarge 5 21 13" xfId="10792" xr:uid="{20606D80-859D-4F1A-9D3A-F3947D8117D3}"/>
    <cellStyle name="20% - uthevingsfarge 5 21 2" xfId="10793" xr:uid="{8275B898-D707-4776-8283-1E0D3CE07393}"/>
    <cellStyle name="20% - uthevingsfarge 5 21 2 2" xfId="10794" xr:uid="{8DC2AACB-0035-46EF-AA18-D7A8E15A97A8}"/>
    <cellStyle name="20% - uthevingsfarge 5 21 3" xfId="10795" xr:uid="{7E4BAD8B-08FF-4791-9658-0CE72B1C7685}"/>
    <cellStyle name="20% - uthevingsfarge 5 21 4" xfId="10796" xr:uid="{E01AF1BF-AE2B-4F34-8F55-323ACBC12A5B}"/>
    <cellStyle name="20% - uthevingsfarge 5 21 5" xfId="10797" xr:uid="{F1E064A0-470D-4FA2-8F3D-9000B3C524ED}"/>
    <cellStyle name="20% - uthevingsfarge 5 21 6" xfId="10798" xr:uid="{F5B85AB5-67DF-4310-9421-C5708BC92C6F}"/>
    <cellStyle name="20% - uthevingsfarge 5 21 7" xfId="10799" xr:uid="{E8E778C9-494B-419E-874F-688E25D47F85}"/>
    <cellStyle name="20% - uthevingsfarge 5 21 8" xfId="10800" xr:uid="{3360D340-0F6E-4DD3-8814-1FFC1EB41EB9}"/>
    <cellStyle name="20% - uthevingsfarge 5 21 9" xfId="10801" xr:uid="{9BBF28E3-6F89-49FF-B414-7E50BBAF9226}"/>
    <cellStyle name="20% - uthevingsfarge 5 22" xfId="10802" xr:uid="{1BF997F8-E871-403C-AF84-B598E9EE7E50}"/>
    <cellStyle name="20% - uthevingsfarge 5 22 10" xfId="10803" xr:uid="{BBB55C18-537F-4B02-ADE3-45109B8454EA}"/>
    <cellStyle name="20% - uthevingsfarge 5 22 11" xfId="10804" xr:uid="{27799B10-E8E1-4925-A558-680F3C2AC746}"/>
    <cellStyle name="20% - uthevingsfarge 5 22 12" xfId="10805" xr:uid="{0C9B2F8B-D0EB-44CA-9B49-1B2B01198F1A}"/>
    <cellStyle name="20% - uthevingsfarge 5 22 13" xfId="10806" xr:uid="{65E4E132-0BE0-496F-A613-AF6313C1AD2A}"/>
    <cellStyle name="20% - uthevingsfarge 5 22 2" xfId="10807" xr:uid="{62968C69-816E-4820-B30E-B0B2230EAE92}"/>
    <cellStyle name="20% - uthevingsfarge 5 22 2 2" xfId="10808" xr:uid="{5D6E4B3A-F0B5-4608-B24C-7FA06C5392AE}"/>
    <cellStyle name="20% - uthevingsfarge 5 22 3" xfId="10809" xr:uid="{3EB26BA0-B379-4F56-A15A-482DE2A41C67}"/>
    <cellStyle name="20% - uthevingsfarge 5 22 4" xfId="10810" xr:uid="{EE0E41CC-5C97-4104-8565-35F3E4EE83AA}"/>
    <cellStyle name="20% - uthevingsfarge 5 22 5" xfId="10811" xr:uid="{B6953AEC-BAA1-4C07-BB02-D543A1E69AFA}"/>
    <cellStyle name="20% - uthevingsfarge 5 22 6" xfId="10812" xr:uid="{8D146C3F-6892-4B7C-9BB1-185CDFE5725F}"/>
    <cellStyle name="20% - uthevingsfarge 5 22 7" xfId="10813" xr:uid="{8A48C32F-D84B-49D8-BD45-6C7AD2850131}"/>
    <cellStyle name="20% - uthevingsfarge 5 22 8" xfId="10814" xr:uid="{B9F7BE66-419F-413E-BB5D-B836EC579BDF}"/>
    <cellStyle name="20% - uthevingsfarge 5 22 9" xfId="10815" xr:uid="{24F20EE8-D0A9-4B0C-80C8-F1DBDC842F1F}"/>
    <cellStyle name="20% - uthevingsfarge 5 23" xfId="10816" xr:uid="{7B9A4BA7-1F2F-4A66-B67C-D3ED4F6EEBED}"/>
    <cellStyle name="20% - uthevingsfarge 5 23 10" xfId="10817" xr:uid="{EB5D362A-9F00-44DD-B687-CEEE9ED3F4E4}"/>
    <cellStyle name="20% - uthevingsfarge 5 23 11" xfId="10818" xr:uid="{79FD0A7F-1A3C-4BB5-B2C2-B9CA00FCCEED}"/>
    <cellStyle name="20% - uthevingsfarge 5 23 12" xfId="10819" xr:uid="{667F9906-E4F2-46D6-95DF-467710CCD062}"/>
    <cellStyle name="20% - uthevingsfarge 5 23 13" xfId="10820" xr:uid="{A398C5EE-5AE2-4E24-A3EC-AB1D05EE8F7F}"/>
    <cellStyle name="20% - uthevingsfarge 5 23 2" xfId="10821" xr:uid="{2FB879D0-5AE5-4C5A-BD1A-E3084B464072}"/>
    <cellStyle name="20% - uthevingsfarge 5 23 2 2" xfId="10822" xr:uid="{4FCEB57E-6A12-4215-B67D-393D118831AC}"/>
    <cellStyle name="20% - uthevingsfarge 5 23 3" xfId="10823" xr:uid="{1D890302-94D4-4110-BB08-3312CFAC4296}"/>
    <cellStyle name="20% - uthevingsfarge 5 23 4" xfId="10824" xr:uid="{BC1C5890-B6F4-4315-A23B-3270C7494C0F}"/>
    <cellStyle name="20% - uthevingsfarge 5 23 5" xfId="10825" xr:uid="{94989E48-6934-4D19-AED1-9BCF18D8475A}"/>
    <cellStyle name="20% - uthevingsfarge 5 23 6" xfId="10826" xr:uid="{20020A2E-AE17-420B-9633-DB24941187A2}"/>
    <cellStyle name="20% - uthevingsfarge 5 23 7" xfId="10827" xr:uid="{086D3D64-85C5-47A1-880D-C0546D6FE94F}"/>
    <cellStyle name="20% - uthevingsfarge 5 23 8" xfId="10828" xr:uid="{16B95BEB-5659-4151-A361-CF8CAF88AF84}"/>
    <cellStyle name="20% - uthevingsfarge 5 23 9" xfId="10829" xr:uid="{04B1E682-62F9-4A23-A023-F7D478CE39A5}"/>
    <cellStyle name="20% - uthevingsfarge 5 24" xfId="10830" xr:uid="{4CC0B1B7-BA65-4532-B67C-97636E1D21B9}"/>
    <cellStyle name="20% - uthevingsfarge 5 24 10" xfId="10831" xr:uid="{0E09FB0E-7790-47A6-8CCF-0B97DEC307BB}"/>
    <cellStyle name="20% - uthevingsfarge 5 24 11" xfId="10832" xr:uid="{617B3F99-134C-44DC-BFF4-9A666CE87ABA}"/>
    <cellStyle name="20% - uthevingsfarge 5 24 12" xfId="10833" xr:uid="{6FFCCD64-0703-4E0A-86E4-9553CA033B99}"/>
    <cellStyle name="20% - uthevingsfarge 5 24 13" xfId="10834" xr:uid="{4753D9A8-E14A-45DE-AA51-06BDEFBE2ACA}"/>
    <cellStyle name="20% - uthevingsfarge 5 24 2" xfId="10835" xr:uid="{F1BC3BCB-008E-412C-AA33-C2E32FB31A2B}"/>
    <cellStyle name="20% - uthevingsfarge 5 24 2 2" xfId="10836" xr:uid="{5A3ED766-DDFD-4B25-AD52-FDA80A596ED8}"/>
    <cellStyle name="20% - uthevingsfarge 5 24 3" xfId="10837" xr:uid="{D6AFE1F2-7CD2-4826-9D4A-7A21DC5E1C87}"/>
    <cellStyle name="20% - uthevingsfarge 5 24 4" xfId="10838" xr:uid="{F0163E6B-2361-4981-B283-630931ACB1A9}"/>
    <cellStyle name="20% - uthevingsfarge 5 24 5" xfId="10839" xr:uid="{95192693-D215-43ED-8F38-15BDAE27AFD9}"/>
    <cellStyle name="20% - uthevingsfarge 5 24 6" xfId="10840" xr:uid="{F60BBFB4-051B-459D-B96F-D54DCC529D45}"/>
    <cellStyle name="20% - uthevingsfarge 5 24 7" xfId="10841" xr:uid="{A2CF9D3C-316D-4568-84DE-EF7EC98BFC3A}"/>
    <cellStyle name="20% - uthevingsfarge 5 24 8" xfId="10842" xr:uid="{A181DDC9-FC3B-42E0-B30F-FCBB70584980}"/>
    <cellStyle name="20% - uthevingsfarge 5 24 9" xfId="10843" xr:uid="{60CFAB55-89F9-4CDA-A43B-FF99DF3C8C6A}"/>
    <cellStyle name="20% - uthevingsfarge 5 25" xfId="10844" xr:uid="{03A64DD1-E326-4B2D-900D-FD4A9E62F3AE}"/>
    <cellStyle name="20% - uthevingsfarge 5 25 10" xfId="10845" xr:uid="{1334ABFF-08CB-482D-B7F1-6A863A420481}"/>
    <cellStyle name="20% - uthevingsfarge 5 25 11" xfId="10846" xr:uid="{B7E339D7-6255-495A-8AA0-9616657E37C8}"/>
    <cellStyle name="20% - uthevingsfarge 5 25 12" xfId="10847" xr:uid="{32A22AC2-595B-44D0-B251-61442C3F7EEE}"/>
    <cellStyle name="20% - uthevingsfarge 5 25 13" xfId="10848" xr:uid="{ECCBB206-2256-4E51-A5F1-3F53613F3A32}"/>
    <cellStyle name="20% - uthevingsfarge 5 25 2" xfId="10849" xr:uid="{0D2373DF-3DA4-4414-B508-3BB26EE3A7C6}"/>
    <cellStyle name="20% - uthevingsfarge 5 25 2 2" xfId="10850" xr:uid="{BF96228F-8907-436E-B821-5ADA3457887F}"/>
    <cellStyle name="20% - uthevingsfarge 5 25 3" xfId="10851" xr:uid="{824598CF-8CB4-43F5-A4CE-49A33F411012}"/>
    <cellStyle name="20% - uthevingsfarge 5 25 4" xfId="10852" xr:uid="{D78AAC2B-47C8-4DBE-83AD-9A2675B5E1D1}"/>
    <cellStyle name="20% - uthevingsfarge 5 25 5" xfId="10853" xr:uid="{844E0762-D47A-4FAF-9C6F-07CAD9A70E81}"/>
    <cellStyle name="20% - uthevingsfarge 5 25 6" xfId="10854" xr:uid="{736FA32C-78E0-47CB-915E-B2B121DF8F11}"/>
    <cellStyle name="20% - uthevingsfarge 5 25 7" xfId="10855" xr:uid="{D506ABAE-769A-445E-A2AD-2B3596C71158}"/>
    <cellStyle name="20% - uthevingsfarge 5 25 8" xfId="10856" xr:uid="{BCFDE804-19ED-45AE-9B13-CDADEF3FEB96}"/>
    <cellStyle name="20% - uthevingsfarge 5 25 9" xfId="10857" xr:uid="{CFCE614A-F269-49A3-89B3-BF305769B546}"/>
    <cellStyle name="20% - uthevingsfarge 5 26" xfId="10858" xr:uid="{29D13463-E911-423D-A901-D745CC8144C6}"/>
    <cellStyle name="20% - uthevingsfarge 5 26 10" xfId="10859" xr:uid="{A5BBB89F-DDD1-4165-B319-5D5112969439}"/>
    <cellStyle name="20% - uthevingsfarge 5 26 10 2" xfId="10860" xr:uid="{76F016BF-6C2D-4445-96D4-B60BE5EAD9FF}"/>
    <cellStyle name="20% - uthevingsfarge 5 26 10 2 2" xfId="10861" xr:uid="{19B7E0BE-98F7-41CA-BD8A-6AFBA4698AF3}"/>
    <cellStyle name="20% - uthevingsfarge 5 26 10 3" xfId="10862" xr:uid="{9F2313DB-F255-458D-BEC1-4A40A4658C36}"/>
    <cellStyle name="20% - uthevingsfarge 5 26 11" xfId="10863" xr:uid="{6CF5502B-4CC6-4464-A41F-4FDF3D9D61B6}"/>
    <cellStyle name="20% - uthevingsfarge 5 26 11 2" xfId="10864" xr:uid="{2D4ED752-DDE2-4DCC-9642-D012C2304A9D}"/>
    <cellStyle name="20% - uthevingsfarge 5 26 11 2 2" xfId="10865" xr:uid="{AC845D5A-9FCC-4E0D-9F31-57772ACA056F}"/>
    <cellStyle name="20% - uthevingsfarge 5 26 11 3" xfId="10866" xr:uid="{388DBEF4-E232-4743-A1C2-7FC72784FF70}"/>
    <cellStyle name="20% - uthevingsfarge 5 26 12" xfId="10867" xr:uid="{13B201D3-1089-46D0-9A36-D1CE023AA7BB}"/>
    <cellStyle name="20% - uthevingsfarge 5 26 12 2" xfId="10868" xr:uid="{82D08AE6-02B9-475C-AB2F-464D41CC4EAB}"/>
    <cellStyle name="20% - uthevingsfarge 5 26 12 2 2" xfId="10869" xr:uid="{0EC55031-F676-4A6C-AADE-A201C0CF8628}"/>
    <cellStyle name="20% - uthevingsfarge 5 26 12 3" xfId="10870" xr:uid="{84A28A83-534F-4F1F-98A9-40E8344FB61B}"/>
    <cellStyle name="20% - uthevingsfarge 5 26 13" xfId="10871" xr:uid="{7F467A68-A3CA-44BF-A1EA-BBC54A9E2048}"/>
    <cellStyle name="20% - uthevingsfarge 5 26 14" xfId="10872" xr:uid="{1CC04C56-E454-4FB3-A2DD-0FB9FB931492}"/>
    <cellStyle name="20% - uthevingsfarge 5 26 15" xfId="10873" xr:uid="{FCA55A54-27CB-4B6D-BC21-EC8C0737F603}"/>
    <cellStyle name="20% - uthevingsfarge 5 26 2" xfId="10874" xr:uid="{FDF3F872-540F-4E40-A484-CC9BBDBE1D37}"/>
    <cellStyle name="20% - uthevingsfarge 5 26 2 2" xfId="10875" xr:uid="{ACABF25B-5730-4776-8203-FDE332E1AF8C}"/>
    <cellStyle name="20% - uthevingsfarge 5 26 2 2 2" xfId="10876" xr:uid="{8B91F323-07FA-48FC-9FF0-11F784DE075C}"/>
    <cellStyle name="20% - uthevingsfarge 5 26 2 3" xfId="10877" xr:uid="{72CC6B9D-B88A-4DB0-BFCC-6474738283B5}"/>
    <cellStyle name="20% - uthevingsfarge 5 26 2 3 2" xfId="10878" xr:uid="{CDC4C9D8-3207-4863-B7B9-F580B8604149}"/>
    <cellStyle name="20% - uthevingsfarge 5 26 2 4" xfId="10879" xr:uid="{ED69C319-96D8-45E5-BC9B-61F34DC5BD1B}"/>
    <cellStyle name="20% - uthevingsfarge 5 26 2 4 2" xfId="10880" xr:uid="{55E2C993-A8A6-408C-BA09-3CE4C5436E73}"/>
    <cellStyle name="20% - uthevingsfarge 5 26 2 5" xfId="10881" xr:uid="{71F9AF4B-9BBD-4534-9A23-E5ED82972A62}"/>
    <cellStyle name="20% - uthevingsfarge 5 26 2 5 2" xfId="10882" xr:uid="{16C1ED4A-43A2-452E-8BF9-094A67306D6C}"/>
    <cellStyle name="20% - uthevingsfarge 5 26 2 6" xfId="10883" xr:uid="{85A6EBD1-164E-42DF-B34B-2B8B97899424}"/>
    <cellStyle name="20% - uthevingsfarge 5 26 2 6 2" xfId="10884" xr:uid="{ECF32597-2DAF-49F8-83EE-27FB269CFB72}"/>
    <cellStyle name="20% - uthevingsfarge 5 26 2 7" xfId="10885" xr:uid="{69CA2650-515C-48DB-AE8D-3763972BDCBF}"/>
    <cellStyle name="20% - uthevingsfarge 5 26 2 8" xfId="10886" xr:uid="{DFBDE187-3D9F-4E4E-B533-DEC6A7AD0303}"/>
    <cellStyle name="20% - uthevingsfarge 5 26 3" xfId="10887" xr:uid="{3947BAC4-74F0-40E7-AB72-0E599D532DAB}"/>
    <cellStyle name="20% - uthevingsfarge 5 26 3 2" xfId="10888" xr:uid="{E2933DCB-26BE-402F-90BD-CA7BC6DC70ED}"/>
    <cellStyle name="20% - uthevingsfarge 5 26 3 2 2" xfId="10889" xr:uid="{00D3FD67-660D-4859-B24F-EF19755C2448}"/>
    <cellStyle name="20% - uthevingsfarge 5 26 3 3" xfId="10890" xr:uid="{8578EA45-7262-4088-8011-8A568404A33E}"/>
    <cellStyle name="20% - uthevingsfarge 5 26 3 3 2" xfId="10891" xr:uid="{8DFE5617-9496-4420-80C4-3FB2D430D712}"/>
    <cellStyle name="20% - uthevingsfarge 5 26 3 4" xfId="10892" xr:uid="{908DEA35-E617-4659-A872-2D9E63C20B80}"/>
    <cellStyle name="20% - uthevingsfarge 5 26 3 4 2" xfId="10893" xr:uid="{58A08E46-B4F1-4C6F-AF14-DD1FDE708466}"/>
    <cellStyle name="20% - uthevingsfarge 5 26 3 5" xfId="10894" xr:uid="{369E6A4F-2E81-47BB-A4F5-4BA9020E153A}"/>
    <cellStyle name="20% - uthevingsfarge 5 26 3 5 2" xfId="10895" xr:uid="{40849410-B9D3-4996-BBFA-40FB58840557}"/>
    <cellStyle name="20% - uthevingsfarge 5 26 3 6" xfId="10896" xr:uid="{B1F604D6-9B51-44F0-B3DB-860E57922769}"/>
    <cellStyle name="20% - uthevingsfarge 5 26 4" xfId="10897" xr:uid="{B7652398-BCF9-493E-9E2F-E568EB2E1670}"/>
    <cellStyle name="20% - uthevingsfarge 5 26 4 2" xfId="10898" xr:uid="{00AE5DE8-F1FD-4BA6-8CFD-5102A4C40A1C}"/>
    <cellStyle name="20% - uthevingsfarge 5 26 4 2 2" xfId="10899" xr:uid="{2F9E6953-6F38-41A6-9B7F-8703B3030064}"/>
    <cellStyle name="20% - uthevingsfarge 5 26 4 3" xfId="10900" xr:uid="{0B52024D-0AC6-439C-A8EC-B3B13959BDBC}"/>
    <cellStyle name="20% - uthevingsfarge 5 26 4 3 2" xfId="10901" xr:uid="{9D923ACB-9BFE-4D9D-A5A5-9DAAD0BB14FC}"/>
    <cellStyle name="20% - uthevingsfarge 5 26 4 4" xfId="10902" xr:uid="{497E87AA-7BAB-41F5-9789-58450BB15648}"/>
    <cellStyle name="20% - uthevingsfarge 5 26 5" xfId="10903" xr:uid="{56816ACA-99C3-408E-83C7-4CBBFFE6175C}"/>
    <cellStyle name="20% - uthevingsfarge 5 26 5 2" xfId="10904" xr:uid="{553B1CC0-8DD4-4873-B56D-EE35952C10C5}"/>
    <cellStyle name="20% - uthevingsfarge 5 26 5 2 2" xfId="10905" xr:uid="{D1B44B00-C908-463B-ABC3-6631231E3F8F}"/>
    <cellStyle name="20% - uthevingsfarge 5 26 5 3" xfId="10906" xr:uid="{7A078FD4-4ADE-4564-8B4D-23141659023F}"/>
    <cellStyle name="20% - uthevingsfarge 5 26 5 3 2" xfId="10907" xr:uid="{068C1B96-C805-494C-AEA1-C5FF2B49FF41}"/>
    <cellStyle name="20% - uthevingsfarge 5 26 5 4" xfId="10908" xr:uid="{0624055A-B419-4F13-B681-70649FF6370B}"/>
    <cellStyle name="20% - uthevingsfarge 5 26 6" xfId="10909" xr:uid="{D0538851-5C52-4BB2-9B98-CE63F22F4B48}"/>
    <cellStyle name="20% - uthevingsfarge 5 26 6 2" xfId="10910" xr:uid="{A6C0D996-1CBE-423D-8C41-B93CD1F1EA89}"/>
    <cellStyle name="20% - uthevingsfarge 5 26 6 2 2" xfId="10911" xr:uid="{6D1A375B-CBBB-4624-B135-1F13B8DE4F3C}"/>
    <cellStyle name="20% - uthevingsfarge 5 26 6 3" xfId="10912" xr:uid="{97A930AD-9963-44C3-8E8D-9055A198614A}"/>
    <cellStyle name="20% - uthevingsfarge 5 26 7" xfId="10913" xr:uid="{E77764EF-F0D5-4BBD-9CB7-A013FEF7785F}"/>
    <cellStyle name="20% - uthevingsfarge 5 26 7 2" xfId="10914" xr:uid="{DC57F85B-F0D5-41C2-8ABE-02E1B4B4A5E7}"/>
    <cellStyle name="20% - uthevingsfarge 5 26 7 2 2" xfId="10915" xr:uid="{0F140901-C5AC-4F93-9D60-F4DCD66A36B0}"/>
    <cellStyle name="20% - uthevingsfarge 5 26 7 3" xfId="10916" xr:uid="{20688B0E-89C6-493C-BF24-A76C3581F47D}"/>
    <cellStyle name="20% - uthevingsfarge 5 26 8" xfId="10917" xr:uid="{CD80EDE1-F15B-4B7A-92DE-520450C7D4FB}"/>
    <cellStyle name="20% - uthevingsfarge 5 26 8 2" xfId="10918" xr:uid="{0B0ECA94-30C6-4833-8325-AE74DD5C2D30}"/>
    <cellStyle name="20% - uthevingsfarge 5 26 8 2 2" xfId="10919" xr:uid="{7447DF43-1486-4F5C-8725-FC4AC83F5609}"/>
    <cellStyle name="20% - uthevingsfarge 5 26 8 3" xfId="10920" xr:uid="{CDAD6C20-33BE-4AD8-8C51-6E7B5C935C3D}"/>
    <cellStyle name="20% - uthevingsfarge 5 26 9" xfId="10921" xr:uid="{E92AADB4-EA19-4E0B-87CC-B3B06BCEB5D3}"/>
    <cellStyle name="20% - uthevingsfarge 5 26 9 2" xfId="10922" xr:uid="{BC166D96-E2A0-4F77-989C-20F266D6F77C}"/>
    <cellStyle name="20% - uthevingsfarge 5 26 9 2 2" xfId="10923" xr:uid="{0F544E42-CC2C-41EB-A6B4-5E6E4CB63231}"/>
    <cellStyle name="20% - uthevingsfarge 5 26 9 3" xfId="10924" xr:uid="{ABF489D9-5F9B-4CBD-93E1-6474308802D0}"/>
    <cellStyle name="20% - uthevingsfarge 5 27" xfId="10925" xr:uid="{2606EB15-CA96-440D-A4A7-DE2E2167AB21}"/>
    <cellStyle name="20% - uthevingsfarge 5 27 2" xfId="10926" xr:uid="{E3504B01-654E-4F7A-9602-7B7C32E1BFD7}"/>
    <cellStyle name="20% - uthevingsfarge 5 27 2 2" xfId="10927" xr:uid="{17D24F89-AF74-48AF-9816-F05B422C5DAC}"/>
    <cellStyle name="20% - uthevingsfarge 5 27 2 2 2" xfId="10928" xr:uid="{BC317B2D-9106-4757-A99D-C6C1B7D14C69}"/>
    <cellStyle name="20% - uthevingsfarge 5 27 2 3" xfId="10929" xr:uid="{2117EE3E-8DA6-4549-B63D-5F468C6606F4}"/>
    <cellStyle name="20% - uthevingsfarge 5 27 2 3 2" xfId="10930" xr:uid="{A96BC177-A021-43B3-AEDC-8CD01E11AE75}"/>
    <cellStyle name="20% - uthevingsfarge 5 27 2 4" xfId="10931" xr:uid="{DDEF7C92-6209-4677-9D51-8A9245695B91}"/>
    <cellStyle name="20% - uthevingsfarge 5 27 2 4 2" xfId="10932" xr:uid="{22550530-E5F0-4526-A7CE-088B026424A6}"/>
    <cellStyle name="20% - uthevingsfarge 5 27 2 5" xfId="10933" xr:uid="{27EFCFE6-0F8D-4187-B42E-77867360F5E4}"/>
    <cellStyle name="20% - uthevingsfarge 5 27 2 5 2" xfId="10934" xr:uid="{9599BD3E-2846-4034-93F2-6299C9D9827A}"/>
    <cellStyle name="20% - uthevingsfarge 5 27 2 6" xfId="10935" xr:uid="{AC4E4B34-2AA9-42E0-AEB5-317858964CA6}"/>
    <cellStyle name="20% - uthevingsfarge 5 27 2 6 2" xfId="10936" xr:uid="{1BE64D57-3D63-4466-81F9-55B35AD5A148}"/>
    <cellStyle name="20% - uthevingsfarge 5 27 2 7" xfId="10937" xr:uid="{681FC8FE-DA16-43BB-A75F-4048C106B0D8}"/>
    <cellStyle name="20% - uthevingsfarge 5 27 2 8" xfId="10938" xr:uid="{872BE05E-71D2-4AAE-B000-7E49EFD1E386}"/>
    <cellStyle name="20% - uthevingsfarge 5 27 3" xfId="10939" xr:uid="{86A87FD3-15CD-4F5F-B249-7077F0FDB9D0}"/>
    <cellStyle name="20% - uthevingsfarge 5 27 3 2" xfId="10940" xr:uid="{9BD3F8C0-8399-4283-B969-3CF8706B182F}"/>
    <cellStyle name="20% - uthevingsfarge 5 27 3 2 2" xfId="10941" xr:uid="{26248759-54EC-4407-A002-36229934F6F8}"/>
    <cellStyle name="20% - uthevingsfarge 5 27 3 3" xfId="10942" xr:uid="{D72E216D-C1FE-4A8E-849D-999677949D7B}"/>
    <cellStyle name="20% - uthevingsfarge 5 27 3 3 2" xfId="10943" xr:uid="{0A84601B-5372-4B40-9F47-10ADF87B7A29}"/>
    <cellStyle name="20% - uthevingsfarge 5 27 3 4" xfId="10944" xr:uid="{F5560A2F-B19A-466F-8A1C-5E229D4B70B0}"/>
    <cellStyle name="20% - uthevingsfarge 5 27 4" xfId="10945" xr:uid="{4376B368-573D-4AC1-964E-8B3B4B7536EE}"/>
    <cellStyle name="20% - uthevingsfarge 5 27 4 2" xfId="10946" xr:uid="{D673E9FC-FC7D-4651-9C30-F2E29574FBC4}"/>
    <cellStyle name="20% - uthevingsfarge 5 27 5" xfId="10947" xr:uid="{D32E7D4B-5E2F-4E0C-A1D2-4E693E60610C}"/>
    <cellStyle name="20% - uthevingsfarge 5 27 5 2" xfId="10948" xr:uid="{032CA23D-E643-4D0A-9592-D85849B8CBB6}"/>
    <cellStyle name="20% - uthevingsfarge 5 27 6" xfId="10949" xr:uid="{9B238C05-9D80-48EA-8E84-C3962B08D497}"/>
    <cellStyle name="20% - uthevingsfarge 5 27 6 2" xfId="10950" xr:uid="{DB39ACB6-F0B6-4B7C-9A45-5D44D2323845}"/>
    <cellStyle name="20% - uthevingsfarge 5 27 7" xfId="10951" xr:uid="{3F888048-464E-459D-A3AA-9C2F3E1563D4}"/>
    <cellStyle name="20% - uthevingsfarge 5 27 7 2" xfId="10952" xr:uid="{C33A994B-0946-4929-A5E3-0A7043ED7E6A}"/>
    <cellStyle name="20% - uthevingsfarge 5 27 8" xfId="10953" xr:uid="{448D1B10-5AAA-4875-929D-E9E1BAB15159}"/>
    <cellStyle name="20% - uthevingsfarge 5 27 9" xfId="10954" xr:uid="{62CED227-3EC6-4351-AEBD-FAA370FC542E}"/>
    <cellStyle name="20% - uthevingsfarge 5 28" xfId="10955" xr:uid="{182AE82A-4945-4C9F-B31A-559569E7FEF4}"/>
    <cellStyle name="20% - uthevingsfarge 5 28 2" xfId="10956" xr:uid="{F691208C-307E-4F9C-B0A9-E0A7E13A428B}"/>
    <cellStyle name="20% - uthevingsfarge 5 28 3" xfId="10957" xr:uid="{CD1BECC3-FB89-4C46-8EA0-E587B9861F6F}"/>
    <cellStyle name="20% - uthevingsfarge 5 29" xfId="10958" xr:uid="{355C90F6-90C1-4AC1-9690-5AA61E7A8F2D}"/>
    <cellStyle name="20% - uthevingsfarge 5 29 2" xfId="10959" xr:uid="{52349C0D-5247-43F0-87B8-E7DA0E4DA4F1}"/>
    <cellStyle name="20% - uthevingsfarge 5 29 3" xfId="10960" xr:uid="{44022F08-81BA-45C2-8D61-4AFC7E582C62}"/>
    <cellStyle name="20% - uthevingsfarge 5 3" xfId="10961" xr:uid="{70C11BB0-CCCC-4C82-98AB-9A9BFF7F5332}"/>
    <cellStyle name="20% - uthevingsfarge 5 3 2" xfId="10962" xr:uid="{6D8800CA-8497-46A1-9356-B4752EE394E9}"/>
    <cellStyle name="20% - uthevingsfarge 5 3 2 2" xfId="10963" xr:uid="{62E16F0F-1F57-425C-96B2-7E984EE8756F}"/>
    <cellStyle name="20% - uthevingsfarge 5 3 3" xfId="10964" xr:uid="{A864BAC0-4F9C-4AD2-A3A9-8F469E1558A5}"/>
    <cellStyle name="20% - uthevingsfarge 5 3 4" xfId="10965" xr:uid="{61521B7A-EF60-458E-A73A-7A1213A5B910}"/>
    <cellStyle name="20% - uthevingsfarge 5 3 5" xfId="10966" xr:uid="{DEFA42E1-15B6-4323-8BCB-56C91688E7C5}"/>
    <cellStyle name="20% - uthevingsfarge 5 3 6" xfId="10967" xr:uid="{5ECB60AB-FA06-46E1-A3CF-AF545BC6522B}"/>
    <cellStyle name="20% - uthevingsfarge 5 3 7" xfId="10968" xr:uid="{F7864927-1716-4429-8786-5B373CEE6A15}"/>
    <cellStyle name="20% - uthevingsfarge 5 3 8" xfId="10969" xr:uid="{3183DA72-2283-4121-851D-E641AA098FBC}"/>
    <cellStyle name="20% - uthevingsfarge 5 30" xfId="10970" xr:uid="{B1E98497-BE77-4092-A606-B5C62A01F4B7}"/>
    <cellStyle name="20% - uthevingsfarge 5 30 2" xfId="10971" xr:uid="{1CD304E5-050D-4011-B324-C02DAF29578E}"/>
    <cellStyle name="20% - uthevingsfarge 5 30 2 2" xfId="10972" xr:uid="{B6523B6A-0560-42C6-A9ED-919CEED7820B}"/>
    <cellStyle name="20% - uthevingsfarge 5 30 2 2 2" xfId="10973" xr:uid="{0637A1B9-D42F-41F9-89B8-E1D9FC9E47A3}"/>
    <cellStyle name="20% - uthevingsfarge 5 30 2 3" xfId="10974" xr:uid="{EC9A9631-7FE6-435C-AB3D-E8BA9C746191}"/>
    <cellStyle name="20% - uthevingsfarge 5 30 2 3 2" xfId="10975" xr:uid="{D4578B9F-2280-4A47-86DB-5C78DF7F47FC}"/>
    <cellStyle name="20% - uthevingsfarge 5 30 2 4" xfId="10976" xr:uid="{9F0BFE87-D4D2-4DC4-B811-F503E59FF05C}"/>
    <cellStyle name="20% - uthevingsfarge 5 30 2 4 2" xfId="10977" xr:uid="{48017882-B3F6-4E03-A8B1-D6B3E145D5B0}"/>
    <cellStyle name="20% - uthevingsfarge 5 30 2 5" xfId="10978" xr:uid="{EC5737C5-8C71-4BE1-8FA4-0456F1AE2D6D}"/>
    <cellStyle name="20% - uthevingsfarge 5 30 2 5 2" xfId="10979" xr:uid="{17D6C278-E074-4597-9AF8-15B8D2A8358F}"/>
    <cellStyle name="20% - uthevingsfarge 5 30 2 6" xfId="10980" xr:uid="{F5AE29C7-5090-49F2-BD76-7E43A094386C}"/>
    <cellStyle name="20% - uthevingsfarge 5 30 2 6 2" xfId="10981" xr:uid="{33A19647-7D28-4D5A-A2B9-0694E25FB71C}"/>
    <cellStyle name="20% - uthevingsfarge 5 30 2 7" xfId="10982" xr:uid="{33892720-CCA8-45B7-B1C8-8C20A2757092}"/>
    <cellStyle name="20% - uthevingsfarge 5 30 2 8" xfId="10983" xr:uid="{B79939FC-81DA-45FB-9537-CDE537EBA20F}"/>
    <cellStyle name="20% - uthevingsfarge 5 30 3" xfId="10984" xr:uid="{9003AF49-97F4-4D9B-A11D-EDE491D4890E}"/>
    <cellStyle name="20% - uthevingsfarge 5 30 3 2" xfId="10985" xr:uid="{6E1C13BC-2068-4FF4-B908-1C0D76292551}"/>
    <cellStyle name="20% - uthevingsfarge 5 30 3 2 2" xfId="10986" xr:uid="{57CCDB66-93AE-434F-BFB9-61C33297271E}"/>
    <cellStyle name="20% - uthevingsfarge 5 30 3 3" xfId="10987" xr:uid="{A9228F8D-8700-482E-88D3-EC4B135D0EE3}"/>
    <cellStyle name="20% - uthevingsfarge 5 30 3 3 2" xfId="10988" xr:uid="{F1CE0C9A-C12E-4EA3-AB08-5564F001DCFE}"/>
    <cellStyle name="20% - uthevingsfarge 5 30 3 4" xfId="10989" xr:uid="{13C3ECC5-7F15-4AD2-B10F-B6E5632F2A79}"/>
    <cellStyle name="20% - uthevingsfarge 5 30 4" xfId="10990" xr:uid="{89542571-71A3-49E4-8D12-AD2484138006}"/>
    <cellStyle name="20% - uthevingsfarge 5 30 4 2" xfId="10991" xr:uid="{C0969836-7D8F-44DE-B64F-1791083604C2}"/>
    <cellStyle name="20% - uthevingsfarge 5 30 5" xfId="10992" xr:uid="{DD2FAB6E-5556-4FFF-9E32-EC14BA9F3FFD}"/>
    <cellStyle name="20% - uthevingsfarge 5 30 5 2" xfId="10993" xr:uid="{AC83F44F-60E0-487E-B30E-5EF5AE27B87C}"/>
    <cellStyle name="20% - uthevingsfarge 5 30 6" xfId="10994" xr:uid="{42B3C0C6-3CCA-47FF-A418-4D64B6D67FA0}"/>
    <cellStyle name="20% - uthevingsfarge 5 30 7" xfId="10995" xr:uid="{4260926C-BE8C-4A63-8DF6-BDDEEA81B0AB}"/>
    <cellStyle name="20% - uthevingsfarge 5 30 8" xfId="10996" xr:uid="{56692DBD-DDC2-4AC1-B38F-FEE19C640AB4}"/>
    <cellStyle name="20% - uthevingsfarge 5 31" xfId="10997" xr:uid="{FFD3D636-386C-4C6F-B4DC-4E34845A9315}"/>
    <cellStyle name="20% - uthevingsfarge 5 31 2" xfId="10998" xr:uid="{5A203A2A-375F-4607-9C8B-3D94043F9512}"/>
    <cellStyle name="20% - uthevingsfarge 5 31 3" xfId="10999" xr:uid="{86A2F8D4-212A-4070-82D3-35F5FF4CD53A}"/>
    <cellStyle name="20% - uthevingsfarge 5 32" xfId="11000" xr:uid="{CDF0354C-14D1-4611-BAA4-84DB8CC95313}"/>
    <cellStyle name="20% - uthevingsfarge 5 32 2" xfId="11001" xr:uid="{3D19F71D-D3B5-4C46-BDA9-1F3017326C53}"/>
    <cellStyle name="20% - uthevingsfarge 5 32 3" xfId="11002" xr:uid="{1A60223D-E006-426E-84F4-597A27FB62C8}"/>
    <cellStyle name="20% - uthevingsfarge 5 33" xfId="11003" xr:uid="{635D2363-BF9D-4B42-A769-9877582BCCB0}"/>
    <cellStyle name="20% - uthevingsfarge 5 33 2" xfId="11004" xr:uid="{520FE51D-5560-428D-9E62-8937C2006144}"/>
    <cellStyle name="20% - uthevingsfarge 5 33 3" xfId="11005" xr:uid="{27597C6B-539F-4D27-AEE5-CC9ED2B7E8B6}"/>
    <cellStyle name="20% - uthevingsfarge 5 34" xfId="11006" xr:uid="{DB9539B3-96D3-481A-A1D4-74E81DC06803}"/>
    <cellStyle name="20% - uthevingsfarge 5 34 2" xfId="11007" xr:uid="{92A1AC7E-5196-4ADB-862E-8BEC1C763F20}"/>
    <cellStyle name="20% - uthevingsfarge 5 34 3" xfId="11008" xr:uid="{08B40362-E36F-4882-A580-C2085CBB7F73}"/>
    <cellStyle name="20% - uthevingsfarge 5 35" xfId="11009" xr:uid="{E6AEC453-61CF-452E-8BC6-B7FF1E8001F1}"/>
    <cellStyle name="20% - uthevingsfarge 5 35 2" xfId="11010" xr:uid="{E8E65E1A-AEFB-4F50-8195-881C04BADB09}"/>
    <cellStyle name="20% - uthevingsfarge 5 35 3" xfId="11011" xr:uid="{7182BBF2-7B83-4DA8-9354-51248767EA07}"/>
    <cellStyle name="20% - uthevingsfarge 5 36" xfId="11012" xr:uid="{CD0F4033-EBDD-44A8-8255-997B2A0C1939}"/>
    <cellStyle name="20% - uthevingsfarge 5 36 2" xfId="11013" xr:uid="{D69D70FC-538E-4410-BF41-DBBE074AFF33}"/>
    <cellStyle name="20% - uthevingsfarge 5 36 3" xfId="11014" xr:uid="{3AD4A809-8B40-4DFC-AE74-3180AFD27464}"/>
    <cellStyle name="20% - uthevingsfarge 5 37" xfId="11015" xr:uid="{149F5296-99A3-4991-AC4A-FEBAAEBC3D28}"/>
    <cellStyle name="20% - uthevingsfarge 5 37 2" xfId="11016" xr:uid="{019FF289-4788-4A09-B361-F2C733819DB4}"/>
    <cellStyle name="20% - uthevingsfarge 5 37 3" xfId="11017" xr:uid="{3E64450D-A06B-47B3-92A3-E893678AF413}"/>
    <cellStyle name="20% - uthevingsfarge 5 38" xfId="11018" xr:uid="{8E8C2BE7-617F-4783-ACDC-6D361BB8AA57}"/>
    <cellStyle name="20% - uthevingsfarge 5 38 2" xfId="11019" xr:uid="{453A69CC-1416-4AB7-9A1E-AE25D53E2D05}"/>
    <cellStyle name="20% - uthevingsfarge 5 38 2 2" xfId="11020" xr:uid="{4FF91B18-73E6-4A2C-BD2D-3238EFBBF6E9}"/>
    <cellStyle name="20% - uthevingsfarge 5 38 3" xfId="11021" xr:uid="{B0782EF3-3EB6-413B-8392-5124BB403EA4}"/>
    <cellStyle name="20% - uthevingsfarge 5 39" xfId="11022" xr:uid="{B31EEA9F-7592-4ADE-B4F4-DF6F2F6C9D2B}"/>
    <cellStyle name="20% - uthevingsfarge 5 39 2" xfId="11023" xr:uid="{DE51EFA5-9F52-41F6-949A-9B3AA621A084}"/>
    <cellStyle name="20% - uthevingsfarge 5 39 2 2" xfId="11024" xr:uid="{2FAAC608-DCDF-445A-BD3B-DE8233ECA527}"/>
    <cellStyle name="20% - uthevingsfarge 5 39 3" xfId="11025" xr:uid="{979F6FB5-8BB7-4AF3-BFFA-72D43A714527}"/>
    <cellStyle name="20% - uthevingsfarge 5 4" xfId="11026" xr:uid="{70AFC819-715B-47B4-AE55-64402B7FC1CB}"/>
    <cellStyle name="20% - uthevingsfarge 5 4 2" xfId="11027" xr:uid="{22CD305B-32D1-4E40-8F47-CC326360E736}"/>
    <cellStyle name="20% - uthevingsfarge 5 4 2 2" xfId="11028" xr:uid="{5B487BBF-FE2E-49C1-B2CA-4F449138F8F1}"/>
    <cellStyle name="20% - uthevingsfarge 5 4 3" xfId="11029" xr:uid="{412623FA-85A3-477C-B1E4-F261615FE14F}"/>
    <cellStyle name="20% - uthevingsfarge 5 4 4" xfId="11030" xr:uid="{19CB9811-10B2-4894-8A6A-7436BB62E7F5}"/>
    <cellStyle name="20% - uthevingsfarge 5 4 5" xfId="11031" xr:uid="{6CAA94FA-E315-4299-B65A-26656632A5C0}"/>
    <cellStyle name="20% - uthevingsfarge 5 4 6" xfId="11032" xr:uid="{9666B8B4-5674-48AC-ABE5-BEE39786D309}"/>
    <cellStyle name="20% - uthevingsfarge 5 4 7" xfId="11033" xr:uid="{3E27DAF2-9D8E-4C66-A2CF-583096E29601}"/>
    <cellStyle name="20% - uthevingsfarge 5 4 8" xfId="11034" xr:uid="{2F37D04F-B6B3-4ABD-B9DE-371F3E91A05B}"/>
    <cellStyle name="20% - uthevingsfarge 5 40" xfId="11035" xr:uid="{3D352E52-E430-403F-A1EC-6F28345DEC17}"/>
    <cellStyle name="20% - uthevingsfarge 5 40 2" xfId="11036" xr:uid="{29202DAC-CBC1-4C56-8D18-93A96889DE50}"/>
    <cellStyle name="20% - uthevingsfarge 5 40 3" xfId="11037" xr:uid="{DCD4C556-4C61-4FE5-A489-0D6367AEC500}"/>
    <cellStyle name="20% - uthevingsfarge 5 41" xfId="11038" xr:uid="{79BC54C1-EC70-41E6-BF40-15B245E9CFAC}"/>
    <cellStyle name="20% - uthevingsfarge 5 41 2" xfId="11039" xr:uid="{3D2FBF92-A71C-424E-9200-E83732DEFF17}"/>
    <cellStyle name="20% - uthevingsfarge 5 41 3" xfId="11040" xr:uid="{565FFB2D-668A-4B73-873E-4B29D067518B}"/>
    <cellStyle name="20% - uthevingsfarge 5 42" xfId="11041" xr:uid="{06149AE6-767C-4526-825F-58B56FEF3EE4}"/>
    <cellStyle name="20% - uthevingsfarge 5 42 2" xfId="11042" xr:uid="{AF922A11-5890-47D4-9777-C5461E7C9657}"/>
    <cellStyle name="20% - uthevingsfarge 5 42 3" xfId="11043" xr:uid="{7C6E5658-D019-4EC4-B3F9-CD83DE364AF4}"/>
    <cellStyle name="20% - uthevingsfarge 5 43" xfId="11044" xr:uid="{605035D7-E074-4E1C-8BBB-394C9A3FC398}"/>
    <cellStyle name="20% - uthevingsfarge 5 43 2" xfId="11045" xr:uid="{94F09DCF-565E-4FDC-970A-7AE0A2B5C405}"/>
    <cellStyle name="20% - uthevingsfarge 5 43 3" xfId="11046" xr:uid="{55DD13F6-61BE-4B46-BA6E-BFE193045A75}"/>
    <cellStyle name="20% - uthevingsfarge 5 44" xfId="11047" xr:uid="{3D45E039-DB41-48E0-9375-CBF3E8BB8AB1}"/>
    <cellStyle name="20% - uthevingsfarge 5 44 2" xfId="11048" xr:uid="{77575DF2-0FB4-4EE3-9E0A-9205BAAE5090}"/>
    <cellStyle name="20% - uthevingsfarge 5 44 3" xfId="11049" xr:uid="{D8825A6F-D6A7-4C1E-B548-33B025D2A493}"/>
    <cellStyle name="20% - uthevingsfarge 5 45" xfId="11050" xr:uid="{2B11179B-EBFC-4773-8B67-57AA12900E00}"/>
    <cellStyle name="20% - uthevingsfarge 5 45 2" xfId="11051" xr:uid="{5BE9F5C3-9395-4EE6-8B9D-85464ECEF6A2}"/>
    <cellStyle name="20% - uthevingsfarge 5 46" xfId="11052" xr:uid="{EF822269-4A94-459D-B4A2-F09E8A677929}"/>
    <cellStyle name="20% - uthevingsfarge 5 46 2" xfId="11053" xr:uid="{31D98E69-503C-44B6-AE7B-FEBCFA3A018A}"/>
    <cellStyle name="20% - uthevingsfarge 5 47" xfId="11054" xr:uid="{B5E4F73D-D103-4147-A205-D155006BD42E}"/>
    <cellStyle name="20% - uthevingsfarge 5 47 2" xfId="11055" xr:uid="{9E77EEA6-6D2A-4464-AA4C-91A9B7C17DC8}"/>
    <cellStyle name="20% - uthevingsfarge 5 47 3" xfId="11056" xr:uid="{FDE75AB2-AEB3-46D1-8D58-FCBB0BBB165D}"/>
    <cellStyle name="20% - uthevingsfarge 5 48" xfId="11057" xr:uid="{1B389398-A177-4FCE-8222-1C887D1D7D8A}"/>
    <cellStyle name="20% - uthevingsfarge 5 48 2" xfId="11058" xr:uid="{28175F48-6E95-493C-812B-633C86E2C2E7}"/>
    <cellStyle name="20% - uthevingsfarge 5 49" xfId="11059" xr:uid="{BDFEC4B6-D023-416A-B34B-4752A84C764D}"/>
    <cellStyle name="20% - uthevingsfarge 5 49 2" xfId="11060" xr:uid="{DFBDA200-42C3-41D3-81E4-2C08E4065377}"/>
    <cellStyle name="20% - uthevingsfarge 5 5" xfId="11061" xr:uid="{C7D13775-FDEC-4681-8E20-E87D77429A2A}"/>
    <cellStyle name="20% - uthevingsfarge 5 5 2" xfId="11062" xr:uid="{113E2611-6172-49E1-A23C-7BD88BA441B8}"/>
    <cellStyle name="20% - uthevingsfarge 5 5 2 2" xfId="11063" xr:uid="{220EA3A3-BC35-45A7-91BC-709AA221ED5A}"/>
    <cellStyle name="20% - uthevingsfarge 5 5 3" xfId="11064" xr:uid="{B0BC2C30-48AE-41F3-B050-06CA4AE66E96}"/>
    <cellStyle name="20% - uthevingsfarge 5 5 4" xfId="11065" xr:uid="{F3D4B0F2-0E09-4965-8D2F-CA3D3B1C3753}"/>
    <cellStyle name="20% - uthevingsfarge 5 5 5" xfId="11066" xr:uid="{D7390916-1DBE-4278-8656-248344C994CD}"/>
    <cellStyle name="20% - uthevingsfarge 5 5 6" xfId="11067" xr:uid="{FB4078AA-C21D-4629-9D83-88AFD1937A3C}"/>
    <cellStyle name="20% - uthevingsfarge 5 5 7" xfId="11068" xr:uid="{9C27D61D-A805-417A-9081-F7759DA2731B}"/>
    <cellStyle name="20% - uthevingsfarge 5 5 8" xfId="11069" xr:uid="{5B1A0D5B-FA6E-48FE-A055-A839F53F4233}"/>
    <cellStyle name="20% - uthevingsfarge 5 50" xfId="11070" xr:uid="{1EED1FD9-1068-41C7-9515-64740D9C92D8}"/>
    <cellStyle name="20% - uthevingsfarge 5 50 2" xfId="11071" xr:uid="{2262425C-6D04-4697-BBA9-06C631678A12}"/>
    <cellStyle name="20% - uthevingsfarge 5 51" xfId="11072" xr:uid="{6C7FFB39-CCC7-41F9-8273-7FAFDF437862}"/>
    <cellStyle name="20% - uthevingsfarge 5 51 2" xfId="11073" xr:uid="{40AD8626-F75B-4D9E-B6DA-B06DC413B076}"/>
    <cellStyle name="20% - uthevingsfarge 5 52" xfId="11074" xr:uid="{9A8A36FC-FBEF-4BBE-BDEA-427400CBCD6F}"/>
    <cellStyle name="20% - uthevingsfarge 5 52 2" xfId="11075" xr:uid="{7AEB6581-40EB-47F7-962A-2803F197F6E6}"/>
    <cellStyle name="20% - uthevingsfarge 5 53" xfId="11076" xr:uid="{0D30B8FB-BCA5-4286-8C5B-785C46B0158C}"/>
    <cellStyle name="20% - uthevingsfarge 5 53 2" xfId="11077" xr:uid="{34B0EEC1-7089-4CA5-8F0B-152EA80C0E32}"/>
    <cellStyle name="20% - uthevingsfarge 5 54" xfId="11078" xr:uid="{9CDF4B7F-2372-407A-8631-D7915B331F6A}"/>
    <cellStyle name="20% - uthevingsfarge 5 54 2" xfId="11079" xr:uid="{A5055B4F-BFA1-4EF8-B76C-C92A8DF73B4C}"/>
    <cellStyle name="20% - uthevingsfarge 5 55" xfId="11080" xr:uid="{12CF027B-7E86-42B6-8A4B-7595D5F99FCB}"/>
    <cellStyle name="20% - uthevingsfarge 5 55 2" xfId="11081" xr:uid="{C0B4E9E2-BC1C-4A53-80F2-229E3E369FCE}"/>
    <cellStyle name="20% - uthevingsfarge 5 56" xfId="11082" xr:uid="{F9415E66-A9F0-4BB3-991F-6249DFA24E94}"/>
    <cellStyle name="20% - uthevingsfarge 5 56 2" xfId="11083" xr:uid="{3DB3894D-9437-4E48-A314-17BF3A400A15}"/>
    <cellStyle name="20% - uthevingsfarge 5 57" xfId="11084" xr:uid="{FA27145A-5E36-4E99-A06C-6F3508450E28}"/>
    <cellStyle name="20% - uthevingsfarge 5 57 2" xfId="11085" xr:uid="{1C2B207E-C72A-4E3B-ABA1-30583D27354C}"/>
    <cellStyle name="20% - uthevingsfarge 5 58" xfId="11086" xr:uid="{6E6F1D08-CF76-413E-B56A-A955FD3D3ADC}"/>
    <cellStyle name="20% - uthevingsfarge 5 58 2" xfId="11087" xr:uid="{A0ADB8BB-6BBC-4771-A366-EFFF0560CFF9}"/>
    <cellStyle name="20% - uthevingsfarge 5 59" xfId="11088" xr:uid="{4049B0ED-3911-4B2E-9E4E-3599AEF21CDD}"/>
    <cellStyle name="20% - uthevingsfarge 5 59 2" xfId="11089" xr:uid="{DE59C4EE-975C-484D-9700-838246A5E647}"/>
    <cellStyle name="20% - uthevingsfarge 5 6" xfId="11090" xr:uid="{CCF92668-148A-4CF0-9B40-E13C0A6A0099}"/>
    <cellStyle name="20% - uthevingsfarge 5 6 2" xfId="11091" xr:uid="{7A9884B7-35B8-4F79-B169-A341FCC5E506}"/>
    <cellStyle name="20% - uthevingsfarge 5 6 2 2" xfId="11092" xr:uid="{F24B9921-6693-46C1-8EDD-DAC7C91C6E69}"/>
    <cellStyle name="20% - uthevingsfarge 5 6 3" xfId="11093" xr:uid="{D11F9670-8786-46E1-B8A9-FEE1763377FF}"/>
    <cellStyle name="20% - uthevingsfarge 5 6 4" xfId="11094" xr:uid="{1C502CBB-F83C-4C68-85A3-0A90BA06BDA4}"/>
    <cellStyle name="20% - uthevingsfarge 5 6 5" xfId="11095" xr:uid="{C04B1BA4-EB5C-429F-8621-752B5E1AA4A1}"/>
    <cellStyle name="20% - uthevingsfarge 5 6 6" xfId="11096" xr:uid="{AA8DA34A-18B5-4409-826C-1DD2928A852D}"/>
    <cellStyle name="20% - uthevingsfarge 5 6 7" xfId="11097" xr:uid="{B1D423C7-F928-4793-B7C6-20BD8A3FD3AD}"/>
    <cellStyle name="20% - uthevingsfarge 5 60" xfId="45789" xr:uid="{A339A35C-E736-419B-B736-0B75AC3D74E1}"/>
    <cellStyle name="20% - uthevingsfarge 5 61" xfId="45790" xr:uid="{B6EA4E2B-257F-4FBF-A981-CAF0E921934E}"/>
    <cellStyle name="20% - uthevingsfarge 5 62" xfId="45791" xr:uid="{6E86C84E-F18A-412D-8A1B-7A1446A89DC6}"/>
    <cellStyle name="20% - uthevingsfarge 5 63" xfId="45792" xr:uid="{9772C248-72ED-481F-8B79-1DA974F9376A}"/>
    <cellStyle name="20% - uthevingsfarge 5 64" xfId="45793" xr:uid="{98D9D976-9828-45A1-92B5-07391E4B42DC}"/>
    <cellStyle name="20% - uthevingsfarge 5 65" xfId="45794" xr:uid="{7F5B8872-33F7-44CB-8B66-E13BCEB90062}"/>
    <cellStyle name="20% - uthevingsfarge 5 66" xfId="45795" xr:uid="{5568B039-1D69-4165-8A25-2C744CB04F47}"/>
    <cellStyle name="20% - uthevingsfarge 5 67" xfId="45796" xr:uid="{E6304AE3-08C3-49C1-B841-F237AE3ACF67}"/>
    <cellStyle name="20% - uthevingsfarge 5 68" xfId="45797" xr:uid="{0FDDD753-D92D-4C92-9175-EB21713437F9}"/>
    <cellStyle name="20% - uthevingsfarge 5 69" xfId="45798" xr:uid="{707039A9-1E57-4A47-9DCC-E9C921E7B3A4}"/>
    <cellStyle name="20% - uthevingsfarge 5 7" xfId="11098" xr:uid="{6B7CC33D-1CC3-4722-BFB5-7D23F4DA5FF9}"/>
    <cellStyle name="20% - uthevingsfarge 5 7 2" xfId="11099" xr:uid="{70AA8761-DD53-4639-9E1A-9E4660B6E453}"/>
    <cellStyle name="20% - uthevingsfarge 5 7 2 2" xfId="11100" xr:uid="{E75C3317-1284-499F-A840-D8EF1658B369}"/>
    <cellStyle name="20% - uthevingsfarge 5 7 3" xfId="11101" xr:uid="{100C05C9-AB06-4CC7-B194-49FE7B989459}"/>
    <cellStyle name="20% - uthevingsfarge 5 7 4" xfId="11102" xr:uid="{152C7E86-D4F1-46A2-B72C-A85E43538467}"/>
    <cellStyle name="20% - uthevingsfarge 5 7 5" xfId="11103" xr:uid="{66A53090-C6BC-4F68-AA2E-0F4E91BE64AE}"/>
    <cellStyle name="20% - uthevingsfarge 5 7 6" xfId="11104" xr:uid="{A4BC3417-55C4-4142-A92F-172393D23E2F}"/>
    <cellStyle name="20% - uthevingsfarge 5 7 7" xfId="11105" xr:uid="{40346A8C-BE60-40C1-A8EA-FCDD2FA5D2B8}"/>
    <cellStyle name="20% - uthevingsfarge 5 70" xfId="45799" xr:uid="{EBCACF47-4406-41D0-86B7-CD6253773E8E}"/>
    <cellStyle name="20% - uthevingsfarge 5 71" xfId="45800" xr:uid="{FADC52CD-E5C0-40A5-BED3-7C006B3797FA}"/>
    <cellStyle name="20% - uthevingsfarge 5 72" xfId="45801" xr:uid="{58A4C7A8-81E0-4E17-86A2-1E9CD9416469}"/>
    <cellStyle name="20% - uthevingsfarge 5 73" xfId="45802" xr:uid="{A3C6E7E8-3224-4401-B322-B84283DC7893}"/>
    <cellStyle name="20% - uthevingsfarge 5 74" xfId="45803" xr:uid="{FFC5A1F5-048B-4AC7-8CF1-8B89A43BCF89}"/>
    <cellStyle name="20% - uthevingsfarge 5 8" xfId="11106" xr:uid="{CFEF857B-3D4D-495D-86CF-DB9A78A9B2E9}"/>
    <cellStyle name="20% - uthevingsfarge 5 8 2" xfId="11107" xr:uid="{C16C4706-4043-4C48-861B-4AFABCAF49CF}"/>
    <cellStyle name="20% - uthevingsfarge 5 8 2 2" xfId="11108" xr:uid="{E29C7D91-6F8A-4A24-9FAE-7E4C53E0565B}"/>
    <cellStyle name="20% - uthevingsfarge 5 8 3" xfId="11109" xr:uid="{C2BE5A65-B7FF-407B-A19C-34DBE3FB64C3}"/>
    <cellStyle name="20% - uthevingsfarge 5 8 4" xfId="11110" xr:uid="{47C999A8-816B-4635-8AEF-D9B0C83F7B07}"/>
    <cellStyle name="20% - uthevingsfarge 5 8 5" xfId="11111" xr:uid="{36779010-94D6-41A7-9BD7-538708590942}"/>
    <cellStyle name="20% - uthevingsfarge 5 8 6" xfId="11112" xr:uid="{C68A8632-2009-4529-95D4-423D98DCD126}"/>
    <cellStyle name="20% - uthevingsfarge 5 8 7" xfId="11113" xr:uid="{6DBED479-762F-49D9-A002-F0DF77DF90E5}"/>
    <cellStyle name="20% - uthevingsfarge 5 9" xfId="11114" xr:uid="{01E429AC-89B3-46AD-8C03-1A38CE979CF7}"/>
    <cellStyle name="20% - uthevingsfarge 5 9 2" xfId="11115" xr:uid="{40F3C6F3-CC49-4A18-AE8A-631887DEDE0F}"/>
    <cellStyle name="20% - uthevingsfarge 5 9 2 2" xfId="11116" xr:uid="{E158F2C9-2681-41B8-B52B-D465F47724FA}"/>
    <cellStyle name="20% - uthevingsfarge 5 9 3" xfId="11117" xr:uid="{1E4C1132-0E74-4A92-9342-84A0869CF461}"/>
    <cellStyle name="20% - uthevingsfarge 5 9 4" xfId="11118" xr:uid="{4D5241AF-71C3-46B9-91FC-C4EA599AA036}"/>
    <cellStyle name="20% - uthevingsfarge 5 9 5" xfId="11119" xr:uid="{2EBB5173-5BD8-48D8-B4AF-4671B18AC13C}"/>
    <cellStyle name="20% - uthevingsfarge 5 9 6" xfId="11120" xr:uid="{1C46DEB8-23C7-4939-8845-337D512A86E7}"/>
    <cellStyle name="20% - uthevingsfarge 5 9 7" xfId="11121" xr:uid="{5C4F671B-5218-41FA-99E9-DD64C5DE85E4}"/>
    <cellStyle name="20% - uthevingsfarge 6 10" xfId="11122" xr:uid="{0A994533-4486-404A-B56F-C4B2E2F2DBC9}"/>
    <cellStyle name="20% - uthevingsfarge 6 10 10" xfId="11123" xr:uid="{2609FA0E-54D5-4241-BB5D-8A904FF65D6D}"/>
    <cellStyle name="20% - uthevingsfarge 6 10 10 2" xfId="11124" xr:uid="{74DF1B50-8198-4E5D-9E11-7DCB68E633FE}"/>
    <cellStyle name="20% - uthevingsfarge 6 10 10 2 2" xfId="11125" xr:uid="{87EEE60B-6E4C-49F4-A92A-C80768693E13}"/>
    <cellStyle name="20% - uthevingsfarge 6 10 10 2 2 2" xfId="11126" xr:uid="{E9E95A06-B8A8-424F-8F90-F979C634EBB8}"/>
    <cellStyle name="20% - uthevingsfarge 6 10 10 2 3" xfId="11127" xr:uid="{08FDE9BA-BF43-4E7D-93D1-95EAAB2D1338}"/>
    <cellStyle name="20% - uthevingsfarge 6 10 10 2 3 2" xfId="11128" xr:uid="{8A717C37-289E-43CC-9B63-710D864AB65C}"/>
    <cellStyle name="20% - uthevingsfarge 6 10 10 2 4" xfId="11129" xr:uid="{C950CD5F-E03C-47A8-A734-69FEF7BBC81A}"/>
    <cellStyle name="20% - uthevingsfarge 6 10 10 2 4 2" xfId="11130" xr:uid="{A0D36F9F-EE77-481B-A7DC-18E32AB4358A}"/>
    <cellStyle name="20% - uthevingsfarge 6 10 10 2 5" xfId="11131" xr:uid="{8BA9A2CB-8676-49C0-9A78-FC38F455D411}"/>
    <cellStyle name="20% - uthevingsfarge 6 10 10 2 5 2" xfId="11132" xr:uid="{5E2BA202-7BB8-48AD-A4CF-EB35C49A6574}"/>
    <cellStyle name="20% - uthevingsfarge 6 10 10 2 6" xfId="11133" xr:uid="{29C9ADAA-7C02-4240-92B7-8F7928CB0547}"/>
    <cellStyle name="20% - uthevingsfarge 6 10 10 2 6 2" xfId="11134" xr:uid="{015E3E17-CEA0-4F30-B97C-43B77C3CA010}"/>
    <cellStyle name="20% - uthevingsfarge 6 10 10 2 7" xfId="11135" xr:uid="{A6E7AFED-78D6-45A6-942A-EA75505583BB}"/>
    <cellStyle name="20% - uthevingsfarge 6 10 10 3" xfId="11136" xr:uid="{6C7AEF4D-3CA0-439F-B00B-55E3FBD69FDB}"/>
    <cellStyle name="20% - uthevingsfarge 6 10 10 3 2" xfId="11137" xr:uid="{40744884-2239-4E07-8501-8598D8E60DA4}"/>
    <cellStyle name="20% - uthevingsfarge 6 10 10 3 2 2" xfId="11138" xr:uid="{A9B00B44-106A-4D6C-BF38-44BDAB7683F3}"/>
    <cellStyle name="20% - uthevingsfarge 6 10 10 3 3" xfId="11139" xr:uid="{23AD31ED-64E5-47AF-B05D-D85310E6C709}"/>
    <cellStyle name="20% - uthevingsfarge 6 10 10 3 3 2" xfId="11140" xr:uid="{4FF55E69-4220-467F-AA14-1742D3FD1698}"/>
    <cellStyle name="20% - uthevingsfarge 6 10 10 3 4" xfId="11141" xr:uid="{961CB557-97C7-4E91-B534-ADF5308D7F87}"/>
    <cellStyle name="20% - uthevingsfarge 6 10 10 4" xfId="11142" xr:uid="{5467474B-AFE5-41A2-A2BB-C8CB9B07AC43}"/>
    <cellStyle name="20% - uthevingsfarge 6 10 10 4 2" xfId="11143" xr:uid="{9164DFE0-5A10-42D2-B1F7-0CD274462B54}"/>
    <cellStyle name="20% - uthevingsfarge 6 10 10 5" xfId="11144" xr:uid="{1D28ECEB-1AD4-4A9A-B6FE-54187D15EF6C}"/>
    <cellStyle name="20% - uthevingsfarge 6 10 10 5 2" xfId="11145" xr:uid="{F3AA1C6A-B8F8-4996-8912-22D15A11EF72}"/>
    <cellStyle name="20% - uthevingsfarge 6 10 10 6" xfId="11146" xr:uid="{9238D0CF-8FA6-496A-BE2E-3DBFEADE1F26}"/>
    <cellStyle name="20% - uthevingsfarge 6 10 10 6 2" xfId="11147" xr:uid="{41C0E0EB-B9C1-47D5-8A25-7A41B8287487}"/>
    <cellStyle name="20% - uthevingsfarge 6 10 10 7" xfId="11148" xr:uid="{269D451B-43B0-4B33-9436-1F74A8F87651}"/>
    <cellStyle name="20% - uthevingsfarge 6 10 10 7 2" xfId="11149" xr:uid="{83D74535-4006-4059-B216-24AF36CEDD0A}"/>
    <cellStyle name="20% - uthevingsfarge 6 10 10 8" xfId="11150" xr:uid="{B3E30387-512D-4FC2-817F-B80B61BE6487}"/>
    <cellStyle name="20% - uthevingsfarge 6 10 11" xfId="11151" xr:uid="{35538870-CBB7-4AF9-B74F-62D3E7A5BEF3}"/>
    <cellStyle name="20% - uthevingsfarge 6 10 11 2" xfId="11152" xr:uid="{16F3BB1F-54A5-47A5-8432-40775452681F}"/>
    <cellStyle name="20% - uthevingsfarge 6 10 11 2 2" xfId="11153" xr:uid="{4B165714-F9E8-4F82-A623-229D4A7D0C40}"/>
    <cellStyle name="20% - uthevingsfarge 6 10 11 2 2 2" xfId="11154" xr:uid="{F2D47408-896F-4347-A062-78EE842F93CD}"/>
    <cellStyle name="20% - uthevingsfarge 6 10 11 2 3" xfId="11155" xr:uid="{4434E3A6-3730-4273-B595-2B3C9B034728}"/>
    <cellStyle name="20% - uthevingsfarge 6 10 11 2 3 2" xfId="11156" xr:uid="{BFDD6379-9AF7-4277-A27E-78BB11A84D04}"/>
    <cellStyle name="20% - uthevingsfarge 6 10 11 2 4" xfId="11157" xr:uid="{D5ABD06B-DE85-4BFE-8B77-E723DFD4F5B6}"/>
    <cellStyle name="20% - uthevingsfarge 6 10 11 2 4 2" xfId="11158" xr:uid="{FDD9F688-9B4E-4FB5-8793-78D94C87B201}"/>
    <cellStyle name="20% - uthevingsfarge 6 10 11 2 5" xfId="11159" xr:uid="{10A4D471-DFEE-4B98-ADC3-62EADFBB16D6}"/>
    <cellStyle name="20% - uthevingsfarge 6 10 11 2 5 2" xfId="11160" xr:uid="{F3825FA0-D9CA-49E1-AFBE-3E47A535FB87}"/>
    <cellStyle name="20% - uthevingsfarge 6 10 11 2 6" xfId="11161" xr:uid="{040CC2D0-5D78-4EEF-9414-F4EF225617A0}"/>
    <cellStyle name="20% - uthevingsfarge 6 10 11 2 6 2" xfId="11162" xr:uid="{49856FF4-879F-447C-9233-291F8C62500D}"/>
    <cellStyle name="20% - uthevingsfarge 6 10 11 2 7" xfId="11163" xr:uid="{A9A936AE-2212-44D2-90FA-828F186C0EC4}"/>
    <cellStyle name="20% - uthevingsfarge 6 10 11 3" xfId="11164" xr:uid="{632E9831-46B0-4709-95C1-635992B2B7A1}"/>
    <cellStyle name="20% - uthevingsfarge 6 10 11 3 2" xfId="11165" xr:uid="{466353F7-B671-4869-84A3-65F3C632C609}"/>
    <cellStyle name="20% - uthevingsfarge 6 10 11 3 2 2" xfId="11166" xr:uid="{384BCB42-EF1F-4C51-BCCB-4E77B0B042AC}"/>
    <cellStyle name="20% - uthevingsfarge 6 10 11 3 3" xfId="11167" xr:uid="{E1B18D45-4BD4-4D1D-8BDB-E2881D606CBD}"/>
    <cellStyle name="20% - uthevingsfarge 6 10 11 3 3 2" xfId="11168" xr:uid="{443B1B8B-7F73-43DE-8275-A3229CBB0382}"/>
    <cellStyle name="20% - uthevingsfarge 6 10 11 3 4" xfId="11169" xr:uid="{BB6C51ED-E502-4745-8ABF-B633B9D7D652}"/>
    <cellStyle name="20% - uthevingsfarge 6 10 11 4" xfId="11170" xr:uid="{D112EA16-D7F2-4EC6-9B40-C8FF9A879713}"/>
    <cellStyle name="20% - uthevingsfarge 6 10 11 4 2" xfId="11171" xr:uid="{24239637-153C-47F0-BDE6-A573066C6527}"/>
    <cellStyle name="20% - uthevingsfarge 6 10 11 5" xfId="11172" xr:uid="{E816DF27-E8A9-4E51-AE63-009907352B95}"/>
    <cellStyle name="20% - uthevingsfarge 6 10 11 5 2" xfId="11173" xr:uid="{388A2C8E-AE03-42D6-A7E1-80603B3981D5}"/>
    <cellStyle name="20% - uthevingsfarge 6 10 11 6" xfId="11174" xr:uid="{318DDC24-249E-4024-825A-71516B652775}"/>
    <cellStyle name="20% - uthevingsfarge 6 10 11 6 2" xfId="11175" xr:uid="{9DE6F0D4-AE66-4326-ABFA-F5A9584042CC}"/>
    <cellStyle name="20% - uthevingsfarge 6 10 11 7" xfId="11176" xr:uid="{37D9E843-C8BE-4B57-B4DF-36B4992DA0C0}"/>
    <cellStyle name="20% - uthevingsfarge 6 10 11 7 2" xfId="11177" xr:uid="{4DF1A082-8F68-4E5B-A09D-95867A247563}"/>
    <cellStyle name="20% - uthevingsfarge 6 10 11 8" xfId="11178" xr:uid="{8DC7E13C-9E08-4D5D-AC2B-4FF1807B9D25}"/>
    <cellStyle name="20% - uthevingsfarge 6 10 12" xfId="11179" xr:uid="{DFBDBE82-0801-4E77-8E01-996A9A62823A}"/>
    <cellStyle name="20% - uthevingsfarge 6 10 12 2" xfId="11180" xr:uid="{056B3FEA-3994-4FDA-BED8-23D6A76766D1}"/>
    <cellStyle name="20% - uthevingsfarge 6 10 12 2 2" xfId="11181" xr:uid="{BD7098C4-1859-4D28-8D47-3327C19F50BA}"/>
    <cellStyle name="20% - uthevingsfarge 6 10 12 2 2 2" xfId="11182" xr:uid="{15DDB75B-BC71-4815-B2B6-3A9B84C528B1}"/>
    <cellStyle name="20% - uthevingsfarge 6 10 12 2 3" xfId="11183" xr:uid="{09EAE910-B6EE-45E1-983D-5C213F73E544}"/>
    <cellStyle name="20% - uthevingsfarge 6 10 12 2 3 2" xfId="11184" xr:uid="{D76028AE-FB91-4F41-91BE-6157339F06F8}"/>
    <cellStyle name="20% - uthevingsfarge 6 10 12 2 4" xfId="11185" xr:uid="{C91E0898-7FC6-472D-999B-077F40DB3812}"/>
    <cellStyle name="20% - uthevingsfarge 6 10 12 2 4 2" xfId="11186" xr:uid="{A1B2F21B-CC6A-4750-8C3E-E14968B21233}"/>
    <cellStyle name="20% - uthevingsfarge 6 10 12 2 5" xfId="11187" xr:uid="{CFF44762-5BAA-402F-A149-F1E2948A0C47}"/>
    <cellStyle name="20% - uthevingsfarge 6 10 12 2 5 2" xfId="11188" xr:uid="{196E61BF-068E-4A25-B3E9-736947B1CF98}"/>
    <cellStyle name="20% - uthevingsfarge 6 10 12 2 6" xfId="11189" xr:uid="{05024A64-A4C5-4936-82A3-E842A4CC3CBC}"/>
    <cellStyle name="20% - uthevingsfarge 6 10 12 2 6 2" xfId="11190" xr:uid="{0866EBD9-022A-48C0-B29C-8224D93BE074}"/>
    <cellStyle name="20% - uthevingsfarge 6 10 12 2 7" xfId="11191" xr:uid="{91EA79B0-6F58-408A-A896-F3A1F34330D0}"/>
    <cellStyle name="20% - uthevingsfarge 6 10 12 3" xfId="11192" xr:uid="{24C3A333-0FE4-433D-973E-47E5DE4092DA}"/>
    <cellStyle name="20% - uthevingsfarge 6 10 12 3 2" xfId="11193" xr:uid="{702C6FC2-618B-494A-A758-E87A9CD4D3A6}"/>
    <cellStyle name="20% - uthevingsfarge 6 10 12 3 2 2" xfId="11194" xr:uid="{5EA2BDA1-5A02-4AA8-B9F0-1F4CA051479C}"/>
    <cellStyle name="20% - uthevingsfarge 6 10 12 3 3" xfId="11195" xr:uid="{9366CB1F-A2D9-416C-8B14-E3B34B52FF33}"/>
    <cellStyle name="20% - uthevingsfarge 6 10 12 3 3 2" xfId="11196" xr:uid="{8CBAF026-3606-43C5-A7FE-C2234F4079D7}"/>
    <cellStyle name="20% - uthevingsfarge 6 10 12 3 4" xfId="11197" xr:uid="{235D9C2E-F304-435F-985B-205F8719970E}"/>
    <cellStyle name="20% - uthevingsfarge 6 10 12 4" xfId="11198" xr:uid="{09B685DF-CA4B-4D43-84D9-8D0AC33CDAC0}"/>
    <cellStyle name="20% - uthevingsfarge 6 10 12 4 2" xfId="11199" xr:uid="{194ECD34-A3F5-41EC-9B07-484756D78A76}"/>
    <cellStyle name="20% - uthevingsfarge 6 10 12 5" xfId="11200" xr:uid="{1AB6DF5E-B496-48C8-AB34-21D39CD9EEDC}"/>
    <cellStyle name="20% - uthevingsfarge 6 10 12 5 2" xfId="11201" xr:uid="{0D8CDB1F-742A-45C6-AEB6-465E32FB8441}"/>
    <cellStyle name="20% - uthevingsfarge 6 10 12 6" xfId="11202" xr:uid="{AA9E2283-B087-4F66-A991-CF7E108B2191}"/>
    <cellStyle name="20% - uthevingsfarge 6 10 12 6 2" xfId="11203" xr:uid="{F39157A7-6B2C-45EE-8B0F-63EA35954919}"/>
    <cellStyle name="20% - uthevingsfarge 6 10 12 7" xfId="11204" xr:uid="{F2808298-B12C-403D-8F4D-F7292CF28BE7}"/>
    <cellStyle name="20% - uthevingsfarge 6 10 12 7 2" xfId="11205" xr:uid="{7FA3EE84-9212-4589-9A46-393742A06E56}"/>
    <cellStyle name="20% - uthevingsfarge 6 10 12 8" xfId="11206" xr:uid="{1B867707-642E-403E-B432-E0D8C7540183}"/>
    <cellStyle name="20% - uthevingsfarge 6 10 13" xfId="11207" xr:uid="{2D98AD08-8263-410C-938D-3FBB6D9E3766}"/>
    <cellStyle name="20% - uthevingsfarge 6 10 13 2" xfId="11208" xr:uid="{9777EA13-7445-47FC-8A02-DF142F01A060}"/>
    <cellStyle name="20% - uthevingsfarge 6 10 13 2 2" xfId="11209" xr:uid="{5026C806-6718-45D9-948B-487614D1519F}"/>
    <cellStyle name="20% - uthevingsfarge 6 10 13 2 2 2" xfId="11210" xr:uid="{265E3724-6EB8-4863-A73A-6F2FACDB99C2}"/>
    <cellStyle name="20% - uthevingsfarge 6 10 13 2 3" xfId="11211" xr:uid="{46AA965D-D20C-4901-975F-5FD8AF0FA6EB}"/>
    <cellStyle name="20% - uthevingsfarge 6 10 13 2 3 2" xfId="11212" xr:uid="{B396E4A7-E4E3-49D6-9744-651DC772F390}"/>
    <cellStyle name="20% - uthevingsfarge 6 10 13 2 4" xfId="11213" xr:uid="{448E2041-E8D2-45BD-AB8D-9318C4807267}"/>
    <cellStyle name="20% - uthevingsfarge 6 10 13 2 4 2" xfId="11214" xr:uid="{1D28E33C-FA59-44B2-BBA2-2FD163902D91}"/>
    <cellStyle name="20% - uthevingsfarge 6 10 13 2 5" xfId="11215" xr:uid="{81E287AB-82E8-4E00-B8F7-5382BDA2B302}"/>
    <cellStyle name="20% - uthevingsfarge 6 10 13 2 5 2" xfId="11216" xr:uid="{0C5ECC94-F411-4914-8397-C2FA275B9995}"/>
    <cellStyle name="20% - uthevingsfarge 6 10 13 2 6" xfId="11217" xr:uid="{3CEF9123-906F-44D1-8DB6-3E42B0DF046A}"/>
    <cellStyle name="20% - uthevingsfarge 6 10 13 2 6 2" xfId="11218" xr:uid="{35DCC324-8451-44EA-872B-6FAFAB19E453}"/>
    <cellStyle name="20% - uthevingsfarge 6 10 13 2 7" xfId="11219" xr:uid="{1D774DB5-F575-4C3F-B6C9-8D645FA85340}"/>
    <cellStyle name="20% - uthevingsfarge 6 10 13 3" xfId="11220" xr:uid="{80AFA9E8-B9C9-497A-93BD-4434E93B4837}"/>
    <cellStyle name="20% - uthevingsfarge 6 10 13 3 2" xfId="11221" xr:uid="{34FAB2C3-DA30-4522-BD94-C75625A70F48}"/>
    <cellStyle name="20% - uthevingsfarge 6 10 13 3 2 2" xfId="11222" xr:uid="{A698FA4D-811A-44C7-8051-3E44390D4DC1}"/>
    <cellStyle name="20% - uthevingsfarge 6 10 13 3 3" xfId="11223" xr:uid="{03EB4FEC-B7BC-420B-8DBE-3373494A53DE}"/>
    <cellStyle name="20% - uthevingsfarge 6 10 13 3 3 2" xfId="11224" xr:uid="{4949EAF2-E9E1-4753-91F8-2C427AC91A44}"/>
    <cellStyle name="20% - uthevingsfarge 6 10 13 3 4" xfId="11225" xr:uid="{5B675639-41D8-4037-9659-0E6D2CF5EF5B}"/>
    <cellStyle name="20% - uthevingsfarge 6 10 13 4" xfId="11226" xr:uid="{6A625E3A-ADFE-4A3A-8539-4C2CE78CA781}"/>
    <cellStyle name="20% - uthevingsfarge 6 10 13 4 2" xfId="11227" xr:uid="{3984B8EE-127D-4F87-BA30-4EB4A2E14784}"/>
    <cellStyle name="20% - uthevingsfarge 6 10 13 5" xfId="11228" xr:uid="{8537EBC1-83B2-4C62-89C1-86BE34F39387}"/>
    <cellStyle name="20% - uthevingsfarge 6 10 13 5 2" xfId="11229" xr:uid="{501A67CF-458F-43B7-95F0-7B802A3BF98A}"/>
    <cellStyle name="20% - uthevingsfarge 6 10 13 6" xfId="11230" xr:uid="{4B63765D-7B80-4641-9C9F-2C88A7CD4FFE}"/>
    <cellStyle name="20% - uthevingsfarge 6 10 13 6 2" xfId="11231" xr:uid="{8615970B-6248-429D-81BB-5F0851C91101}"/>
    <cellStyle name="20% - uthevingsfarge 6 10 13 7" xfId="11232" xr:uid="{5AA8BBD1-E955-41A5-9C8E-BDF5E0BA46D7}"/>
    <cellStyle name="20% - uthevingsfarge 6 10 13 7 2" xfId="11233" xr:uid="{E95ABDFC-DA81-45E6-97B9-B80E9475589D}"/>
    <cellStyle name="20% - uthevingsfarge 6 10 13 8" xfId="11234" xr:uid="{23D564E8-FC40-4575-A75D-F271B573B6EA}"/>
    <cellStyle name="20% - uthevingsfarge 6 10 14" xfId="11235" xr:uid="{E072C4E2-8AC1-4B50-A8BA-5B9DA1154979}"/>
    <cellStyle name="20% - uthevingsfarge 6 10 14 2" xfId="11236" xr:uid="{D173ECB6-3D54-4572-BDC3-ECECE3AD9CA0}"/>
    <cellStyle name="20% - uthevingsfarge 6 10 14 2 2" xfId="11237" xr:uid="{8014E4E2-0B6B-49CE-B133-B1294747EBD6}"/>
    <cellStyle name="20% - uthevingsfarge 6 10 14 2 2 2" xfId="11238" xr:uid="{42B92614-1577-4376-A01F-5E485A39B307}"/>
    <cellStyle name="20% - uthevingsfarge 6 10 14 2 3" xfId="11239" xr:uid="{5842ACDB-9AB0-4B5E-A478-D66D51ABA4A7}"/>
    <cellStyle name="20% - uthevingsfarge 6 10 14 2 3 2" xfId="11240" xr:uid="{521520E2-2A37-4B66-AF81-3C7ED4165CC4}"/>
    <cellStyle name="20% - uthevingsfarge 6 10 14 2 4" xfId="11241" xr:uid="{20F454B4-E101-4347-82F5-6802F2CE4479}"/>
    <cellStyle name="20% - uthevingsfarge 6 10 14 2 4 2" xfId="11242" xr:uid="{6171C87A-6E3C-443A-853B-835FA0108283}"/>
    <cellStyle name="20% - uthevingsfarge 6 10 14 2 5" xfId="11243" xr:uid="{0A575AE3-F7ED-40EB-BFEE-7E6D6A708C56}"/>
    <cellStyle name="20% - uthevingsfarge 6 10 14 2 5 2" xfId="11244" xr:uid="{9F7AEC6B-02DF-4C68-94DD-4961541F9773}"/>
    <cellStyle name="20% - uthevingsfarge 6 10 14 2 6" xfId="11245" xr:uid="{EC340A6D-495B-4A24-BDB8-5C442123A58A}"/>
    <cellStyle name="20% - uthevingsfarge 6 10 14 2 6 2" xfId="11246" xr:uid="{E6ABABE1-0891-42DC-B8F5-182BCB4DF1A7}"/>
    <cellStyle name="20% - uthevingsfarge 6 10 14 2 7" xfId="11247" xr:uid="{3B176820-8C69-470F-B5AB-702EB9898981}"/>
    <cellStyle name="20% - uthevingsfarge 6 10 14 3" xfId="11248" xr:uid="{231CB2A2-904E-44F0-8FFC-67AF41154629}"/>
    <cellStyle name="20% - uthevingsfarge 6 10 14 3 2" xfId="11249" xr:uid="{67DC289C-C210-4215-B28D-0F0AC27E6FB4}"/>
    <cellStyle name="20% - uthevingsfarge 6 10 14 3 2 2" xfId="11250" xr:uid="{2D3D087F-011F-4CC1-BF77-1C1DA49921A1}"/>
    <cellStyle name="20% - uthevingsfarge 6 10 14 3 3" xfId="11251" xr:uid="{EAE5EDA4-985E-406A-A4FB-E379880FF993}"/>
    <cellStyle name="20% - uthevingsfarge 6 10 14 3 3 2" xfId="11252" xr:uid="{01A94978-C20B-4B3A-9952-38BA17DDF8F5}"/>
    <cellStyle name="20% - uthevingsfarge 6 10 14 3 4" xfId="11253" xr:uid="{A26E6AAC-025D-4116-9FFB-F30007A19036}"/>
    <cellStyle name="20% - uthevingsfarge 6 10 14 4" xfId="11254" xr:uid="{EC18E4A2-7138-420E-B709-F1A770BD63BB}"/>
    <cellStyle name="20% - uthevingsfarge 6 10 14 4 2" xfId="11255" xr:uid="{5CBA3B72-E530-4B35-B438-D8E27B1133EF}"/>
    <cellStyle name="20% - uthevingsfarge 6 10 14 5" xfId="11256" xr:uid="{70C361F8-E7FB-492E-B18A-E1399F8E08FD}"/>
    <cellStyle name="20% - uthevingsfarge 6 10 14 5 2" xfId="11257" xr:uid="{90126370-1083-45D8-99EA-2F162E3D75CF}"/>
    <cellStyle name="20% - uthevingsfarge 6 10 14 6" xfId="11258" xr:uid="{1BE97522-F8F6-438D-B07D-EB2FE234CD4A}"/>
    <cellStyle name="20% - uthevingsfarge 6 10 14 6 2" xfId="11259" xr:uid="{A71B8A86-A7BC-49D7-83F0-C725DBFD3870}"/>
    <cellStyle name="20% - uthevingsfarge 6 10 14 7" xfId="11260" xr:uid="{A23673CD-E140-40BD-8ED1-7453DE1DFCB7}"/>
    <cellStyle name="20% - uthevingsfarge 6 10 14 7 2" xfId="11261" xr:uid="{6F3FCCFF-A1C0-4689-BF5D-15B05979CC62}"/>
    <cellStyle name="20% - uthevingsfarge 6 10 14 8" xfId="11262" xr:uid="{D12D1EAC-FD4F-4DC6-AC5A-637425B0E508}"/>
    <cellStyle name="20% - uthevingsfarge 6 10 15" xfId="11263" xr:uid="{04B71A80-AAA3-4C21-B771-92C3FC807A55}"/>
    <cellStyle name="20% - uthevingsfarge 6 10 15 2" xfId="11264" xr:uid="{B05AC740-14D7-420C-AC95-906E70A8F577}"/>
    <cellStyle name="20% - uthevingsfarge 6 10 15 2 2" xfId="11265" xr:uid="{57E8B50B-5152-4004-802E-90CEFA442971}"/>
    <cellStyle name="20% - uthevingsfarge 6 10 15 2 2 2" xfId="11266" xr:uid="{7E05605D-E5FA-4CC2-9BCC-F2230A7B807F}"/>
    <cellStyle name="20% - uthevingsfarge 6 10 15 2 3" xfId="11267" xr:uid="{6D90375C-9B79-4078-9F16-BE04E8F72E4B}"/>
    <cellStyle name="20% - uthevingsfarge 6 10 15 2 3 2" xfId="11268" xr:uid="{4DA03894-7941-47F3-9432-06092623F85A}"/>
    <cellStyle name="20% - uthevingsfarge 6 10 15 2 4" xfId="11269" xr:uid="{ACF02330-5723-4D2F-BF49-9D161D55CF12}"/>
    <cellStyle name="20% - uthevingsfarge 6 10 15 2 4 2" xfId="11270" xr:uid="{A5C7A535-85C1-4164-97EE-C05B12B7E23F}"/>
    <cellStyle name="20% - uthevingsfarge 6 10 15 2 5" xfId="11271" xr:uid="{B84C236B-33F8-4341-878C-7229AD031947}"/>
    <cellStyle name="20% - uthevingsfarge 6 10 15 2 5 2" xfId="11272" xr:uid="{E8D5043B-3DBE-4A9D-B710-39D9E9969928}"/>
    <cellStyle name="20% - uthevingsfarge 6 10 15 2 6" xfId="11273" xr:uid="{9EA4F699-D7E8-480B-9F10-8EA82BD2C47D}"/>
    <cellStyle name="20% - uthevingsfarge 6 10 15 2 6 2" xfId="11274" xr:uid="{5138D49A-2A83-440C-81A7-790A2DD35E90}"/>
    <cellStyle name="20% - uthevingsfarge 6 10 15 2 7" xfId="11275" xr:uid="{5D644633-A45F-4BC7-960D-207991A9F860}"/>
    <cellStyle name="20% - uthevingsfarge 6 10 15 3" xfId="11276" xr:uid="{E4D5F30A-7362-4B92-9288-CDA5C56035F5}"/>
    <cellStyle name="20% - uthevingsfarge 6 10 15 3 2" xfId="11277" xr:uid="{57CF313D-B0FE-403C-AF7F-6EC5D963E56C}"/>
    <cellStyle name="20% - uthevingsfarge 6 10 15 3 2 2" xfId="11278" xr:uid="{D73951DF-90CE-42DA-B81B-CD379501F9CC}"/>
    <cellStyle name="20% - uthevingsfarge 6 10 15 3 3" xfId="11279" xr:uid="{ADBB22FF-0E18-49D6-9764-DA4067E41E7A}"/>
    <cellStyle name="20% - uthevingsfarge 6 10 15 3 3 2" xfId="11280" xr:uid="{88C76FA8-3F49-42C9-8D54-1D2E8C3389D2}"/>
    <cellStyle name="20% - uthevingsfarge 6 10 15 3 4" xfId="11281" xr:uid="{A65D59E0-7D70-4BCB-8650-193C5A6A2E56}"/>
    <cellStyle name="20% - uthevingsfarge 6 10 15 4" xfId="11282" xr:uid="{EC9E9D7B-41AC-43EC-AABE-298BFC475C5B}"/>
    <cellStyle name="20% - uthevingsfarge 6 10 15 4 2" xfId="11283" xr:uid="{CFA6C040-1FF7-4A07-9697-FF2FC0115310}"/>
    <cellStyle name="20% - uthevingsfarge 6 10 15 5" xfId="11284" xr:uid="{01615777-D983-4816-A8B8-357092F496BB}"/>
    <cellStyle name="20% - uthevingsfarge 6 10 15 5 2" xfId="11285" xr:uid="{D1EC1BE4-432B-4BB9-B031-BED2EE4148C4}"/>
    <cellStyle name="20% - uthevingsfarge 6 10 15 6" xfId="11286" xr:uid="{AFA322A3-4318-44B8-80C1-432692DEF248}"/>
    <cellStyle name="20% - uthevingsfarge 6 10 15 6 2" xfId="11287" xr:uid="{6CC51710-C282-49BA-A32B-68C92B88C446}"/>
    <cellStyle name="20% - uthevingsfarge 6 10 15 7" xfId="11288" xr:uid="{815E8EFB-3447-4DEC-92D9-28FCF06CE0BD}"/>
    <cellStyle name="20% - uthevingsfarge 6 10 15 7 2" xfId="11289" xr:uid="{4FC0F25C-EDA6-4540-9E93-146CE21362B8}"/>
    <cellStyle name="20% - uthevingsfarge 6 10 15 8" xfId="11290" xr:uid="{4CFFA910-7456-4B33-8849-86BF37B9C84C}"/>
    <cellStyle name="20% - uthevingsfarge 6 10 16" xfId="11291" xr:uid="{BC86270C-C795-4324-8065-A5AD38C2E62E}"/>
    <cellStyle name="20% - uthevingsfarge 6 10 16 2" xfId="11292" xr:uid="{2C2285E7-A349-4265-889A-A03687B9626C}"/>
    <cellStyle name="20% - uthevingsfarge 6 10 16 2 2" xfId="11293" xr:uid="{56206F5D-3CA4-4332-A7AA-DAB5D7DB6062}"/>
    <cellStyle name="20% - uthevingsfarge 6 10 16 2 2 2" xfId="11294" xr:uid="{0F1097E0-C6C3-4513-AB09-D031E6C76238}"/>
    <cellStyle name="20% - uthevingsfarge 6 10 16 2 3" xfId="11295" xr:uid="{2B423B28-DDA0-4826-B748-839A6B215054}"/>
    <cellStyle name="20% - uthevingsfarge 6 10 16 2 3 2" xfId="11296" xr:uid="{F95BC03F-B95D-46FF-ADC5-59ECCDB9387C}"/>
    <cellStyle name="20% - uthevingsfarge 6 10 16 2 4" xfId="11297" xr:uid="{850F227E-DD71-4A13-BACD-1FE2366B0145}"/>
    <cellStyle name="20% - uthevingsfarge 6 10 16 2 4 2" xfId="11298" xr:uid="{2F80FF3A-4675-46BC-975C-2F4F3AEB06F9}"/>
    <cellStyle name="20% - uthevingsfarge 6 10 16 2 5" xfId="11299" xr:uid="{ADA66173-C936-432D-882A-4ED0ED0583BF}"/>
    <cellStyle name="20% - uthevingsfarge 6 10 16 2 5 2" xfId="11300" xr:uid="{5756A272-6C93-46F6-8D2C-B640C0693D7F}"/>
    <cellStyle name="20% - uthevingsfarge 6 10 16 2 6" xfId="11301" xr:uid="{6CE736F8-E202-4821-B56E-75D38865B591}"/>
    <cellStyle name="20% - uthevingsfarge 6 10 16 2 6 2" xfId="11302" xr:uid="{1AB48FA7-5F1D-493B-9A00-C3D977EDC18B}"/>
    <cellStyle name="20% - uthevingsfarge 6 10 16 2 7" xfId="11303" xr:uid="{32215A73-0A88-49DE-86A4-3CACFF80719D}"/>
    <cellStyle name="20% - uthevingsfarge 6 10 16 3" xfId="11304" xr:uid="{69A4ED15-36D1-4944-B47E-C40AD4DA81E9}"/>
    <cellStyle name="20% - uthevingsfarge 6 10 16 3 2" xfId="11305" xr:uid="{25D582BD-6E3D-4234-B79A-DDDA06CC69FF}"/>
    <cellStyle name="20% - uthevingsfarge 6 10 16 3 2 2" xfId="11306" xr:uid="{3487DCAC-2A48-4A50-9E98-2F9B1F5BFB77}"/>
    <cellStyle name="20% - uthevingsfarge 6 10 16 3 3" xfId="11307" xr:uid="{458A803F-5589-4E7F-B140-CCBA066B6E50}"/>
    <cellStyle name="20% - uthevingsfarge 6 10 16 3 3 2" xfId="11308" xr:uid="{73E4D442-48A5-4896-A57E-F1BF53ADD8F0}"/>
    <cellStyle name="20% - uthevingsfarge 6 10 16 3 4" xfId="11309" xr:uid="{F667D16F-CFD7-4D74-A2DC-066C9E041EA1}"/>
    <cellStyle name="20% - uthevingsfarge 6 10 16 4" xfId="11310" xr:uid="{04A930CC-8570-4A07-942B-FB024EC1F90D}"/>
    <cellStyle name="20% - uthevingsfarge 6 10 16 4 2" xfId="11311" xr:uid="{85DDCC0F-BF61-46F7-B24E-FD4E6FFD1B0E}"/>
    <cellStyle name="20% - uthevingsfarge 6 10 16 5" xfId="11312" xr:uid="{49F359B8-D1D2-4EA9-B541-C4DE027B9654}"/>
    <cellStyle name="20% - uthevingsfarge 6 10 16 5 2" xfId="11313" xr:uid="{69D3D68F-7D39-4C11-A50E-25A1E42A6306}"/>
    <cellStyle name="20% - uthevingsfarge 6 10 16 6" xfId="11314" xr:uid="{072F5957-7DCA-4323-9F50-0266AA2E092B}"/>
    <cellStyle name="20% - uthevingsfarge 6 10 16 6 2" xfId="11315" xr:uid="{C99EEE95-416E-4E57-8EA8-5A7FBED1D8D9}"/>
    <cellStyle name="20% - uthevingsfarge 6 10 16 7" xfId="11316" xr:uid="{60B69A5E-7839-4EEE-96BC-E382E29EF7A0}"/>
    <cellStyle name="20% - uthevingsfarge 6 10 16 7 2" xfId="11317" xr:uid="{FE73A4ED-2660-46F7-9D4E-FA54651067FF}"/>
    <cellStyle name="20% - uthevingsfarge 6 10 16 8" xfId="11318" xr:uid="{B059A091-8AC5-4466-92E4-B93DBBE5F9CD}"/>
    <cellStyle name="20% - uthevingsfarge 6 10 17" xfId="11319" xr:uid="{DAF341C0-D712-421B-B272-B44E1880D899}"/>
    <cellStyle name="20% - uthevingsfarge 6 10 17 10" xfId="11320" xr:uid="{23FAA0F5-86CA-42A3-92AB-EF5FB1852E8D}"/>
    <cellStyle name="20% - uthevingsfarge 6 10 17 11" xfId="11321" xr:uid="{77DF63EC-3DA5-4FDC-B7F4-E4469BF639CF}"/>
    <cellStyle name="20% - uthevingsfarge 6 10 17 12" xfId="11322" xr:uid="{EA1FAB0C-20F8-42CA-A4D6-2AD8164591B5}"/>
    <cellStyle name="20% - uthevingsfarge 6 10 17 13" xfId="11323" xr:uid="{D23ABAD9-CB8C-47E9-A91C-E729CC314002}"/>
    <cellStyle name="20% - uthevingsfarge 6 10 17 13 2" xfId="11324" xr:uid="{8406FA68-557B-446B-B788-019F976DDCDD}"/>
    <cellStyle name="20% - uthevingsfarge 6 10 17 14" xfId="11325" xr:uid="{196E8D61-EC73-4792-BAFB-09E1C561782F}"/>
    <cellStyle name="20% - uthevingsfarge 6 10 17 14 2" xfId="11326" xr:uid="{F2934B5C-8082-49E8-9165-1F9D9AF5AC15}"/>
    <cellStyle name="20% - uthevingsfarge 6 10 17 2" xfId="11327" xr:uid="{3FE3EFA2-4FCC-478D-8972-001A74E53DF6}"/>
    <cellStyle name="20% - uthevingsfarge 6 10 17 3" xfId="11328" xr:uid="{27AB7FA7-9C66-4AD9-9BEC-8E540C567A10}"/>
    <cellStyle name="20% - uthevingsfarge 6 10 17 4" xfId="11329" xr:uid="{2F6B18E8-F755-474F-BABA-05D107E2356D}"/>
    <cellStyle name="20% - uthevingsfarge 6 10 17 5" xfId="11330" xr:uid="{C133896D-9088-4269-B6B7-02DCA12D5B52}"/>
    <cellStyle name="20% - uthevingsfarge 6 10 17 6" xfId="11331" xr:uid="{9338CF22-8829-4E7A-8374-916BE752FD51}"/>
    <cellStyle name="20% - uthevingsfarge 6 10 17 7" xfId="11332" xr:uid="{8FEA18AB-F99C-48D1-8103-2C7D283E4845}"/>
    <cellStyle name="20% - uthevingsfarge 6 10 17 8" xfId="11333" xr:uid="{627ADF6D-2F9D-4B5E-892E-3F6A4AFA1273}"/>
    <cellStyle name="20% - uthevingsfarge 6 10 17 9" xfId="11334" xr:uid="{5BD18FE7-D69A-4E56-9B82-ADF852CFABEC}"/>
    <cellStyle name="20% - uthevingsfarge 6 10 18" xfId="11335" xr:uid="{3317088D-E8D5-4EB0-9C60-9EBEC0A758D9}"/>
    <cellStyle name="20% - uthevingsfarge 6 10 19" xfId="11336" xr:uid="{29442EA6-01EC-479C-8DE8-DE51A586EDE9}"/>
    <cellStyle name="20% - uthevingsfarge 6 10 19 2" xfId="11337" xr:uid="{483CD00D-EEA2-42F5-8334-E0464BD96736}"/>
    <cellStyle name="20% - uthevingsfarge 6 10 19 2 2" xfId="11338" xr:uid="{6D9734A3-2D8B-49E2-9332-ACDB0366E145}"/>
    <cellStyle name="20% - uthevingsfarge 6 10 19 2 2 2" xfId="11339" xr:uid="{F38D8299-1E1C-4977-9910-8EDA167130D3}"/>
    <cellStyle name="20% - uthevingsfarge 6 10 19 2 3" xfId="11340" xr:uid="{25CAED33-8C86-411B-9DE3-23F54258B2F8}"/>
    <cellStyle name="20% - uthevingsfarge 6 10 19 2 3 2" xfId="11341" xr:uid="{1BBD8DB9-8CD2-40B1-A983-199FEE6CE87C}"/>
    <cellStyle name="20% - uthevingsfarge 6 10 19 2 4" xfId="11342" xr:uid="{100A534B-E14D-40EA-A322-6B3FAA3D9BF1}"/>
    <cellStyle name="20% - uthevingsfarge 6 10 19 2 4 2" xfId="11343" xr:uid="{928520FB-DD78-4E36-A80A-FBDB225417B9}"/>
    <cellStyle name="20% - uthevingsfarge 6 10 19 2 5" xfId="11344" xr:uid="{12BF1A65-D919-4772-8073-BC125E141708}"/>
    <cellStyle name="20% - uthevingsfarge 6 10 19 2 5 2" xfId="11345" xr:uid="{2D67DF5B-A5C7-4020-BF64-ECDAC408F43B}"/>
    <cellStyle name="20% - uthevingsfarge 6 10 19 2 6" xfId="11346" xr:uid="{A4FBE65D-0439-4847-B487-2BB534282832}"/>
    <cellStyle name="20% - uthevingsfarge 6 10 19 2 6 2" xfId="11347" xr:uid="{694CA126-AC76-4B3E-A9AB-86C401BF1CD2}"/>
    <cellStyle name="20% - uthevingsfarge 6 10 19 2 7" xfId="11348" xr:uid="{F7740AF4-A29A-44F2-8463-746CF2407362}"/>
    <cellStyle name="20% - uthevingsfarge 6 10 19 3" xfId="11349" xr:uid="{966A0F5B-7934-4883-8DC5-AB566AF79D58}"/>
    <cellStyle name="20% - uthevingsfarge 6 10 19 3 2" xfId="11350" xr:uid="{71CCBCB0-56CA-44E2-81AE-63FD8BB50BEC}"/>
    <cellStyle name="20% - uthevingsfarge 6 10 19 3 2 2" xfId="11351" xr:uid="{77763B44-FE0F-4188-BCD0-61A4C81DCB87}"/>
    <cellStyle name="20% - uthevingsfarge 6 10 19 3 3" xfId="11352" xr:uid="{4D67E67B-6564-4902-95F4-FA21336428FE}"/>
    <cellStyle name="20% - uthevingsfarge 6 10 19 3 3 2" xfId="11353" xr:uid="{C33DE1F8-1505-40D7-A237-4582C3923EC2}"/>
    <cellStyle name="20% - uthevingsfarge 6 10 19 3 4" xfId="11354" xr:uid="{51FA1271-8B26-400C-9127-2D50B2D77F3B}"/>
    <cellStyle name="20% - uthevingsfarge 6 10 19 4" xfId="11355" xr:uid="{7207A530-33F0-4883-88DA-E246CD3EE3ED}"/>
    <cellStyle name="20% - uthevingsfarge 6 10 19 4 2" xfId="11356" xr:uid="{DED7B445-58CE-4923-93E2-12EB5F8FB51C}"/>
    <cellStyle name="20% - uthevingsfarge 6 10 19 5" xfId="11357" xr:uid="{86D96C9A-A118-45C8-81A6-7EDB6FDD648D}"/>
    <cellStyle name="20% - uthevingsfarge 6 10 19 5 2" xfId="11358" xr:uid="{9F240372-1F3A-4799-96A5-F60E25E0E6E0}"/>
    <cellStyle name="20% - uthevingsfarge 6 10 19 6" xfId="11359" xr:uid="{61C9598E-1503-47EC-807F-0CABAC4E1A43}"/>
    <cellStyle name="20% - uthevingsfarge 6 10 19 6 2" xfId="11360" xr:uid="{9CFC3547-6D82-4B47-905C-548C04BAC0AE}"/>
    <cellStyle name="20% - uthevingsfarge 6 10 19 7" xfId="11361" xr:uid="{FFBCA864-8EB9-493E-B4C5-C4115CDFC554}"/>
    <cellStyle name="20% - uthevingsfarge 6 10 19 7 2" xfId="11362" xr:uid="{45F5A442-FA8A-49C8-B8B0-C8D5B78D8930}"/>
    <cellStyle name="20% - uthevingsfarge 6 10 19 8" xfId="11363" xr:uid="{4BAE2860-C719-4641-9F0C-0E4F71BCB046}"/>
    <cellStyle name="20% - uthevingsfarge 6 10 2" xfId="11364" xr:uid="{5F7ECBAF-8275-41EE-915A-366ED24B1655}"/>
    <cellStyle name="20% - uthevingsfarge 6 10 2 10" xfId="11365" xr:uid="{D60688CD-2F19-4409-A2A1-B67FC8E32D26}"/>
    <cellStyle name="20% - uthevingsfarge 6 10 2 11" xfId="11366" xr:uid="{846A5A59-C02A-4388-925A-A4135DDD8808}"/>
    <cellStyle name="20% - uthevingsfarge 6 10 2 12" xfId="11367" xr:uid="{D003CA6A-F306-4A1F-8ACC-3E61D4CF93F5}"/>
    <cellStyle name="20% - uthevingsfarge 6 10 2 13" xfId="11368" xr:uid="{F0CF9E6A-0BB6-4B66-A08D-BCABB89DA6AA}"/>
    <cellStyle name="20% - uthevingsfarge 6 10 2 14" xfId="11369" xr:uid="{DAF8C290-E488-488D-9476-3388B63CA808}"/>
    <cellStyle name="20% - uthevingsfarge 6 10 2 15" xfId="11370" xr:uid="{058BA55C-13A9-4A11-990E-20C3F5D3982E}"/>
    <cellStyle name="20% - uthevingsfarge 6 10 2 15 2" xfId="11371" xr:uid="{D9EC3D9D-DCD4-4968-A9A6-48544955FA29}"/>
    <cellStyle name="20% - uthevingsfarge 6 10 2 16" xfId="11372" xr:uid="{41B5FF67-BDE2-477B-9FB2-87224CFAB408}"/>
    <cellStyle name="20% - uthevingsfarge 6 10 2 16 2" xfId="11373" xr:uid="{5904DB74-83C6-4C7B-B72D-E72702928213}"/>
    <cellStyle name="20% - uthevingsfarge 6 10 2 17" xfId="11374" xr:uid="{1521DC69-8525-462C-A765-FF5E7C0791AD}"/>
    <cellStyle name="20% - uthevingsfarge 6 10 2 2" xfId="11375" xr:uid="{F5DDDC6A-1791-4981-BB63-59ED3362D384}"/>
    <cellStyle name="20% - uthevingsfarge 6 10 2 2 10" xfId="11376" xr:uid="{9E4CE222-5126-40B1-9115-BB113CBACCBD}"/>
    <cellStyle name="20% - uthevingsfarge 6 10 2 2 10 2" xfId="11377" xr:uid="{06A8CD57-C5F5-43B4-B00D-7A978EDA285A}"/>
    <cellStyle name="20% - uthevingsfarge 6 10 2 2 10 2 2" xfId="11378" xr:uid="{B2CDC2FF-C3B0-4245-87AE-E3050FE1DB5B}"/>
    <cellStyle name="20% - uthevingsfarge 6 10 2 2 10 3" xfId="11379" xr:uid="{8A35D9A3-814B-4410-80CB-D2A233407D82}"/>
    <cellStyle name="20% - uthevingsfarge 6 10 2 2 11" xfId="11380" xr:uid="{AAEDE76B-A7DE-44D6-B8DB-C0899D4F65F9}"/>
    <cellStyle name="20% - uthevingsfarge 6 10 2 2 11 2" xfId="11381" xr:uid="{442738C3-0B14-42F8-9EEC-B484F8B32234}"/>
    <cellStyle name="20% - uthevingsfarge 6 10 2 2 11 2 2" xfId="11382" xr:uid="{9EB9C9BA-CBE9-4C60-AF37-7A7F41A5E20A}"/>
    <cellStyle name="20% - uthevingsfarge 6 10 2 2 11 3" xfId="11383" xr:uid="{6D0EDF14-B565-4F08-ABAE-7DFF37EA18CC}"/>
    <cellStyle name="20% - uthevingsfarge 6 10 2 2 12" xfId="11384" xr:uid="{82B7A6C4-ECA3-4551-A305-CF02936D18C8}"/>
    <cellStyle name="20% - uthevingsfarge 6 10 2 2 12 2" xfId="11385" xr:uid="{D66A4F5D-1CD9-42C0-B0F0-2D66FBB3496C}"/>
    <cellStyle name="20% - uthevingsfarge 6 10 2 2 12 2 2" xfId="11386" xr:uid="{C17534C8-39E3-45B5-83FD-65C574D3C4B2}"/>
    <cellStyle name="20% - uthevingsfarge 6 10 2 2 12 3" xfId="11387" xr:uid="{F088B320-99FA-4541-9F02-6A799136604F}"/>
    <cellStyle name="20% - uthevingsfarge 6 10 2 2 13" xfId="11388" xr:uid="{5BD8C168-2EB2-45CD-A61B-C986531493C5}"/>
    <cellStyle name="20% - uthevingsfarge 6 10 2 2 14" xfId="11389" xr:uid="{0CA55AC6-C3B7-43E9-9648-AC37D8C2F02C}"/>
    <cellStyle name="20% - uthevingsfarge 6 10 2 2 2" xfId="11390" xr:uid="{1D9B8921-7EA6-4A90-8DF3-371F2E7F73D7}"/>
    <cellStyle name="20% - uthevingsfarge 6 10 2 2 2 2" xfId="11391" xr:uid="{5A844295-2CFE-4659-8867-D749BDC2F838}"/>
    <cellStyle name="20% - uthevingsfarge 6 10 2 2 2 2 2" xfId="11392" xr:uid="{16DE9913-EE90-47A9-A036-EBB241688E04}"/>
    <cellStyle name="20% - uthevingsfarge 6 10 2 2 2 3" xfId="11393" xr:uid="{5233355F-A6DA-4F6C-AB8E-EF4BE995F2D9}"/>
    <cellStyle name="20% - uthevingsfarge 6 10 2 2 2 3 2" xfId="11394" xr:uid="{5AAB1E5C-FFD0-4492-B206-50E2943A8A6D}"/>
    <cellStyle name="20% - uthevingsfarge 6 10 2 2 2 4" xfId="11395" xr:uid="{235354F1-D4EB-4330-9867-66B6BA71DCD1}"/>
    <cellStyle name="20% - uthevingsfarge 6 10 2 2 2 4 2" xfId="11396" xr:uid="{DBC796EF-5861-4FE8-A637-19D4A24A7589}"/>
    <cellStyle name="20% - uthevingsfarge 6 10 2 2 2 5" xfId="11397" xr:uid="{FF629CF5-BFB7-48AF-8363-7D6CAF976F21}"/>
    <cellStyle name="20% - uthevingsfarge 6 10 2 2 2 5 2" xfId="11398" xr:uid="{A24B06C3-436F-4417-B01E-29DD4BD83453}"/>
    <cellStyle name="20% - uthevingsfarge 6 10 2 2 2 6" xfId="11399" xr:uid="{D6BBC893-2884-4E5D-B22A-2FDAB4658CC8}"/>
    <cellStyle name="20% - uthevingsfarge 6 10 2 2 2 6 2" xfId="11400" xr:uid="{C99428CA-7B6E-47BE-9448-0B4775128252}"/>
    <cellStyle name="20% - uthevingsfarge 6 10 2 2 2 7" xfId="11401" xr:uid="{35428C83-D030-46EF-826C-2BF825BC4015}"/>
    <cellStyle name="20% - uthevingsfarge 6 10 2 2 3" xfId="11402" xr:uid="{D6A04C60-272F-444E-AA32-5BF735B2ACE9}"/>
    <cellStyle name="20% - uthevingsfarge 6 10 2 2 3 2" xfId="11403" xr:uid="{B8E5F7DC-B42D-4DDE-A848-92A66F5FA7DD}"/>
    <cellStyle name="20% - uthevingsfarge 6 10 2 2 3 2 2" xfId="11404" xr:uid="{85DA5B6E-9235-4100-B7A9-599F57DFF3C1}"/>
    <cellStyle name="20% - uthevingsfarge 6 10 2 2 3 3" xfId="11405" xr:uid="{0E339C41-FF01-4C96-913B-EEE54460809F}"/>
    <cellStyle name="20% - uthevingsfarge 6 10 2 2 3 3 2" xfId="11406" xr:uid="{B67D4E71-F59B-403B-8DBB-1B245FAF5FCE}"/>
    <cellStyle name="20% - uthevingsfarge 6 10 2 2 3 4" xfId="11407" xr:uid="{A69831FF-39A6-425A-A18B-329D509FAA5C}"/>
    <cellStyle name="20% - uthevingsfarge 6 10 2 2 3 4 2" xfId="11408" xr:uid="{37C47385-B26B-4C15-8FCA-BB4AA6C613D7}"/>
    <cellStyle name="20% - uthevingsfarge 6 10 2 2 3 5" xfId="11409" xr:uid="{D332BB0D-F090-441E-B08D-2C3667BC1DD9}"/>
    <cellStyle name="20% - uthevingsfarge 6 10 2 2 3 5 2" xfId="11410" xr:uid="{C926D8A3-5706-473B-B311-014B68260F17}"/>
    <cellStyle name="20% - uthevingsfarge 6 10 2 2 3 6" xfId="11411" xr:uid="{F1A03184-A260-483A-AEB3-26B1E8528864}"/>
    <cellStyle name="20% - uthevingsfarge 6 10 2 2 4" xfId="11412" xr:uid="{26DCCCA9-617D-4D1E-AFB6-4B75F2CD92C2}"/>
    <cellStyle name="20% - uthevingsfarge 6 10 2 2 4 2" xfId="11413" xr:uid="{2FBF3FD5-94E1-4038-8554-04B1D7A91D2B}"/>
    <cellStyle name="20% - uthevingsfarge 6 10 2 2 4 2 2" xfId="11414" xr:uid="{967A24E5-0F5C-4EA4-A9E7-3C87E52ACCF8}"/>
    <cellStyle name="20% - uthevingsfarge 6 10 2 2 4 3" xfId="11415" xr:uid="{C81377B2-7390-4156-9909-FC5DF9C0F9AE}"/>
    <cellStyle name="20% - uthevingsfarge 6 10 2 2 4 3 2" xfId="11416" xr:uid="{8CD58D70-EC1D-44CD-8768-E7067E22AC5C}"/>
    <cellStyle name="20% - uthevingsfarge 6 10 2 2 4 4" xfId="11417" xr:uid="{870CFECF-C95F-4E8A-9BD5-A9009ADFB8F1}"/>
    <cellStyle name="20% - uthevingsfarge 6 10 2 2 5" xfId="11418" xr:uid="{321D215E-1E78-444B-A796-9716BD8516EB}"/>
    <cellStyle name="20% - uthevingsfarge 6 10 2 2 5 2" xfId="11419" xr:uid="{DD3948FE-C2E8-4012-9473-DF5483E711F0}"/>
    <cellStyle name="20% - uthevingsfarge 6 10 2 2 5 2 2" xfId="11420" xr:uid="{9814A578-833B-442E-9FCD-81C58452FBAE}"/>
    <cellStyle name="20% - uthevingsfarge 6 10 2 2 5 3" xfId="11421" xr:uid="{9FDB3A9D-446C-4C91-B453-2E7414FA22C6}"/>
    <cellStyle name="20% - uthevingsfarge 6 10 2 2 5 3 2" xfId="11422" xr:uid="{CBB6B2D9-DEF0-4769-B478-E7A668A36877}"/>
    <cellStyle name="20% - uthevingsfarge 6 10 2 2 5 4" xfId="11423" xr:uid="{A4E0F1B7-0F95-41D9-AFEC-A146B90EC318}"/>
    <cellStyle name="20% - uthevingsfarge 6 10 2 2 6" xfId="11424" xr:uid="{76550F45-4A73-4F9D-AF91-73363F45E6AC}"/>
    <cellStyle name="20% - uthevingsfarge 6 10 2 2 6 2" xfId="11425" xr:uid="{652E4759-B6F7-430A-B324-9DFFD3BAD259}"/>
    <cellStyle name="20% - uthevingsfarge 6 10 2 2 6 2 2" xfId="11426" xr:uid="{837EB77F-783B-4776-BA4E-3CA62B5E1E4B}"/>
    <cellStyle name="20% - uthevingsfarge 6 10 2 2 6 3" xfId="11427" xr:uid="{0107DF1C-768A-4C87-952F-2D12FEB92894}"/>
    <cellStyle name="20% - uthevingsfarge 6 10 2 2 7" xfId="11428" xr:uid="{04C05151-7CCF-4834-BAD3-30C7B01855BF}"/>
    <cellStyle name="20% - uthevingsfarge 6 10 2 2 7 2" xfId="11429" xr:uid="{0604E3CF-0934-4225-8AC9-2D19713DCF92}"/>
    <cellStyle name="20% - uthevingsfarge 6 10 2 2 7 2 2" xfId="11430" xr:uid="{9A8DD2D9-D1C8-45F5-9785-9AFA6F7F6DC4}"/>
    <cellStyle name="20% - uthevingsfarge 6 10 2 2 7 3" xfId="11431" xr:uid="{3FFBC000-AD92-4E71-A0A0-CFCF389C9750}"/>
    <cellStyle name="20% - uthevingsfarge 6 10 2 2 8" xfId="11432" xr:uid="{02CE0AB7-05DC-4B52-AAB9-2412B4D5FD84}"/>
    <cellStyle name="20% - uthevingsfarge 6 10 2 2 8 2" xfId="11433" xr:uid="{6F3703C4-ABE1-4461-84EF-66051F0BC72E}"/>
    <cellStyle name="20% - uthevingsfarge 6 10 2 2 8 2 2" xfId="11434" xr:uid="{20BCDDC3-B445-48CC-B42E-A796DC9C3695}"/>
    <cellStyle name="20% - uthevingsfarge 6 10 2 2 8 3" xfId="11435" xr:uid="{7677D389-956D-41BE-B171-6B0A38484FA1}"/>
    <cellStyle name="20% - uthevingsfarge 6 10 2 2 9" xfId="11436" xr:uid="{67ADA971-CBCF-4E7D-A18F-933A84586DE0}"/>
    <cellStyle name="20% - uthevingsfarge 6 10 2 2 9 2" xfId="11437" xr:uid="{4A317605-D696-430F-AEBC-457ACA24981A}"/>
    <cellStyle name="20% - uthevingsfarge 6 10 2 2 9 2 2" xfId="11438" xr:uid="{B3AEC504-FBC7-4265-8EBF-2E167F64CDD2}"/>
    <cellStyle name="20% - uthevingsfarge 6 10 2 2 9 3" xfId="11439" xr:uid="{EE358E43-5393-41E2-9C7D-0A14B5439311}"/>
    <cellStyle name="20% - uthevingsfarge 6 10 2 3" xfId="11440" xr:uid="{E5AA4FC2-B1CF-4AFC-B948-B43122576833}"/>
    <cellStyle name="20% - uthevingsfarge 6 10 2 3 2" xfId="11441" xr:uid="{5965650A-9063-4ECA-9CB9-F8537A1EC51E}"/>
    <cellStyle name="20% - uthevingsfarge 6 10 2 3 2 2" xfId="11442" xr:uid="{A7F7BA95-FE0F-4733-9686-B93447FCEEBA}"/>
    <cellStyle name="20% - uthevingsfarge 6 10 2 3 2 2 2" xfId="11443" xr:uid="{7CB80231-4A67-48C3-A7D5-C202DE182609}"/>
    <cellStyle name="20% - uthevingsfarge 6 10 2 3 2 3" xfId="11444" xr:uid="{110E52BE-BB65-4AEA-A8DA-22FCA661DA39}"/>
    <cellStyle name="20% - uthevingsfarge 6 10 2 3 2 3 2" xfId="11445" xr:uid="{55DF8AF8-A12A-4165-8CB7-9BCC67513A04}"/>
    <cellStyle name="20% - uthevingsfarge 6 10 2 3 2 4" xfId="11446" xr:uid="{65C93669-A742-4DB5-945C-95A9F512F5E8}"/>
    <cellStyle name="20% - uthevingsfarge 6 10 2 3 2 4 2" xfId="11447" xr:uid="{C07C052C-EC37-4169-993E-75BDD94AE240}"/>
    <cellStyle name="20% - uthevingsfarge 6 10 2 3 2 5" xfId="11448" xr:uid="{1B35FB2A-7AAD-4AEA-936F-D69579F198A5}"/>
    <cellStyle name="20% - uthevingsfarge 6 10 2 3 2 5 2" xfId="11449" xr:uid="{614C2AEA-46B6-435F-A07F-DCEE6B066490}"/>
    <cellStyle name="20% - uthevingsfarge 6 10 2 3 2 6" xfId="11450" xr:uid="{E482AE65-72E9-43DF-9E8F-3D8CA27B1925}"/>
    <cellStyle name="20% - uthevingsfarge 6 10 2 3 2 6 2" xfId="11451" xr:uid="{D364D3E9-D6EF-46FF-BBE9-90C6F93FCAE0}"/>
    <cellStyle name="20% - uthevingsfarge 6 10 2 3 2 7" xfId="11452" xr:uid="{C2BB625C-DA99-4888-BF9C-B2165E7A8871}"/>
    <cellStyle name="20% - uthevingsfarge 6 10 2 3 3" xfId="11453" xr:uid="{89E8757B-14D1-4DED-A607-25DF7666A123}"/>
    <cellStyle name="20% - uthevingsfarge 6 10 2 3 3 2" xfId="11454" xr:uid="{F85E813E-F119-4A24-9EED-69B4332A0337}"/>
    <cellStyle name="20% - uthevingsfarge 6 10 2 3 3 2 2" xfId="11455" xr:uid="{F293EB8E-96A2-4FA4-B314-2E6B2AFCC950}"/>
    <cellStyle name="20% - uthevingsfarge 6 10 2 3 3 3" xfId="11456" xr:uid="{71E0A5BC-0F2A-437B-908D-61FAFEA82C93}"/>
    <cellStyle name="20% - uthevingsfarge 6 10 2 3 3 3 2" xfId="11457" xr:uid="{9F99F93A-8EAF-467A-B8B2-09AF011B5205}"/>
    <cellStyle name="20% - uthevingsfarge 6 10 2 3 3 4" xfId="11458" xr:uid="{DB13FC5F-EFF8-4215-8C12-02B011358E60}"/>
    <cellStyle name="20% - uthevingsfarge 6 10 2 3 4" xfId="11459" xr:uid="{C86ECBFD-E4B6-4803-BDB6-58698DC87190}"/>
    <cellStyle name="20% - uthevingsfarge 6 10 2 3 4 2" xfId="11460" xr:uid="{0823D8EF-1D48-4D28-A7CF-F1175F861B19}"/>
    <cellStyle name="20% - uthevingsfarge 6 10 2 3 5" xfId="11461" xr:uid="{E044FC91-30D5-4990-A569-0775A4C43C43}"/>
    <cellStyle name="20% - uthevingsfarge 6 10 2 3 5 2" xfId="11462" xr:uid="{ADB7FE33-30AE-46E1-9149-8C59202CF53D}"/>
    <cellStyle name="20% - uthevingsfarge 6 10 2 3 6" xfId="11463" xr:uid="{A9DF2F73-C5E1-4904-9370-82F4162BD9D1}"/>
    <cellStyle name="20% - uthevingsfarge 6 10 2 3 6 2" xfId="11464" xr:uid="{B9987C35-F791-4530-AF27-293AF10B5C03}"/>
    <cellStyle name="20% - uthevingsfarge 6 10 2 3 7" xfId="11465" xr:uid="{BB5A7280-5216-49EF-B019-B1C0307477E1}"/>
    <cellStyle name="20% - uthevingsfarge 6 10 2 3 7 2" xfId="11466" xr:uid="{7FEF4DED-2631-4AA5-A7EF-C3403F3DE427}"/>
    <cellStyle name="20% - uthevingsfarge 6 10 2 3 8" xfId="11467" xr:uid="{7766BD0E-B28B-4EA1-90ED-83C1A395CF2A}"/>
    <cellStyle name="20% - uthevingsfarge 6 10 2 4" xfId="11468" xr:uid="{C6E3E39B-FAD1-4190-BE34-4A2394ADD00F}"/>
    <cellStyle name="20% - uthevingsfarge 6 10 2 4 2" xfId="11469" xr:uid="{B64C9237-4C7A-4B87-90B7-267198D994E8}"/>
    <cellStyle name="20% - uthevingsfarge 6 10 2 4 2 2" xfId="11470" xr:uid="{7A8F9859-32BA-4A9F-9FDD-EAF0AC248475}"/>
    <cellStyle name="20% - uthevingsfarge 6 10 2 4 2 2 2" xfId="11471" xr:uid="{65D871C7-4B5F-4F34-8761-3C4C9D01A2FE}"/>
    <cellStyle name="20% - uthevingsfarge 6 10 2 4 2 3" xfId="11472" xr:uid="{E51AF646-D392-4F41-9075-921A3B5676ED}"/>
    <cellStyle name="20% - uthevingsfarge 6 10 2 4 2 3 2" xfId="11473" xr:uid="{FCB1A686-BB4B-4D1E-9274-4BDE8FD8D517}"/>
    <cellStyle name="20% - uthevingsfarge 6 10 2 4 2 4" xfId="11474" xr:uid="{0DF375D0-2B8B-4541-89E1-0AEC379109F7}"/>
    <cellStyle name="20% - uthevingsfarge 6 10 2 4 2 4 2" xfId="11475" xr:uid="{322F499F-DC8D-4836-8E98-34AFC3ADF48A}"/>
    <cellStyle name="20% - uthevingsfarge 6 10 2 4 2 5" xfId="11476" xr:uid="{5B92BA58-1400-407B-ACB9-7C9234F846F2}"/>
    <cellStyle name="20% - uthevingsfarge 6 10 2 4 2 5 2" xfId="11477" xr:uid="{C8D8CA17-8B35-4F16-9E5D-29FCD8EF6AE0}"/>
    <cellStyle name="20% - uthevingsfarge 6 10 2 4 2 6" xfId="11478" xr:uid="{A1540DA2-8992-4D22-95EF-5DB71D429426}"/>
    <cellStyle name="20% - uthevingsfarge 6 10 2 4 2 6 2" xfId="11479" xr:uid="{FA1C9259-5E26-4713-A8BD-1EC56AC57FA1}"/>
    <cellStyle name="20% - uthevingsfarge 6 10 2 4 2 7" xfId="11480" xr:uid="{FA2329E5-A676-4055-8201-D9904373188D}"/>
    <cellStyle name="20% - uthevingsfarge 6 10 2 4 3" xfId="11481" xr:uid="{AF78925D-614C-4810-BD63-A377F2942C99}"/>
    <cellStyle name="20% - uthevingsfarge 6 10 2 4 3 2" xfId="11482" xr:uid="{966E4106-5383-494E-A3D7-035FF10B024E}"/>
    <cellStyle name="20% - uthevingsfarge 6 10 2 4 3 2 2" xfId="11483" xr:uid="{B2CF1C47-C948-461E-B88F-7AED2E9CBD62}"/>
    <cellStyle name="20% - uthevingsfarge 6 10 2 4 3 3" xfId="11484" xr:uid="{57F17BD5-2986-43AD-A245-A5A6D9BA2645}"/>
    <cellStyle name="20% - uthevingsfarge 6 10 2 4 3 3 2" xfId="11485" xr:uid="{77AB1A59-5042-4165-9555-E72E63A3D537}"/>
    <cellStyle name="20% - uthevingsfarge 6 10 2 4 3 4" xfId="11486" xr:uid="{69CABF00-7CE1-439B-99A3-EFC8AD305C11}"/>
    <cellStyle name="20% - uthevingsfarge 6 10 2 4 4" xfId="11487" xr:uid="{C7C299C8-D5BA-4CFF-84C8-F6318C0E9F26}"/>
    <cellStyle name="20% - uthevingsfarge 6 10 2 4 4 2" xfId="11488" xr:uid="{3A06A9C1-EA49-441A-8CE9-BD6F81BBB5AC}"/>
    <cellStyle name="20% - uthevingsfarge 6 10 2 4 5" xfId="11489" xr:uid="{AA911005-01AA-4EEE-80C5-C80A2174F35C}"/>
    <cellStyle name="20% - uthevingsfarge 6 10 2 4 5 2" xfId="11490" xr:uid="{33C018B5-EE08-42F1-91C0-78FBD9E67534}"/>
    <cellStyle name="20% - uthevingsfarge 6 10 2 4 6" xfId="11491" xr:uid="{50BAA6DE-94D7-42BC-AC0E-4A53762E7327}"/>
    <cellStyle name="20% - uthevingsfarge 6 10 2 4 6 2" xfId="11492" xr:uid="{F870818A-056A-4D0A-93FA-EE0A869525E3}"/>
    <cellStyle name="20% - uthevingsfarge 6 10 2 4 7" xfId="11493" xr:uid="{EE61B3AC-86EE-474A-9324-766A7EE118A6}"/>
    <cellStyle name="20% - uthevingsfarge 6 10 2 4 7 2" xfId="11494" xr:uid="{0F146D88-B962-48B5-ADC2-08AB23D6A72B}"/>
    <cellStyle name="20% - uthevingsfarge 6 10 2 4 8" xfId="11495" xr:uid="{A3804A80-9EFC-4DF6-B097-D09192BCEE6D}"/>
    <cellStyle name="20% - uthevingsfarge 6 10 2 5" xfId="11496" xr:uid="{35C9B67E-E945-4860-952D-1E3C6D73AF3B}"/>
    <cellStyle name="20% - uthevingsfarge 6 10 2 6" xfId="11497" xr:uid="{1988C2FD-FD04-4528-87D2-BBFD10DCB7CB}"/>
    <cellStyle name="20% - uthevingsfarge 6 10 2 7" xfId="11498" xr:uid="{6CB03224-265F-42C6-9514-EC147848082F}"/>
    <cellStyle name="20% - uthevingsfarge 6 10 2 8" xfId="11499" xr:uid="{45E73D8D-BA16-4087-B353-6B4A18DB29BD}"/>
    <cellStyle name="20% - uthevingsfarge 6 10 2 9" xfId="11500" xr:uid="{2C98F2F2-81D3-4594-9FC1-D7A46D15CAC8}"/>
    <cellStyle name="20% - uthevingsfarge 6 10 20" xfId="11501" xr:uid="{E6E2FDDA-DB8E-4FD6-95C7-2D43AC41B963}"/>
    <cellStyle name="20% - uthevingsfarge 6 10 20 2" xfId="11502" xr:uid="{925393D2-46EB-4122-B764-9828847DD276}"/>
    <cellStyle name="20% - uthevingsfarge 6 10 20 2 2" xfId="11503" xr:uid="{A1038383-1D45-4F7D-A50C-1F830396BFCE}"/>
    <cellStyle name="20% - uthevingsfarge 6 10 20 2 2 2" xfId="11504" xr:uid="{42C59279-1C41-43E9-92B3-16138D6B510B}"/>
    <cellStyle name="20% - uthevingsfarge 6 10 20 2 3" xfId="11505" xr:uid="{2CEE3008-39B6-4D77-B325-6211C323D0A0}"/>
    <cellStyle name="20% - uthevingsfarge 6 10 20 2 3 2" xfId="11506" xr:uid="{21C9E961-4CF8-4CBA-8649-9BB1519D14E0}"/>
    <cellStyle name="20% - uthevingsfarge 6 10 20 2 4" xfId="11507" xr:uid="{4E8B5544-AEDA-482C-BC4B-17A226D1B33B}"/>
    <cellStyle name="20% - uthevingsfarge 6 10 20 2 4 2" xfId="11508" xr:uid="{5A70C7F7-30F3-4AF9-AFCE-523A5DFE7438}"/>
    <cellStyle name="20% - uthevingsfarge 6 10 20 2 5" xfId="11509" xr:uid="{2CDA34FF-A4B6-4358-9972-CCA2EE3E8992}"/>
    <cellStyle name="20% - uthevingsfarge 6 10 20 2 5 2" xfId="11510" xr:uid="{A2459909-D5A0-46ED-8E0D-B9E9A31F73BB}"/>
    <cellStyle name="20% - uthevingsfarge 6 10 20 2 6" xfId="11511" xr:uid="{6AD4A01C-9FE8-4B65-8918-B1E5A0BA49CC}"/>
    <cellStyle name="20% - uthevingsfarge 6 10 20 2 6 2" xfId="11512" xr:uid="{24CA5466-0DDC-4000-9828-A76A32965A85}"/>
    <cellStyle name="20% - uthevingsfarge 6 10 20 2 7" xfId="11513" xr:uid="{556DFC67-93AB-4889-A8CF-597B5D028FA2}"/>
    <cellStyle name="20% - uthevingsfarge 6 10 20 3" xfId="11514" xr:uid="{69FA9254-14D1-40E6-8E78-9B49E5E4773E}"/>
    <cellStyle name="20% - uthevingsfarge 6 10 20 3 2" xfId="11515" xr:uid="{AE8E5A5D-A007-4400-83FE-5A5F67AE6EB0}"/>
    <cellStyle name="20% - uthevingsfarge 6 10 20 3 2 2" xfId="11516" xr:uid="{A277D2A5-F2F3-4ED7-AA86-75C5CD658283}"/>
    <cellStyle name="20% - uthevingsfarge 6 10 20 3 3" xfId="11517" xr:uid="{82032FCF-090E-43E2-B41E-18F41705D1C3}"/>
    <cellStyle name="20% - uthevingsfarge 6 10 20 3 3 2" xfId="11518" xr:uid="{AE2E77A6-88BD-4DC7-AEF0-AB070E3EA26F}"/>
    <cellStyle name="20% - uthevingsfarge 6 10 20 3 4" xfId="11519" xr:uid="{0352EB79-48B2-4CE2-824A-8297BC1CDE7B}"/>
    <cellStyle name="20% - uthevingsfarge 6 10 20 4" xfId="11520" xr:uid="{F0750D9B-A034-4AF3-9296-674D76103466}"/>
    <cellStyle name="20% - uthevingsfarge 6 10 20 4 2" xfId="11521" xr:uid="{62A6899D-EC95-441F-99EF-A0916F4F87D3}"/>
    <cellStyle name="20% - uthevingsfarge 6 10 20 5" xfId="11522" xr:uid="{B40EA78D-8C9A-4F34-A255-47F1EA2BE22E}"/>
    <cellStyle name="20% - uthevingsfarge 6 10 20 5 2" xfId="11523" xr:uid="{51887598-2D2F-433C-A260-8C08750945B9}"/>
    <cellStyle name="20% - uthevingsfarge 6 10 20 6" xfId="11524" xr:uid="{9E973334-B6AA-4509-A525-8E4DD1604E2D}"/>
    <cellStyle name="20% - uthevingsfarge 6 10 20 6 2" xfId="11525" xr:uid="{68739286-DA23-46D8-B635-C8C8835BDF9E}"/>
    <cellStyle name="20% - uthevingsfarge 6 10 20 7" xfId="11526" xr:uid="{8DDA3C78-571D-4F19-BA93-B793CA23C2EB}"/>
    <cellStyle name="20% - uthevingsfarge 6 10 20 7 2" xfId="11527" xr:uid="{664200BB-E67A-45D6-A33B-EF063F93EAB6}"/>
    <cellStyle name="20% - uthevingsfarge 6 10 20 8" xfId="11528" xr:uid="{F0DB8930-2D23-41A2-B384-A767F3D26682}"/>
    <cellStyle name="20% - uthevingsfarge 6 10 21" xfId="11529" xr:uid="{913F375D-E882-4DC6-B658-862D3D245ABB}"/>
    <cellStyle name="20% - uthevingsfarge 6 10 21 2" xfId="11530" xr:uid="{C153FD75-5482-431B-8970-193FCD1655E8}"/>
    <cellStyle name="20% - uthevingsfarge 6 10 21 2 2" xfId="11531" xr:uid="{8066976E-436E-4CDE-B341-C4700ED1AC72}"/>
    <cellStyle name="20% - uthevingsfarge 6 10 21 3" xfId="11532" xr:uid="{6018B47D-3F2A-4AA9-B818-E4F57E5243EA}"/>
    <cellStyle name="20% - uthevingsfarge 6 10 21 3 2" xfId="11533" xr:uid="{3ADDB7FF-DF85-47D9-8BFC-E56D1B7C16A0}"/>
    <cellStyle name="20% - uthevingsfarge 6 10 21 4" xfId="11534" xr:uid="{3BE4096B-E86C-429E-9D10-769D5C9B6614}"/>
    <cellStyle name="20% - uthevingsfarge 6 10 21 4 2" xfId="11535" xr:uid="{EF42C556-0D3D-4258-BD28-3DF175052309}"/>
    <cellStyle name="20% - uthevingsfarge 6 10 21 5" xfId="11536" xr:uid="{00D0EFE6-F29F-4361-B703-289EF0AE71B2}"/>
    <cellStyle name="20% - uthevingsfarge 6 10 21 5 2" xfId="11537" xr:uid="{4C3FC045-94C2-49A2-8FBF-FA8BEF729976}"/>
    <cellStyle name="20% - uthevingsfarge 6 10 21 6" xfId="11538" xr:uid="{AD9E2E66-9EB1-4C74-876C-B61E8093B979}"/>
    <cellStyle name="20% - uthevingsfarge 6 10 21 6 2" xfId="11539" xr:uid="{EDDC19FE-8E7D-4458-930F-AEA3C0187B07}"/>
    <cellStyle name="20% - uthevingsfarge 6 10 21 7" xfId="11540" xr:uid="{906567EC-BA52-4E03-A0B0-7D619EC25F2E}"/>
    <cellStyle name="20% - uthevingsfarge 6 10 22" xfId="11541" xr:uid="{DCF5C3C9-0D1F-4A71-835D-3912EC321991}"/>
    <cellStyle name="20% - uthevingsfarge 6 10 22 2" xfId="11542" xr:uid="{FDC107EB-C2F8-440B-BDBD-1DAEF6AE3C06}"/>
    <cellStyle name="20% - uthevingsfarge 6 10 22 2 2" xfId="11543" xr:uid="{2CEA3FAB-5DFC-4740-A8D5-D67940093BBC}"/>
    <cellStyle name="20% - uthevingsfarge 6 10 22 3" xfId="11544" xr:uid="{FB550C58-A160-4D3A-9CD5-084A61A4330B}"/>
    <cellStyle name="20% - uthevingsfarge 6 10 22 3 2" xfId="11545" xr:uid="{FBC98E69-28F3-4999-9352-C85A50D38179}"/>
    <cellStyle name="20% - uthevingsfarge 6 10 22 4" xfId="11546" xr:uid="{90D04E60-AF25-4F3D-8C87-624A41852E54}"/>
    <cellStyle name="20% - uthevingsfarge 6 10 22 4 2" xfId="11547" xr:uid="{568F3393-2646-4665-B056-2E6FAE3F6F53}"/>
    <cellStyle name="20% - uthevingsfarge 6 10 22 5" xfId="11548" xr:uid="{98369870-67AF-4B80-A260-E4D4A6B19F6A}"/>
    <cellStyle name="20% - uthevingsfarge 6 10 22 5 2" xfId="11549" xr:uid="{EF2736E9-0F71-484F-A593-904A795652EE}"/>
    <cellStyle name="20% - uthevingsfarge 6 10 22 6" xfId="11550" xr:uid="{615896EA-2283-463B-BD59-C79BDCE449FF}"/>
    <cellStyle name="20% - uthevingsfarge 6 10 23" xfId="11551" xr:uid="{053FA0FB-BF91-40C9-BD60-C6A6C3EEBDA9}"/>
    <cellStyle name="20% - uthevingsfarge 6 10 23 2" xfId="11552" xr:uid="{CDFD3B44-7705-49C5-8B73-47A86DC57D4C}"/>
    <cellStyle name="20% - uthevingsfarge 6 10 23 2 2" xfId="11553" xr:uid="{77E697A6-4F3C-41D6-B39F-445E0829D7D2}"/>
    <cellStyle name="20% - uthevingsfarge 6 10 23 3" xfId="11554" xr:uid="{315750ED-775A-47BF-B12F-63DCFB7CA305}"/>
    <cellStyle name="20% - uthevingsfarge 6 10 23 3 2" xfId="11555" xr:uid="{2CAF4E86-2F82-40A2-9C6B-62AFE0C0E649}"/>
    <cellStyle name="20% - uthevingsfarge 6 10 23 4" xfId="11556" xr:uid="{BDE4EF7A-E97B-49B8-AC1B-71D6F8B23C0D}"/>
    <cellStyle name="20% - uthevingsfarge 6 10 24" xfId="11557" xr:uid="{C2F00B11-650B-41C0-8261-0CE3F05CEB90}"/>
    <cellStyle name="20% - uthevingsfarge 6 10 24 2" xfId="11558" xr:uid="{EBFC9619-98E5-42F1-A5EB-8B428667B4FB}"/>
    <cellStyle name="20% - uthevingsfarge 6 10 24 2 2" xfId="11559" xr:uid="{F7F5E738-A49E-4C4B-AD85-C29EAE94B681}"/>
    <cellStyle name="20% - uthevingsfarge 6 10 24 3" xfId="11560" xr:uid="{BD32F918-C855-44FE-9BD9-6BC06B8DFDF5}"/>
    <cellStyle name="20% - uthevingsfarge 6 10 24 3 2" xfId="11561" xr:uid="{9C08A942-1D22-44A7-BBDD-33FCC99A1524}"/>
    <cellStyle name="20% - uthevingsfarge 6 10 24 4" xfId="11562" xr:uid="{7883D0D3-A582-4072-9637-11C506FE070A}"/>
    <cellStyle name="20% - uthevingsfarge 6 10 25" xfId="11563" xr:uid="{D56BF035-FAA0-4A0B-9FE4-43050B75D770}"/>
    <cellStyle name="20% - uthevingsfarge 6 10 25 2" xfId="11564" xr:uid="{863F5C49-DCCE-48F7-8541-C1A86D1AAF85}"/>
    <cellStyle name="20% - uthevingsfarge 6 10 25 2 2" xfId="11565" xr:uid="{E26F3C38-7689-4C68-BA7D-15097D0C3116}"/>
    <cellStyle name="20% - uthevingsfarge 6 10 25 3" xfId="11566" xr:uid="{762674D6-D367-40DB-BB36-AD1725A5060E}"/>
    <cellStyle name="20% - uthevingsfarge 6 10 26" xfId="11567" xr:uid="{89204C7D-83B3-4AE4-A5C9-E47EC2A91A6B}"/>
    <cellStyle name="20% - uthevingsfarge 6 10 26 2" xfId="11568" xr:uid="{1530FAE2-600C-4F42-9B08-5C57E84ACF21}"/>
    <cellStyle name="20% - uthevingsfarge 6 10 26 2 2" xfId="11569" xr:uid="{3DD80CCB-0EEC-450E-980D-086DE1F8AA40}"/>
    <cellStyle name="20% - uthevingsfarge 6 10 26 3" xfId="11570" xr:uid="{2F6CD0F5-73BF-42BA-BA79-9BE7DA0FDC1E}"/>
    <cellStyle name="20% - uthevingsfarge 6 10 27" xfId="11571" xr:uid="{1AC00281-6AA1-4EC7-B5B1-C81828114986}"/>
    <cellStyle name="20% - uthevingsfarge 6 10 27 2" xfId="11572" xr:uid="{A7D9D70C-87EC-4A95-B8FF-837B3C0724AC}"/>
    <cellStyle name="20% - uthevingsfarge 6 10 27 2 2" xfId="11573" xr:uid="{221DC31D-59B7-44FE-99F7-20DA4D33256D}"/>
    <cellStyle name="20% - uthevingsfarge 6 10 27 3" xfId="11574" xr:uid="{AC6244A6-1FC4-4F06-9ADD-AD7B16705A82}"/>
    <cellStyle name="20% - uthevingsfarge 6 10 28" xfId="11575" xr:uid="{91CCE2DB-379B-4E59-91B9-C7760F068724}"/>
    <cellStyle name="20% - uthevingsfarge 6 10 28 2" xfId="11576" xr:uid="{29FA82D1-1DB7-4C38-94DB-39DD5730FF35}"/>
    <cellStyle name="20% - uthevingsfarge 6 10 28 2 2" xfId="11577" xr:uid="{7CA44AE6-327E-4718-8B9F-358ED1E4BCE0}"/>
    <cellStyle name="20% - uthevingsfarge 6 10 28 3" xfId="11578" xr:uid="{815040DF-32C5-46D1-826C-FADC8159271E}"/>
    <cellStyle name="20% - uthevingsfarge 6 10 29" xfId="11579" xr:uid="{85B9CA19-BE01-4D28-B4C9-41720BFD1BCE}"/>
    <cellStyle name="20% - uthevingsfarge 6 10 3" xfId="11580" xr:uid="{0E193C58-681B-4F44-B565-F71FA4729D4B}"/>
    <cellStyle name="20% - uthevingsfarge 6 10 3 2" xfId="11581" xr:uid="{48802615-9CBC-45A9-B0EB-F664A926F3E3}"/>
    <cellStyle name="20% - uthevingsfarge 6 10 3 2 2" xfId="11582" xr:uid="{0D358D9B-EE16-44CA-B765-8DF292252952}"/>
    <cellStyle name="20% - uthevingsfarge 6 10 3 2 2 2" xfId="11583" xr:uid="{65B0367D-D61E-413C-AF38-034E3EA99E58}"/>
    <cellStyle name="20% - uthevingsfarge 6 10 3 2 3" xfId="11584" xr:uid="{3CCA57FA-DA1A-42E0-9DC5-B910325F552E}"/>
    <cellStyle name="20% - uthevingsfarge 6 10 3 2 3 2" xfId="11585" xr:uid="{EE282614-B045-4579-B9C9-8F77D304D039}"/>
    <cellStyle name="20% - uthevingsfarge 6 10 3 2 4" xfId="11586" xr:uid="{99276822-8569-492F-86DE-F70A2FAFA201}"/>
    <cellStyle name="20% - uthevingsfarge 6 10 3 2 4 2" xfId="11587" xr:uid="{B657BC28-4961-43F8-B52F-8839F0652E23}"/>
    <cellStyle name="20% - uthevingsfarge 6 10 3 2 5" xfId="11588" xr:uid="{96069CFC-14A6-4A45-A3AA-3FB8315357DE}"/>
    <cellStyle name="20% - uthevingsfarge 6 10 3 2 5 2" xfId="11589" xr:uid="{C7D2D3C2-0F65-4DE1-9949-82318200A052}"/>
    <cellStyle name="20% - uthevingsfarge 6 10 3 2 6" xfId="11590" xr:uid="{81ABF90E-9CD4-4D27-893A-F33A6A6597AA}"/>
    <cellStyle name="20% - uthevingsfarge 6 10 3 2 6 2" xfId="11591" xr:uid="{6CB97BA9-C732-4F7F-AEAA-84BF8ED96095}"/>
    <cellStyle name="20% - uthevingsfarge 6 10 3 2 7" xfId="11592" xr:uid="{E3D158EB-25ED-4CDA-B5CE-29E68C024E99}"/>
    <cellStyle name="20% - uthevingsfarge 6 10 3 3" xfId="11593" xr:uid="{67D1EE9F-8D46-46F0-8041-7F79E8D9DE23}"/>
    <cellStyle name="20% - uthevingsfarge 6 10 3 3 2" xfId="11594" xr:uid="{60DB6E8F-68BE-438D-B41C-DCDFA3558116}"/>
    <cellStyle name="20% - uthevingsfarge 6 10 3 3 2 2" xfId="11595" xr:uid="{6019E04F-7B49-4F28-8741-705CB5F3B007}"/>
    <cellStyle name="20% - uthevingsfarge 6 10 3 3 3" xfId="11596" xr:uid="{2705A19C-60F1-438C-991F-19A77D75067E}"/>
    <cellStyle name="20% - uthevingsfarge 6 10 3 3 3 2" xfId="11597" xr:uid="{0B1C97A6-4E28-4F3B-8ABB-C232615BB6F8}"/>
    <cellStyle name="20% - uthevingsfarge 6 10 3 3 4" xfId="11598" xr:uid="{FC583959-11A9-4B16-AE81-A5779A067D39}"/>
    <cellStyle name="20% - uthevingsfarge 6 10 3 4" xfId="11599" xr:uid="{CF8430DA-3159-4342-A267-DD8D8E52DE71}"/>
    <cellStyle name="20% - uthevingsfarge 6 10 3 4 2" xfId="11600" xr:uid="{68FDCFB8-73D7-493B-B639-8D1616D8142D}"/>
    <cellStyle name="20% - uthevingsfarge 6 10 3 5" xfId="11601" xr:uid="{3D41F83D-4F6A-446F-8193-737A2E33628A}"/>
    <cellStyle name="20% - uthevingsfarge 6 10 3 5 2" xfId="11602" xr:uid="{2E422527-174B-4776-88C0-BF001B10561E}"/>
    <cellStyle name="20% - uthevingsfarge 6 10 3 6" xfId="11603" xr:uid="{DC4F5911-8AC8-4778-B416-15A865BC9932}"/>
    <cellStyle name="20% - uthevingsfarge 6 10 3 6 2" xfId="11604" xr:uid="{64BA5B5D-C044-4E27-AB5A-5F95DB72FBE3}"/>
    <cellStyle name="20% - uthevingsfarge 6 10 3 7" xfId="11605" xr:uid="{5901F336-BC02-426B-963D-562AE6F92766}"/>
    <cellStyle name="20% - uthevingsfarge 6 10 3 7 2" xfId="11606" xr:uid="{3F17CE38-525A-4B2A-A8FD-9E80C0A2F94E}"/>
    <cellStyle name="20% - uthevingsfarge 6 10 3 8" xfId="11607" xr:uid="{2CD42B6D-81F2-4B6B-A925-986AA86FEE9D}"/>
    <cellStyle name="20% - uthevingsfarge 6 10 4" xfId="11608" xr:uid="{003D6B03-8F0C-425B-9659-CF76D5A8F8C0}"/>
    <cellStyle name="20% - uthevingsfarge 6 10 4 2" xfId="11609" xr:uid="{79679F21-219A-480E-8C91-985BF23FE6E0}"/>
    <cellStyle name="20% - uthevingsfarge 6 10 4 2 2" xfId="11610" xr:uid="{6B1A4C1B-801A-42DB-B946-62CBFA3533DF}"/>
    <cellStyle name="20% - uthevingsfarge 6 10 4 2 2 2" xfId="11611" xr:uid="{5D776163-FD58-431C-A72B-4A4A4CF89897}"/>
    <cellStyle name="20% - uthevingsfarge 6 10 4 2 3" xfId="11612" xr:uid="{F1567ED0-2BEF-433E-811C-B19BA2E6600D}"/>
    <cellStyle name="20% - uthevingsfarge 6 10 4 2 3 2" xfId="11613" xr:uid="{790A7589-AA2B-48E6-A14D-61169FD57B9C}"/>
    <cellStyle name="20% - uthevingsfarge 6 10 4 2 4" xfId="11614" xr:uid="{D8B7D1D0-3B83-4686-942D-6848731AC09C}"/>
    <cellStyle name="20% - uthevingsfarge 6 10 4 2 4 2" xfId="11615" xr:uid="{12909C79-B09A-450C-80FC-1C14E8CECD99}"/>
    <cellStyle name="20% - uthevingsfarge 6 10 4 2 5" xfId="11616" xr:uid="{C360F012-F13C-4A83-A14B-DCEEB21DA4B8}"/>
    <cellStyle name="20% - uthevingsfarge 6 10 4 2 5 2" xfId="11617" xr:uid="{6B8228F7-62AE-4DD0-96A9-1508A6BFD963}"/>
    <cellStyle name="20% - uthevingsfarge 6 10 4 2 6" xfId="11618" xr:uid="{D152936C-E1DA-4E43-B4E6-E0898158C6E3}"/>
    <cellStyle name="20% - uthevingsfarge 6 10 4 2 6 2" xfId="11619" xr:uid="{9756C07A-5372-4645-8AA8-2126DCD8152F}"/>
    <cellStyle name="20% - uthevingsfarge 6 10 4 2 7" xfId="11620" xr:uid="{E66CA6A2-2E47-468F-AA2D-CCAC8DEDD90C}"/>
    <cellStyle name="20% - uthevingsfarge 6 10 4 3" xfId="11621" xr:uid="{E153CDE6-FFE4-484C-A7EE-1B8B2FF833E8}"/>
    <cellStyle name="20% - uthevingsfarge 6 10 4 3 2" xfId="11622" xr:uid="{50B1A890-3243-4DD0-945E-B32266EEB7DC}"/>
    <cellStyle name="20% - uthevingsfarge 6 10 4 3 2 2" xfId="11623" xr:uid="{9097195B-ECD0-4CBF-A606-03462CF8E4E6}"/>
    <cellStyle name="20% - uthevingsfarge 6 10 4 3 3" xfId="11624" xr:uid="{F4D64787-F3A3-484F-8B28-D9811F2FD8EE}"/>
    <cellStyle name="20% - uthevingsfarge 6 10 4 3 3 2" xfId="11625" xr:uid="{33559324-8682-4F9D-92C4-5FFEC3955057}"/>
    <cellStyle name="20% - uthevingsfarge 6 10 4 3 4" xfId="11626" xr:uid="{BE21694E-F789-463B-8AA4-EA1FAE12BEC8}"/>
    <cellStyle name="20% - uthevingsfarge 6 10 4 4" xfId="11627" xr:uid="{DFC92CEC-87D8-4FFF-9AF2-06F3809638FF}"/>
    <cellStyle name="20% - uthevingsfarge 6 10 4 4 2" xfId="11628" xr:uid="{E1490DD5-61DA-4908-9C92-327ACBF08126}"/>
    <cellStyle name="20% - uthevingsfarge 6 10 4 5" xfId="11629" xr:uid="{8CCDDAD1-ACB1-4246-A18C-2D03FD8803FE}"/>
    <cellStyle name="20% - uthevingsfarge 6 10 4 5 2" xfId="11630" xr:uid="{D90E19EA-4937-46FE-BF38-7F9AAD8847E5}"/>
    <cellStyle name="20% - uthevingsfarge 6 10 4 6" xfId="11631" xr:uid="{D22CCFE0-B044-4859-9A27-C9DC0F02CDBA}"/>
    <cellStyle name="20% - uthevingsfarge 6 10 4 6 2" xfId="11632" xr:uid="{CF06CA56-D4D3-4B08-85F7-8580736EB3A6}"/>
    <cellStyle name="20% - uthevingsfarge 6 10 4 7" xfId="11633" xr:uid="{1B00F514-3890-4838-A507-4B5C14DF499D}"/>
    <cellStyle name="20% - uthevingsfarge 6 10 4 7 2" xfId="11634" xr:uid="{BB2F2D10-B03F-4E17-AF62-6648C4CDDAA0}"/>
    <cellStyle name="20% - uthevingsfarge 6 10 4 8" xfId="11635" xr:uid="{FDE82102-A19D-4317-8D9E-DA2319662AA4}"/>
    <cellStyle name="20% - uthevingsfarge 6 10 5" xfId="11636" xr:uid="{9DA4ED17-6255-4E5E-A52F-13BBAE30F8A4}"/>
    <cellStyle name="20% - uthevingsfarge 6 10 5 2" xfId="11637" xr:uid="{70B7171B-912C-418F-935D-BFA694EDCBC6}"/>
    <cellStyle name="20% - uthevingsfarge 6 10 5 2 2" xfId="11638" xr:uid="{C87EA474-43B6-4704-A8D8-CA9B8478EC4F}"/>
    <cellStyle name="20% - uthevingsfarge 6 10 5 2 2 2" xfId="11639" xr:uid="{D7BAEBDC-7DDC-4DEE-BB54-D95F1633FF20}"/>
    <cellStyle name="20% - uthevingsfarge 6 10 5 2 3" xfId="11640" xr:uid="{EE2B5DA4-B17B-410B-8CD0-DFE94E2FBBEF}"/>
    <cellStyle name="20% - uthevingsfarge 6 10 5 2 3 2" xfId="11641" xr:uid="{3D924CE4-1DCD-4BBE-8C0B-0D3B6EB24282}"/>
    <cellStyle name="20% - uthevingsfarge 6 10 5 2 4" xfId="11642" xr:uid="{9711721B-07C2-45A0-895E-28816C9A59DB}"/>
    <cellStyle name="20% - uthevingsfarge 6 10 5 2 4 2" xfId="11643" xr:uid="{B49917CC-28D5-43EC-85D8-B87D4AD4A454}"/>
    <cellStyle name="20% - uthevingsfarge 6 10 5 2 5" xfId="11644" xr:uid="{09B6201E-6AEB-465B-939D-5EE8BE448F6B}"/>
    <cellStyle name="20% - uthevingsfarge 6 10 5 2 5 2" xfId="11645" xr:uid="{616941CC-5BA4-4D9D-9FDE-EFEF8F79B9F8}"/>
    <cellStyle name="20% - uthevingsfarge 6 10 5 2 6" xfId="11646" xr:uid="{77BC195E-ADE7-4799-B417-3235531D3517}"/>
    <cellStyle name="20% - uthevingsfarge 6 10 5 2 6 2" xfId="11647" xr:uid="{0957BFC7-C9E5-4D54-9E15-32EED35FC15F}"/>
    <cellStyle name="20% - uthevingsfarge 6 10 5 2 7" xfId="11648" xr:uid="{1C22DFFB-F45F-4D0D-9AFE-69E747EBEB70}"/>
    <cellStyle name="20% - uthevingsfarge 6 10 5 3" xfId="11649" xr:uid="{A7ABBA01-8657-4F99-955E-0FE85791702D}"/>
    <cellStyle name="20% - uthevingsfarge 6 10 5 3 2" xfId="11650" xr:uid="{E78F2864-DDED-480B-B221-B7E616714C57}"/>
    <cellStyle name="20% - uthevingsfarge 6 10 5 3 2 2" xfId="11651" xr:uid="{72A132ED-81D9-4A47-B908-B0E102805D34}"/>
    <cellStyle name="20% - uthevingsfarge 6 10 5 3 3" xfId="11652" xr:uid="{4002BE76-6550-46C5-9CEC-D6949D7BB9A2}"/>
    <cellStyle name="20% - uthevingsfarge 6 10 5 3 3 2" xfId="11653" xr:uid="{ABE85720-D3F8-44C2-8E3E-CA8B52FA3D8C}"/>
    <cellStyle name="20% - uthevingsfarge 6 10 5 3 4" xfId="11654" xr:uid="{B5BAA818-C864-4C3B-B84E-949FB66D00D3}"/>
    <cellStyle name="20% - uthevingsfarge 6 10 5 4" xfId="11655" xr:uid="{15EEFACD-574A-4650-8A66-003A2637E28A}"/>
    <cellStyle name="20% - uthevingsfarge 6 10 5 4 2" xfId="11656" xr:uid="{616EA5FC-D8DF-4BC3-9310-F6D58FFABE7C}"/>
    <cellStyle name="20% - uthevingsfarge 6 10 5 5" xfId="11657" xr:uid="{B7122479-0E38-49B8-95A0-DF2CF5194914}"/>
    <cellStyle name="20% - uthevingsfarge 6 10 5 5 2" xfId="11658" xr:uid="{97D27E0E-3C97-48CB-9BFD-70532985FF2E}"/>
    <cellStyle name="20% - uthevingsfarge 6 10 5 6" xfId="11659" xr:uid="{0ED6C532-2E76-47D4-A0C7-0C62F727117A}"/>
    <cellStyle name="20% - uthevingsfarge 6 10 5 6 2" xfId="11660" xr:uid="{EFA8E1F1-EA1A-4494-8B68-89FA7F158B11}"/>
    <cellStyle name="20% - uthevingsfarge 6 10 5 7" xfId="11661" xr:uid="{01ECE6BE-9835-47EA-A18A-78750816BBEA}"/>
    <cellStyle name="20% - uthevingsfarge 6 10 5 7 2" xfId="11662" xr:uid="{A44BEA23-CF39-4C96-AC50-C43D9F8FF305}"/>
    <cellStyle name="20% - uthevingsfarge 6 10 5 8" xfId="11663" xr:uid="{5E14C0F0-DE4D-46C1-A26E-062C51997C6C}"/>
    <cellStyle name="20% - uthevingsfarge 6 10 6" xfId="11664" xr:uid="{864E8B08-022D-47B4-9DA1-ED182CA8D9F1}"/>
    <cellStyle name="20% - uthevingsfarge 6 10 6 2" xfId="11665" xr:uid="{2EB08C9A-8073-4D3B-9BB1-BAA99F8D77EA}"/>
    <cellStyle name="20% - uthevingsfarge 6 10 6 2 2" xfId="11666" xr:uid="{267D8245-AC71-4B5E-89FF-FFB9EDAE0DCF}"/>
    <cellStyle name="20% - uthevingsfarge 6 10 6 2 2 2" xfId="11667" xr:uid="{18AEC458-7B75-4102-9DA8-77F68F7AEC5B}"/>
    <cellStyle name="20% - uthevingsfarge 6 10 6 2 3" xfId="11668" xr:uid="{EAC2503F-368B-4D19-84CD-5FAC8C0627EF}"/>
    <cellStyle name="20% - uthevingsfarge 6 10 6 2 3 2" xfId="11669" xr:uid="{CFC20C18-873A-4998-8E2E-BD75F920EA8E}"/>
    <cellStyle name="20% - uthevingsfarge 6 10 6 2 4" xfId="11670" xr:uid="{DDAD0E8F-F5FB-4787-8FF5-AEDC85EBBCC9}"/>
    <cellStyle name="20% - uthevingsfarge 6 10 6 2 4 2" xfId="11671" xr:uid="{14B07C11-A054-4634-9798-423D09C1CCE1}"/>
    <cellStyle name="20% - uthevingsfarge 6 10 6 2 5" xfId="11672" xr:uid="{2A58F51A-EBA1-4A85-B067-85DFAA4C49C3}"/>
    <cellStyle name="20% - uthevingsfarge 6 10 6 2 5 2" xfId="11673" xr:uid="{B8C4A309-D75C-4C6B-AF76-C4CA982643E7}"/>
    <cellStyle name="20% - uthevingsfarge 6 10 6 2 6" xfId="11674" xr:uid="{445FBE5F-2DD0-4ABB-B4C5-B9F669761ED0}"/>
    <cellStyle name="20% - uthevingsfarge 6 10 6 2 6 2" xfId="11675" xr:uid="{22DC7E74-967B-4937-A8EA-E1684B3ACB92}"/>
    <cellStyle name="20% - uthevingsfarge 6 10 6 2 7" xfId="11676" xr:uid="{C78C5A67-EA6A-4BDB-8A58-FD80E7F61394}"/>
    <cellStyle name="20% - uthevingsfarge 6 10 6 3" xfId="11677" xr:uid="{BE232571-8349-4FDC-863A-C84B6AFD6BC8}"/>
    <cellStyle name="20% - uthevingsfarge 6 10 6 3 2" xfId="11678" xr:uid="{2E12388F-4B38-41B7-9160-F8062E22DE66}"/>
    <cellStyle name="20% - uthevingsfarge 6 10 6 3 2 2" xfId="11679" xr:uid="{1FDC39C2-05FA-406A-8347-5F1D743E615E}"/>
    <cellStyle name="20% - uthevingsfarge 6 10 6 3 3" xfId="11680" xr:uid="{88671F00-6109-483A-A24B-1C0C9D2F0C57}"/>
    <cellStyle name="20% - uthevingsfarge 6 10 6 3 3 2" xfId="11681" xr:uid="{002C18AF-9247-4346-B6EA-EE37BBC241E6}"/>
    <cellStyle name="20% - uthevingsfarge 6 10 6 3 4" xfId="11682" xr:uid="{D1A65557-D9E2-4326-8FED-36C150D90FCD}"/>
    <cellStyle name="20% - uthevingsfarge 6 10 6 4" xfId="11683" xr:uid="{CA3C128C-9A82-4EC6-B5FF-CCA7D171B921}"/>
    <cellStyle name="20% - uthevingsfarge 6 10 6 4 2" xfId="11684" xr:uid="{81639A53-83C4-4039-BE32-4BFDCAD1D327}"/>
    <cellStyle name="20% - uthevingsfarge 6 10 6 5" xfId="11685" xr:uid="{8DAEF492-CD30-4D47-A5BA-D6FB5365463C}"/>
    <cellStyle name="20% - uthevingsfarge 6 10 6 5 2" xfId="11686" xr:uid="{CF7F2BF0-B273-4374-BBC8-AF6F6E111DA7}"/>
    <cellStyle name="20% - uthevingsfarge 6 10 6 6" xfId="11687" xr:uid="{C11F8BD7-C1DF-4C8D-B123-4FECAAF11953}"/>
    <cellStyle name="20% - uthevingsfarge 6 10 6 6 2" xfId="11688" xr:uid="{9860788B-BB1D-478E-8A0C-FBE5C49D78DF}"/>
    <cellStyle name="20% - uthevingsfarge 6 10 6 7" xfId="11689" xr:uid="{E2042A6C-0632-49B6-8AA2-35C63AE46B32}"/>
    <cellStyle name="20% - uthevingsfarge 6 10 6 7 2" xfId="11690" xr:uid="{14292FD4-3ED5-4F47-8940-5BAF2DBC0810}"/>
    <cellStyle name="20% - uthevingsfarge 6 10 6 8" xfId="11691" xr:uid="{3885BBA1-600C-4C68-B1AB-C741E83DEF60}"/>
    <cellStyle name="20% - uthevingsfarge 6 10 7" xfId="11692" xr:uid="{EB4A14BA-56E4-4C0C-A8B6-3F8D34F8D075}"/>
    <cellStyle name="20% - uthevingsfarge 6 10 7 2" xfId="11693" xr:uid="{43D15DA3-0255-4799-9BC7-6A0843822909}"/>
    <cellStyle name="20% - uthevingsfarge 6 10 7 2 2" xfId="11694" xr:uid="{12614F13-480A-4688-B315-A7A43F68C880}"/>
    <cellStyle name="20% - uthevingsfarge 6 10 7 2 2 2" xfId="11695" xr:uid="{CC83A1C2-0DA5-436D-A052-01D6A5EE4F45}"/>
    <cellStyle name="20% - uthevingsfarge 6 10 7 2 3" xfId="11696" xr:uid="{6293588A-2A9C-44C2-9DB5-FFCD0963FBCD}"/>
    <cellStyle name="20% - uthevingsfarge 6 10 7 2 3 2" xfId="11697" xr:uid="{204411CA-62D5-4972-8128-7B9DE0A3ED11}"/>
    <cellStyle name="20% - uthevingsfarge 6 10 7 2 4" xfId="11698" xr:uid="{6B927C2F-E2BC-4117-80CC-F48719102D21}"/>
    <cellStyle name="20% - uthevingsfarge 6 10 7 2 4 2" xfId="11699" xr:uid="{449A02E5-0C30-4511-B8A5-5C1FC85449DE}"/>
    <cellStyle name="20% - uthevingsfarge 6 10 7 2 5" xfId="11700" xr:uid="{EC2D4B34-2C43-4093-A4CB-E4C157681039}"/>
    <cellStyle name="20% - uthevingsfarge 6 10 7 2 5 2" xfId="11701" xr:uid="{9F366DDA-66BC-47E7-9121-90C232E6DCEE}"/>
    <cellStyle name="20% - uthevingsfarge 6 10 7 2 6" xfId="11702" xr:uid="{6F10A096-875F-4952-B475-38A0B4D83ECD}"/>
    <cellStyle name="20% - uthevingsfarge 6 10 7 2 6 2" xfId="11703" xr:uid="{18363484-97CA-4D88-8084-391344320D87}"/>
    <cellStyle name="20% - uthevingsfarge 6 10 7 2 7" xfId="11704" xr:uid="{9FD354FF-AC31-4484-B33D-E9D4FEBB62E5}"/>
    <cellStyle name="20% - uthevingsfarge 6 10 7 3" xfId="11705" xr:uid="{51B0AA33-A884-41E1-800D-132AF15A4EA3}"/>
    <cellStyle name="20% - uthevingsfarge 6 10 7 3 2" xfId="11706" xr:uid="{EA3AD19C-80CD-4B09-9EE4-FB0DCFEFE532}"/>
    <cellStyle name="20% - uthevingsfarge 6 10 7 3 2 2" xfId="11707" xr:uid="{7879C93C-1C57-4796-9660-337EA6078C7B}"/>
    <cellStyle name="20% - uthevingsfarge 6 10 7 3 3" xfId="11708" xr:uid="{7889E7EF-6504-438C-BFFC-D54220839EE8}"/>
    <cellStyle name="20% - uthevingsfarge 6 10 7 3 3 2" xfId="11709" xr:uid="{2904390C-2601-4818-8D47-BA841DCD463B}"/>
    <cellStyle name="20% - uthevingsfarge 6 10 7 3 4" xfId="11710" xr:uid="{00B55F4B-7498-4CF8-BCCD-5BD5E0419216}"/>
    <cellStyle name="20% - uthevingsfarge 6 10 7 4" xfId="11711" xr:uid="{47CF03EC-0EEE-4A9F-9E20-E1D77D323AF8}"/>
    <cellStyle name="20% - uthevingsfarge 6 10 7 4 2" xfId="11712" xr:uid="{A173E694-F457-4692-BE4A-C898DB611C98}"/>
    <cellStyle name="20% - uthevingsfarge 6 10 7 5" xfId="11713" xr:uid="{5A8321BC-A22D-4581-AF70-884DFADEF0EE}"/>
    <cellStyle name="20% - uthevingsfarge 6 10 7 5 2" xfId="11714" xr:uid="{2C5088FB-1312-43B2-B0DD-4FD26D32235B}"/>
    <cellStyle name="20% - uthevingsfarge 6 10 7 6" xfId="11715" xr:uid="{386092D6-9261-437B-BB0D-FB099B4B6E5F}"/>
    <cellStyle name="20% - uthevingsfarge 6 10 7 6 2" xfId="11716" xr:uid="{DB221F3E-5C16-4DCC-A782-E47A6DE895AC}"/>
    <cellStyle name="20% - uthevingsfarge 6 10 7 7" xfId="11717" xr:uid="{FDD3AF8D-FD53-472A-90BA-788F98A31975}"/>
    <cellStyle name="20% - uthevingsfarge 6 10 7 7 2" xfId="11718" xr:uid="{8741DB72-765C-4C9C-A619-1643755BA1B7}"/>
    <cellStyle name="20% - uthevingsfarge 6 10 7 8" xfId="11719" xr:uid="{7BDB00AD-05D7-4E7A-980C-C788714C350E}"/>
    <cellStyle name="20% - uthevingsfarge 6 10 8" xfId="11720" xr:uid="{AC6DD0CD-D6F8-4AAB-9EB2-3DD1C5C62636}"/>
    <cellStyle name="20% - uthevingsfarge 6 10 8 2" xfId="11721" xr:uid="{1EF648BF-0A7A-4E8A-98BC-B8F49454DE2C}"/>
    <cellStyle name="20% - uthevingsfarge 6 10 8 2 2" xfId="11722" xr:uid="{53E3E43C-9097-4B8C-9302-FD260A684BFD}"/>
    <cellStyle name="20% - uthevingsfarge 6 10 8 2 2 2" xfId="11723" xr:uid="{9602AD17-E192-49F0-9E1D-C91C0EE0C3C5}"/>
    <cellStyle name="20% - uthevingsfarge 6 10 8 2 3" xfId="11724" xr:uid="{1CC16B00-C874-4A9B-9091-45BF3EA9A700}"/>
    <cellStyle name="20% - uthevingsfarge 6 10 8 2 3 2" xfId="11725" xr:uid="{1800B1FA-FD1D-43EF-9131-43AF6CDAB1F0}"/>
    <cellStyle name="20% - uthevingsfarge 6 10 8 2 4" xfId="11726" xr:uid="{924BFEF2-9455-463E-858F-73A34F284D41}"/>
    <cellStyle name="20% - uthevingsfarge 6 10 8 2 4 2" xfId="11727" xr:uid="{30B8BF9F-219E-44B8-A212-CC37ED935CEE}"/>
    <cellStyle name="20% - uthevingsfarge 6 10 8 2 5" xfId="11728" xr:uid="{356A41ED-59C0-4C88-BDC9-650A6A979B8B}"/>
    <cellStyle name="20% - uthevingsfarge 6 10 8 2 5 2" xfId="11729" xr:uid="{7FF5107B-EB0C-4FD9-8AB7-D1B650050E1D}"/>
    <cellStyle name="20% - uthevingsfarge 6 10 8 2 6" xfId="11730" xr:uid="{1A28263E-9848-4DF1-BE76-1307D1C60CC0}"/>
    <cellStyle name="20% - uthevingsfarge 6 10 8 2 6 2" xfId="11731" xr:uid="{8291C374-19F9-47AF-B670-375797B36D95}"/>
    <cellStyle name="20% - uthevingsfarge 6 10 8 2 7" xfId="11732" xr:uid="{66BF71C8-76DB-4882-BC89-69E6A368F846}"/>
    <cellStyle name="20% - uthevingsfarge 6 10 8 3" xfId="11733" xr:uid="{13A75CE9-4133-4630-BC5C-43A8BF69EB55}"/>
    <cellStyle name="20% - uthevingsfarge 6 10 8 3 2" xfId="11734" xr:uid="{2834F375-AF1E-48A7-B7D5-70E3AD61FF7C}"/>
    <cellStyle name="20% - uthevingsfarge 6 10 8 3 2 2" xfId="11735" xr:uid="{662BDAC7-A468-4013-BB4C-63F8D3167B50}"/>
    <cellStyle name="20% - uthevingsfarge 6 10 8 3 3" xfId="11736" xr:uid="{3A098F24-357D-4B29-B34A-93A3388184B7}"/>
    <cellStyle name="20% - uthevingsfarge 6 10 8 3 3 2" xfId="11737" xr:uid="{59C8D348-B39E-460D-860B-3B95798A49EE}"/>
    <cellStyle name="20% - uthevingsfarge 6 10 8 3 4" xfId="11738" xr:uid="{567C352B-DDA3-4460-989F-1C8872F8C5DF}"/>
    <cellStyle name="20% - uthevingsfarge 6 10 8 4" xfId="11739" xr:uid="{DB8F927A-ECA6-47A5-9F72-E3C581105356}"/>
    <cellStyle name="20% - uthevingsfarge 6 10 8 4 2" xfId="11740" xr:uid="{DDB0FD9D-16C6-409B-87D2-6A9995C6C5CE}"/>
    <cellStyle name="20% - uthevingsfarge 6 10 8 5" xfId="11741" xr:uid="{C0DF7943-D7CA-422B-B698-6310F559C591}"/>
    <cellStyle name="20% - uthevingsfarge 6 10 8 5 2" xfId="11742" xr:uid="{374C3000-9A01-4F2B-A841-90B3154EDF15}"/>
    <cellStyle name="20% - uthevingsfarge 6 10 8 6" xfId="11743" xr:uid="{621EDAD6-E738-4D4D-8109-E944AFED9F85}"/>
    <cellStyle name="20% - uthevingsfarge 6 10 8 6 2" xfId="11744" xr:uid="{5C2B3D44-E49E-421C-9D20-38E95192C821}"/>
    <cellStyle name="20% - uthevingsfarge 6 10 8 7" xfId="11745" xr:uid="{CB2FC06E-1388-43F0-8401-501AF062723D}"/>
    <cellStyle name="20% - uthevingsfarge 6 10 8 7 2" xfId="11746" xr:uid="{39E6E6F7-64BE-49F8-A0A5-EB7AEE56459C}"/>
    <cellStyle name="20% - uthevingsfarge 6 10 8 8" xfId="11747" xr:uid="{91E8AD6E-F6FF-4CD6-AA7A-3B0B71F80CFC}"/>
    <cellStyle name="20% - uthevingsfarge 6 10 9" xfId="11748" xr:uid="{CDFC88FD-EB72-4642-9753-545858F4178A}"/>
    <cellStyle name="20% - uthevingsfarge 6 10 9 2" xfId="11749" xr:uid="{F95DB70A-77E3-4F1B-86F8-38AD787046D3}"/>
    <cellStyle name="20% - uthevingsfarge 6 10 9 2 2" xfId="11750" xr:uid="{7A1B1B33-9355-4610-BAE7-2B5E1F4982C2}"/>
    <cellStyle name="20% - uthevingsfarge 6 10 9 2 2 2" xfId="11751" xr:uid="{A504A1D1-3A73-4583-8401-A6024A397B71}"/>
    <cellStyle name="20% - uthevingsfarge 6 10 9 2 3" xfId="11752" xr:uid="{3C5C679A-C4D7-449F-8A9D-45691C957930}"/>
    <cellStyle name="20% - uthevingsfarge 6 10 9 2 3 2" xfId="11753" xr:uid="{75F89B69-5FEB-42CD-B1B2-F6F270AD83AE}"/>
    <cellStyle name="20% - uthevingsfarge 6 10 9 2 4" xfId="11754" xr:uid="{D9E7958B-89E0-440D-B98F-3A848491310C}"/>
    <cellStyle name="20% - uthevingsfarge 6 10 9 2 4 2" xfId="11755" xr:uid="{6E206769-2A5C-45C5-8D87-8B5F285C9696}"/>
    <cellStyle name="20% - uthevingsfarge 6 10 9 2 5" xfId="11756" xr:uid="{F00D7CBC-E570-4D48-9D35-051B408356D1}"/>
    <cellStyle name="20% - uthevingsfarge 6 10 9 2 5 2" xfId="11757" xr:uid="{34B4CCD6-57B2-418E-B437-117F0804FB0A}"/>
    <cellStyle name="20% - uthevingsfarge 6 10 9 2 6" xfId="11758" xr:uid="{F895E796-4CBB-4A99-A87C-5C566BE798BD}"/>
    <cellStyle name="20% - uthevingsfarge 6 10 9 2 6 2" xfId="11759" xr:uid="{C88DDC4A-8F68-4C0E-86D8-8914FFAB6485}"/>
    <cellStyle name="20% - uthevingsfarge 6 10 9 2 7" xfId="11760" xr:uid="{0289ECDE-62F0-4FD2-833D-A6DB8C274BFB}"/>
    <cellStyle name="20% - uthevingsfarge 6 10 9 3" xfId="11761" xr:uid="{DEC0DFF1-25D2-4D2B-ABCA-132F1EFC9642}"/>
    <cellStyle name="20% - uthevingsfarge 6 10 9 3 2" xfId="11762" xr:uid="{687576F4-C60D-422F-A9AC-300B2015B588}"/>
    <cellStyle name="20% - uthevingsfarge 6 10 9 3 2 2" xfId="11763" xr:uid="{632A9AEB-D95A-4769-B2D1-16FABA7011AC}"/>
    <cellStyle name="20% - uthevingsfarge 6 10 9 3 3" xfId="11764" xr:uid="{BE886715-CB62-4E6D-8F11-CC14D7B4036D}"/>
    <cellStyle name="20% - uthevingsfarge 6 10 9 3 3 2" xfId="11765" xr:uid="{A09FA6EB-7120-4D8F-B5F4-539D998750FF}"/>
    <cellStyle name="20% - uthevingsfarge 6 10 9 3 4" xfId="11766" xr:uid="{6E1BE600-A86C-49AC-B2A3-860F8F125B45}"/>
    <cellStyle name="20% - uthevingsfarge 6 10 9 4" xfId="11767" xr:uid="{2D2818F3-1F08-4631-AD05-7D51827FAF28}"/>
    <cellStyle name="20% - uthevingsfarge 6 10 9 4 2" xfId="11768" xr:uid="{64304390-F46D-490F-BD88-7415CA693AD6}"/>
    <cellStyle name="20% - uthevingsfarge 6 10 9 5" xfId="11769" xr:uid="{C6CF8B8A-F5D7-4769-AC39-1884FE6535AA}"/>
    <cellStyle name="20% - uthevingsfarge 6 10 9 5 2" xfId="11770" xr:uid="{B84A483C-076D-4800-990D-20288C1CBB4B}"/>
    <cellStyle name="20% - uthevingsfarge 6 10 9 6" xfId="11771" xr:uid="{25059B61-1FC5-4FD5-A030-6E1950E1B8E2}"/>
    <cellStyle name="20% - uthevingsfarge 6 10 9 6 2" xfId="11772" xr:uid="{4C06A8B0-B693-4111-A025-EE3D340487FB}"/>
    <cellStyle name="20% - uthevingsfarge 6 10 9 7" xfId="11773" xr:uid="{4CACF9F0-D313-4F83-B5DA-0BA1A22BCFB6}"/>
    <cellStyle name="20% - uthevingsfarge 6 10 9 7 2" xfId="11774" xr:uid="{2F323B33-D3DA-46FA-AB2B-FE22DE82B8E0}"/>
    <cellStyle name="20% - uthevingsfarge 6 10 9 8" xfId="11775" xr:uid="{72228697-EB15-40A2-A0C1-AC622CA08743}"/>
    <cellStyle name="20% - uthevingsfarge 6 11" xfId="11776" xr:uid="{F215E8CD-F35F-4A0E-AEF9-A5D778F46855}"/>
    <cellStyle name="20% - uthevingsfarge 6 11 10" xfId="11777" xr:uid="{7588D99F-7698-431E-A346-66CF198A85A4}"/>
    <cellStyle name="20% - uthevingsfarge 6 11 10 2" xfId="11778" xr:uid="{F920EEF7-E605-427B-A2F7-70077BD02742}"/>
    <cellStyle name="20% - uthevingsfarge 6 11 11" xfId="11779" xr:uid="{52AE1D2B-C06A-450C-A433-817227E4C53A}"/>
    <cellStyle name="20% - uthevingsfarge 6 11 11 2" xfId="11780" xr:uid="{D6074537-9171-471A-9C0A-F69A9D3D8F10}"/>
    <cellStyle name="20% - uthevingsfarge 6 11 12" xfId="11781" xr:uid="{D5A1F345-1408-42F2-8391-6C332F73ABD0}"/>
    <cellStyle name="20% - uthevingsfarge 6 11 12 2" xfId="11782" xr:uid="{D9D1EA24-BE1B-467B-97FF-57FCEBA88179}"/>
    <cellStyle name="20% - uthevingsfarge 6 11 13" xfId="11783" xr:uid="{6FC920CF-15CF-400B-BDC8-470F031F5CDE}"/>
    <cellStyle name="20% - uthevingsfarge 6 11 14" xfId="11784" xr:uid="{A26C92B0-3B78-468F-8D98-8160033FFF54}"/>
    <cellStyle name="20% - uthevingsfarge 6 11 2" xfId="11785" xr:uid="{E4FEAB41-78A3-4213-A350-190D49F23857}"/>
    <cellStyle name="20% - uthevingsfarge 6 11 2 2" xfId="11786" xr:uid="{FF34B031-171C-4270-A39D-88575B68C2B0}"/>
    <cellStyle name="20% - uthevingsfarge 6 11 2 2 2" xfId="11787" xr:uid="{985175BC-FEB9-481F-97AB-6716503FD411}"/>
    <cellStyle name="20% - uthevingsfarge 6 11 2 2 2 2" xfId="11788" xr:uid="{8320943C-09B8-45E2-9B22-9689FF01B975}"/>
    <cellStyle name="20% - uthevingsfarge 6 11 2 2 3" xfId="11789" xr:uid="{3B716B6B-5921-451F-9796-17F95ECADAC6}"/>
    <cellStyle name="20% - uthevingsfarge 6 11 2 2 3 2" xfId="11790" xr:uid="{C910EB31-3133-4BD0-A5C4-14C41053A9CE}"/>
    <cellStyle name="20% - uthevingsfarge 6 11 2 2 4" xfId="11791" xr:uid="{92AD1424-221D-47B5-A988-EB6CCE42E725}"/>
    <cellStyle name="20% - uthevingsfarge 6 11 2 2 4 2" xfId="11792" xr:uid="{9CBCA291-9B59-4BB5-AB53-891FF1ED1AD8}"/>
    <cellStyle name="20% - uthevingsfarge 6 11 2 2 5" xfId="11793" xr:uid="{0CFD751B-DFDD-4DE3-9C1C-A2F9A3323712}"/>
    <cellStyle name="20% - uthevingsfarge 6 11 2 2 5 2" xfId="11794" xr:uid="{8280AC2F-6CEE-4ECD-B675-B888CA89F92C}"/>
    <cellStyle name="20% - uthevingsfarge 6 11 2 2 6" xfId="11795" xr:uid="{4F9A9185-D8B2-420B-BE93-482A38B2698C}"/>
    <cellStyle name="20% - uthevingsfarge 6 11 2 2 6 2" xfId="11796" xr:uid="{44667B48-8AA3-4CE6-B9CD-10E051F506F0}"/>
    <cellStyle name="20% - uthevingsfarge 6 11 2 2 7" xfId="11797" xr:uid="{598B30E4-BED2-465E-AB7E-FB36BCE568A2}"/>
    <cellStyle name="20% - uthevingsfarge 6 11 2 3" xfId="11798" xr:uid="{B83824F1-148D-4739-BD1B-07D19AFE1272}"/>
    <cellStyle name="20% - uthevingsfarge 6 11 2 3 2" xfId="11799" xr:uid="{A7C3926C-C6C4-4015-80A5-F781913C79B2}"/>
    <cellStyle name="20% - uthevingsfarge 6 11 2 3 2 2" xfId="11800" xr:uid="{EA86C448-DAD6-409C-A79D-2A99E4D50F36}"/>
    <cellStyle name="20% - uthevingsfarge 6 11 2 3 3" xfId="11801" xr:uid="{ACFDB20C-B293-43BD-9838-37638146E2C2}"/>
    <cellStyle name="20% - uthevingsfarge 6 11 2 3 3 2" xfId="11802" xr:uid="{65CD561F-93EE-4815-9558-57743DCEE416}"/>
    <cellStyle name="20% - uthevingsfarge 6 11 2 3 4" xfId="11803" xr:uid="{66EC82F7-6EA5-4E8A-931F-D724C056CED2}"/>
    <cellStyle name="20% - uthevingsfarge 6 11 2 4" xfId="11804" xr:uid="{73BBB48C-1D30-44DF-B9A7-79F273007E05}"/>
    <cellStyle name="20% - uthevingsfarge 6 11 2 4 2" xfId="11805" xr:uid="{7878DBD0-1508-4170-A03F-36F4F2B49CED}"/>
    <cellStyle name="20% - uthevingsfarge 6 11 2 5" xfId="11806" xr:uid="{DD4C1F9A-5F72-40F6-9720-27F15990CF63}"/>
    <cellStyle name="20% - uthevingsfarge 6 11 2 5 2" xfId="11807" xr:uid="{377438AC-E3EA-4F57-AC07-24E6F73BC434}"/>
    <cellStyle name="20% - uthevingsfarge 6 11 2 6" xfId="11808" xr:uid="{86B01362-14EE-43CD-9E3D-D5BC913C804E}"/>
    <cellStyle name="20% - uthevingsfarge 6 11 2 6 2" xfId="11809" xr:uid="{327DFBE0-895C-420D-B835-FEBC0C267B1C}"/>
    <cellStyle name="20% - uthevingsfarge 6 11 2 7" xfId="11810" xr:uid="{5338BC90-7C5C-4637-865D-5F282D778F6B}"/>
    <cellStyle name="20% - uthevingsfarge 6 11 2 7 2" xfId="11811" xr:uid="{A99604DB-D289-436D-AFCA-35354E9C1574}"/>
    <cellStyle name="20% - uthevingsfarge 6 11 2 8" xfId="11812" xr:uid="{B7CFC816-0470-40F7-9A49-932FD53EFDD8}"/>
    <cellStyle name="20% - uthevingsfarge 6 11 2 9" xfId="11813" xr:uid="{D79CBB11-13EA-4CDA-BE28-0FC8FB96082C}"/>
    <cellStyle name="20% - uthevingsfarge 6 11 3" xfId="11814" xr:uid="{63CDCA15-B4F4-4AAF-B7B3-37F45B5E9AE1}"/>
    <cellStyle name="20% - uthevingsfarge 6 11 3 2" xfId="11815" xr:uid="{D3937722-D903-4A84-BAEE-8E78BC165914}"/>
    <cellStyle name="20% - uthevingsfarge 6 11 3 2 2" xfId="11816" xr:uid="{646A5E2B-28A0-413C-A594-D010803A4FCB}"/>
    <cellStyle name="20% - uthevingsfarge 6 11 3 2 2 2" xfId="11817" xr:uid="{AD7537AE-AE2B-4229-BC28-67F978A070A2}"/>
    <cellStyle name="20% - uthevingsfarge 6 11 3 2 3" xfId="11818" xr:uid="{A3AAED1C-2626-4217-A04A-93CD0BB31528}"/>
    <cellStyle name="20% - uthevingsfarge 6 11 3 2 3 2" xfId="11819" xr:uid="{D9245BB7-B13D-47D5-AF84-8C6C39C158D8}"/>
    <cellStyle name="20% - uthevingsfarge 6 11 3 2 4" xfId="11820" xr:uid="{512D8372-2218-4E77-9D53-C54080B476FB}"/>
    <cellStyle name="20% - uthevingsfarge 6 11 3 2 4 2" xfId="11821" xr:uid="{47690046-CC06-496F-B31B-6EFD9E604F02}"/>
    <cellStyle name="20% - uthevingsfarge 6 11 3 2 5" xfId="11822" xr:uid="{B162DB1C-D131-4E13-95E7-F0C025D43C55}"/>
    <cellStyle name="20% - uthevingsfarge 6 11 3 2 5 2" xfId="11823" xr:uid="{ACCB783E-4A06-4024-ABD6-ECCA93D3D963}"/>
    <cellStyle name="20% - uthevingsfarge 6 11 3 2 6" xfId="11824" xr:uid="{7D24B139-09AA-4F2B-8BC3-E0DFDA9B0B16}"/>
    <cellStyle name="20% - uthevingsfarge 6 11 3 2 6 2" xfId="11825" xr:uid="{66514015-588F-4370-96C4-8F55911FC22A}"/>
    <cellStyle name="20% - uthevingsfarge 6 11 3 2 7" xfId="11826" xr:uid="{C19A16D1-7C19-49DF-9790-015FABA8F9C4}"/>
    <cellStyle name="20% - uthevingsfarge 6 11 3 3" xfId="11827" xr:uid="{424F40BA-531A-4D33-A5A9-7C6D23F8A04F}"/>
    <cellStyle name="20% - uthevingsfarge 6 11 3 3 2" xfId="11828" xr:uid="{E888BF5F-09D3-4880-B16C-DAA37ABE0A6B}"/>
    <cellStyle name="20% - uthevingsfarge 6 11 3 3 2 2" xfId="11829" xr:uid="{F225DCB7-CA17-4609-AF70-0448E22CC324}"/>
    <cellStyle name="20% - uthevingsfarge 6 11 3 3 3" xfId="11830" xr:uid="{02927B72-FDA7-4913-8C97-436D42259AD0}"/>
    <cellStyle name="20% - uthevingsfarge 6 11 3 3 3 2" xfId="11831" xr:uid="{64C09390-C779-454B-9FA2-EAFB037E2893}"/>
    <cellStyle name="20% - uthevingsfarge 6 11 3 3 4" xfId="11832" xr:uid="{112D1AE3-2DD0-4B36-94C7-CB7E1DCA195B}"/>
    <cellStyle name="20% - uthevingsfarge 6 11 3 4" xfId="11833" xr:uid="{0F46C609-F740-4E45-B020-B9E78F37CD8A}"/>
    <cellStyle name="20% - uthevingsfarge 6 11 3 4 2" xfId="11834" xr:uid="{03C289C3-6FC4-47AA-A39A-492E7AADF56D}"/>
    <cellStyle name="20% - uthevingsfarge 6 11 3 5" xfId="11835" xr:uid="{0D9F813E-C2EF-4DC9-B415-34EC8E94EED4}"/>
    <cellStyle name="20% - uthevingsfarge 6 11 3 5 2" xfId="11836" xr:uid="{D6E34582-8560-4704-8430-4A1D9626C074}"/>
    <cellStyle name="20% - uthevingsfarge 6 11 3 6" xfId="11837" xr:uid="{AC1E990A-B08D-4E57-A0EB-A650694AB9A9}"/>
    <cellStyle name="20% - uthevingsfarge 6 11 3 6 2" xfId="11838" xr:uid="{483661F3-9211-4655-88B3-AD95510BB6C3}"/>
    <cellStyle name="20% - uthevingsfarge 6 11 3 7" xfId="11839" xr:uid="{61F260AC-9AF5-4B2A-B0B6-4600312C9C3C}"/>
    <cellStyle name="20% - uthevingsfarge 6 11 3 7 2" xfId="11840" xr:uid="{32A31332-CBDE-4EF8-B8F9-0A914D5A9D03}"/>
    <cellStyle name="20% - uthevingsfarge 6 11 3 8" xfId="11841" xr:uid="{9F3FDBCA-4FE5-4C6A-B68B-5A3D9814ED65}"/>
    <cellStyle name="20% - uthevingsfarge 6 11 4" xfId="11842" xr:uid="{98A18A71-14E6-4F90-B537-32FCF6953B89}"/>
    <cellStyle name="20% - uthevingsfarge 6 11 4 2" xfId="11843" xr:uid="{33C18935-886A-456B-AF51-88C624C09276}"/>
    <cellStyle name="20% - uthevingsfarge 6 11 4 2 2" xfId="11844" xr:uid="{A9842BE1-384D-44AC-A1F3-F2B1124907C9}"/>
    <cellStyle name="20% - uthevingsfarge 6 11 4 2 2 2" xfId="11845" xr:uid="{65139494-A83E-4D4D-913D-95B2D2B111D3}"/>
    <cellStyle name="20% - uthevingsfarge 6 11 4 2 3" xfId="11846" xr:uid="{F21029AF-DE79-4FC5-A20B-B29305C355AD}"/>
    <cellStyle name="20% - uthevingsfarge 6 11 4 2 3 2" xfId="11847" xr:uid="{C36B0F47-E8FD-4169-8621-49474603EB52}"/>
    <cellStyle name="20% - uthevingsfarge 6 11 4 2 4" xfId="11848" xr:uid="{5D7D4258-A61A-4C63-90A5-13DFF84ED9B0}"/>
    <cellStyle name="20% - uthevingsfarge 6 11 4 2 4 2" xfId="11849" xr:uid="{31BFC6EC-48D1-4E77-BDED-E3E72B5B0409}"/>
    <cellStyle name="20% - uthevingsfarge 6 11 4 2 5" xfId="11850" xr:uid="{F291E6A1-F604-4209-9E9A-84AD360C960C}"/>
    <cellStyle name="20% - uthevingsfarge 6 11 4 2 5 2" xfId="11851" xr:uid="{AD58398E-9253-49F4-9F52-4C91AACAD83E}"/>
    <cellStyle name="20% - uthevingsfarge 6 11 4 2 6" xfId="11852" xr:uid="{A8C4744F-EFD0-4D1C-92BB-85287B99BBC0}"/>
    <cellStyle name="20% - uthevingsfarge 6 11 4 2 6 2" xfId="11853" xr:uid="{3DF82420-C1D3-4DCB-B150-E9FD6FE6B879}"/>
    <cellStyle name="20% - uthevingsfarge 6 11 4 2 7" xfId="11854" xr:uid="{8EF27689-DA96-4C29-B18E-AE218B2DF182}"/>
    <cellStyle name="20% - uthevingsfarge 6 11 4 3" xfId="11855" xr:uid="{FA59657F-8F65-42F9-9367-0701FD87ED33}"/>
    <cellStyle name="20% - uthevingsfarge 6 11 4 3 2" xfId="11856" xr:uid="{AA959175-6B8A-47E4-B823-E319D87CD1B1}"/>
    <cellStyle name="20% - uthevingsfarge 6 11 4 3 2 2" xfId="11857" xr:uid="{7CAA1749-278A-430A-94E2-41E8EF0D864C}"/>
    <cellStyle name="20% - uthevingsfarge 6 11 4 3 3" xfId="11858" xr:uid="{18130A46-9439-47D6-98D2-B4E5F3D1DEC2}"/>
    <cellStyle name="20% - uthevingsfarge 6 11 4 3 3 2" xfId="11859" xr:uid="{79EB8414-14E0-4E40-B9D9-F1A43674AFAD}"/>
    <cellStyle name="20% - uthevingsfarge 6 11 4 3 4" xfId="11860" xr:uid="{6B4A784F-BF51-458A-A00D-A7F3F96CB37E}"/>
    <cellStyle name="20% - uthevingsfarge 6 11 4 4" xfId="11861" xr:uid="{8E57F440-146C-4D7D-9DD7-6807B38AF920}"/>
    <cellStyle name="20% - uthevingsfarge 6 11 4 4 2" xfId="11862" xr:uid="{F461CD71-0E03-404C-A45F-FABAC61ECB83}"/>
    <cellStyle name="20% - uthevingsfarge 6 11 4 5" xfId="11863" xr:uid="{D8CBBB3E-6999-4C90-B6DF-8C2216F6DDA9}"/>
    <cellStyle name="20% - uthevingsfarge 6 11 4 5 2" xfId="11864" xr:uid="{A399F708-B436-47A1-9534-06C91B7DA1C6}"/>
    <cellStyle name="20% - uthevingsfarge 6 11 4 6" xfId="11865" xr:uid="{D73AA059-F692-44D5-B5C5-5BF423AAAC56}"/>
    <cellStyle name="20% - uthevingsfarge 6 11 4 6 2" xfId="11866" xr:uid="{E5AB1D75-CFBA-4AC7-B423-1EEF07227B70}"/>
    <cellStyle name="20% - uthevingsfarge 6 11 4 7" xfId="11867" xr:uid="{95F231B2-20F5-4B0A-85E7-190D871BCB5E}"/>
    <cellStyle name="20% - uthevingsfarge 6 11 4 7 2" xfId="11868" xr:uid="{8C493D21-3162-4B57-9E92-130D98F7392F}"/>
    <cellStyle name="20% - uthevingsfarge 6 11 4 8" xfId="11869" xr:uid="{6BCF25D7-A24C-4F07-AF91-0ED3F36CAF36}"/>
    <cellStyle name="20% - uthevingsfarge 6 11 5" xfId="11870" xr:uid="{A5C29581-CD3B-4C82-97A9-CF319AC6BE97}"/>
    <cellStyle name="20% - uthevingsfarge 6 11 5 2" xfId="11871" xr:uid="{92E8715B-07AA-46C5-8449-E7396685FC7C}"/>
    <cellStyle name="20% - uthevingsfarge 6 11 5 2 2" xfId="11872" xr:uid="{D649A182-58D7-440A-BB61-219869889BD5}"/>
    <cellStyle name="20% - uthevingsfarge 6 11 5 2 2 2" xfId="11873" xr:uid="{F0566870-FDAB-4EBD-BA1C-411D3DF1EF13}"/>
    <cellStyle name="20% - uthevingsfarge 6 11 5 2 3" xfId="11874" xr:uid="{321BB703-5C50-4D0D-B0FC-59DA7BA68D9F}"/>
    <cellStyle name="20% - uthevingsfarge 6 11 5 2 3 2" xfId="11875" xr:uid="{A8CACFC9-DE0C-4C5F-BA07-907E9E61DC1F}"/>
    <cellStyle name="20% - uthevingsfarge 6 11 5 2 4" xfId="11876" xr:uid="{A9E1EDAA-1C32-48A7-AD85-67F1040F6B92}"/>
    <cellStyle name="20% - uthevingsfarge 6 11 5 2 4 2" xfId="11877" xr:uid="{F084F1A9-F97F-4812-B234-1A790A048889}"/>
    <cellStyle name="20% - uthevingsfarge 6 11 5 2 5" xfId="11878" xr:uid="{CA0485C2-7F87-4835-B9AD-ED2F353F331B}"/>
    <cellStyle name="20% - uthevingsfarge 6 11 5 2 5 2" xfId="11879" xr:uid="{95162EA6-ADD4-4F21-B90C-0BF1629DDEAC}"/>
    <cellStyle name="20% - uthevingsfarge 6 11 5 2 6" xfId="11880" xr:uid="{BDF1D8B2-4B59-45E3-A9ED-07CE381F5BBA}"/>
    <cellStyle name="20% - uthevingsfarge 6 11 5 2 6 2" xfId="11881" xr:uid="{B7BAE4C6-BD89-45C4-A7FA-8EB046246772}"/>
    <cellStyle name="20% - uthevingsfarge 6 11 5 2 7" xfId="11882" xr:uid="{41A752BD-21C9-46A9-A7CC-AB7D57DB9DA9}"/>
    <cellStyle name="20% - uthevingsfarge 6 11 5 3" xfId="11883" xr:uid="{F470CE10-FA60-4F53-B664-35ED2C785CBC}"/>
    <cellStyle name="20% - uthevingsfarge 6 11 5 3 2" xfId="11884" xr:uid="{32929438-EED5-4F37-AD37-A224A8ABD284}"/>
    <cellStyle name="20% - uthevingsfarge 6 11 5 3 2 2" xfId="11885" xr:uid="{203377BA-8445-4174-B4B0-DE7ED4A39077}"/>
    <cellStyle name="20% - uthevingsfarge 6 11 5 3 3" xfId="11886" xr:uid="{F6BD88D1-0F94-4270-BF6F-41DFDACEE5C6}"/>
    <cellStyle name="20% - uthevingsfarge 6 11 5 3 3 2" xfId="11887" xr:uid="{64E71D35-606D-4B9F-88FE-66EE28A7EA5D}"/>
    <cellStyle name="20% - uthevingsfarge 6 11 5 3 4" xfId="11888" xr:uid="{C1033C18-DBF5-41C0-B7D1-9CC1545546C9}"/>
    <cellStyle name="20% - uthevingsfarge 6 11 5 4" xfId="11889" xr:uid="{AD7681AA-B26E-4EF8-928E-9FF34722C5EE}"/>
    <cellStyle name="20% - uthevingsfarge 6 11 5 4 2" xfId="11890" xr:uid="{EA26C76D-3254-4F78-A1D3-A88F2ABCC20D}"/>
    <cellStyle name="20% - uthevingsfarge 6 11 5 5" xfId="11891" xr:uid="{733309B3-5A7E-46CF-8E37-D45C7DEA60DB}"/>
    <cellStyle name="20% - uthevingsfarge 6 11 5 5 2" xfId="11892" xr:uid="{F5D308BD-9AF6-441A-B4BB-09C514A864C7}"/>
    <cellStyle name="20% - uthevingsfarge 6 11 5 6" xfId="11893" xr:uid="{F4C3A2B1-EFB3-4D78-B681-49ECA17C105B}"/>
    <cellStyle name="20% - uthevingsfarge 6 11 5 6 2" xfId="11894" xr:uid="{ADDE59C7-B163-469D-AFAE-8E6AEA64CD49}"/>
    <cellStyle name="20% - uthevingsfarge 6 11 5 7" xfId="11895" xr:uid="{FDF40E6A-C8E4-428F-902F-077075275EFF}"/>
    <cellStyle name="20% - uthevingsfarge 6 11 5 7 2" xfId="11896" xr:uid="{8A4619B7-0087-409A-9CBD-F97DD0D93B53}"/>
    <cellStyle name="20% - uthevingsfarge 6 11 5 8" xfId="11897" xr:uid="{87EF1704-281B-4650-839E-41F4D979A75D}"/>
    <cellStyle name="20% - uthevingsfarge 6 11 6" xfId="11898" xr:uid="{2E15A91D-7D88-4F84-91D3-50B8F42D3D38}"/>
    <cellStyle name="20% - uthevingsfarge 6 11 6 2" xfId="11899" xr:uid="{2FB472DF-AD88-4253-A8B0-C522044A5EF5}"/>
    <cellStyle name="20% - uthevingsfarge 6 11 6 2 2" xfId="11900" xr:uid="{70E5623C-1C7D-4E55-99A8-8ABCA115C670}"/>
    <cellStyle name="20% - uthevingsfarge 6 11 6 2 2 2" xfId="11901" xr:uid="{3BC26A91-058A-4FB3-9405-3B7BF68CEB2E}"/>
    <cellStyle name="20% - uthevingsfarge 6 11 6 2 3" xfId="11902" xr:uid="{D24296CB-003C-43EA-BAEC-4E9DF53613EE}"/>
    <cellStyle name="20% - uthevingsfarge 6 11 6 2 3 2" xfId="11903" xr:uid="{EAE07672-EBDC-4BAE-AA50-EB9E669A03DE}"/>
    <cellStyle name="20% - uthevingsfarge 6 11 6 2 4" xfId="11904" xr:uid="{466F5D6B-BB11-4419-8D39-B59021CF1638}"/>
    <cellStyle name="20% - uthevingsfarge 6 11 6 2 4 2" xfId="11905" xr:uid="{E6E82083-E57C-4CFC-A6D8-DDC74DF5E137}"/>
    <cellStyle name="20% - uthevingsfarge 6 11 6 2 5" xfId="11906" xr:uid="{1A0A7FD4-1C5A-4AF8-A207-B7C589173FB4}"/>
    <cellStyle name="20% - uthevingsfarge 6 11 6 2 5 2" xfId="11907" xr:uid="{E5BD274F-15C1-4346-B749-B313DEA11467}"/>
    <cellStyle name="20% - uthevingsfarge 6 11 6 2 6" xfId="11908" xr:uid="{5392A228-C3FD-404E-A328-35BC21CCFF6C}"/>
    <cellStyle name="20% - uthevingsfarge 6 11 6 2 6 2" xfId="11909" xr:uid="{C0E1634D-C9C5-4115-B3DA-A90ED19DDB70}"/>
    <cellStyle name="20% - uthevingsfarge 6 11 6 2 7" xfId="11910" xr:uid="{ECA46900-3E13-4F37-8AF5-34D7D6E9BD39}"/>
    <cellStyle name="20% - uthevingsfarge 6 11 6 3" xfId="11911" xr:uid="{5C649072-29D5-47DA-9482-A2428BC3E0AF}"/>
    <cellStyle name="20% - uthevingsfarge 6 11 6 3 2" xfId="11912" xr:uid="{DDA718ED-8522-4F2E-AB5D-9BFF63B80751}"/>
    <cellStyle name="20% - uthevingsfarge 6 11 6 3 2 2" xfId="11913" xr:uid="{F9BBE35D-9044-429A-B5D5-9563CAA2ACAD}"/>
    <cellStyle name="20% - uthevingsfarge 6 11 6 3 3" xfId="11914" xr:uid="{71908518-16D1-4DE6-BF79-32C30F1F14F9}"/>
    <cellStyle name="20% - uthevingsfarge 6 11 6 3 3 2" xfId="11915" xr:uid="{16886B6A-55B6-475B-AD39-A643867DAF7D}"/>
    <cellStyle name="20% - uthevingsfarge 6 11 6 3 4" xfId="11916" xr:uid="{66DBAD10-AEA9-4185-8047-6CBA81FA32DD}"/>
    <cellStyle name="20% - uthevingsfarge 6 11 6 4" xfId="11917" xr:uid="{F2D47965-EA38-4B3B-A4E0-A6103F71FEF0}"/>
    <cellStyle name="20% - uthevingsfarge 6 11 6 4 2" xfId="11918" xr:uid="{C4419F19-06F2-4538-B2EA-350B320C2E84}"/>
    <cellStyle name="20% - uthevingsfarge 6 11 6 5" xfId="11919" xr:uid="{57969955-F858-427D-8B07-4D969AE676AB}"/>
    <cellStyle name="20% - uthevingsfarge 6 11 6 5 2" xfId="11920" xr:uid="{2D26CDFD-01E6-4E2D-AA5D-5C4426459A83}"/>
    <cellStyle name="20% - uthevingsfarge 6 11 6 6" xfId="11921" xr:uid="{22ECE6D1-F8E5-4FAF-AF35-00047998AFBC}"/>
    <cellStyle name="20% - uthevingsfarge 6 11 6 6 2" xfId="11922" xr:uid="{61A8EFE8-E663-4EA2-A390-7331A60DA977}"/>
    <cellStyle name="20% - uthevingsfarge 6 11 6 7" xfId="11923" xr:uid="{7957DE8C-4A7B-49FD-A7EC-33078165B73A}"/>
    <cellStyle name="20% - uthevingsfarge 6 11 6 7 2" xfId="11924" xr:uid="{F1BBE177-98BB-44DC-A499-1A3DEA207096}"/>
    <cellStyle name="20% - uthevingsfarge 6 11 6 8" xfId="11925" xr:uid="{DFA0E382-AC1F-489A-91C3-FAD609FF799D}"/>
    <cellStyle name="20% - uthevingsfarge 6 11 7" xfId="11926" xr:uid="{6ECDAE7D-DEA2-42A9-BBFE-6ECA4657C758}"/>
    <cellStyle name="20% - uthevingsfarge 6 11 7 2" xfId="11927" xr:uid="{C14D1995-1225-4195-BBBF-26D59773BBD3}"/>
    <cellStyle name="20% - uthevingsfarge 6 11 7 2 2" xfId="11928" xr:uid="{CEDCCAB2-6B86-42A4-8CC7-D230B6EAD158}"/>
    <cellStyle name="20% - uthevingsfarge 6 11 7 3" xfId="11929" xr:uid="{F4497F0B-1061-40DA-92E2-F699A2CEAC66}"/>
    <cellStyle name="20% - uthevingsfarge 6 11 7 3 2" xfId="11930" xr:uid="{72DE20E2-8909-4248-B566-9B5B275560F9}"/>
    <cellStyle name="20% - uthevingsfarge 6 11 7 4" xfId="11931" xr:uid="{E6012229-5608-4486-9FD4-2469BC94AA0B}"/>
    <cellStyle name="20% - uthevingsfarge 6 11 7 4 2" xfId="11932" xr:uid="{EAACFAE3-FCF1-4079-A79A-922F41BE07A7}"/>
    <cellStyle name="20% - uthevingsfarge 6 11 7 5" xfId="11933" xr:uid="{FD72B525-0A10-4E7D-B2A5-987CA3928DF8}"/>
    <cellStyle name="20% - uthevingsfarge 6 11 7 5 2" xfId="11934" xr:uid="{F9E5A99E-81A4-4797-912B-2DAED1CA0C64}"/>
    <cellStyle name="20% - uthevingsfarge 6 11 7 6" xfId="11935" xr:uid="{5F6DF5D9-3FE5-4A27-AEA5-A628B00DB1D9}"/>
    <cellStyle name="20% - uthevingsfarge 6 11 7 6 2" xfId="11936" xr:uid="{428A8063-34D1-4098-8C54-6FAEC52D551D}"/>
    <cellStyle name="20% - uthevingsfarge 6 11 7 7" xfId="11937" xr:uid="{9EEF7A6E-3E57-436A-9658-821E55B736FC}"/>
    <cellStyle name="20% - uthevingsfarge 6 11 8" xfId="11938" xr:uid="{11CE8371-A6B2-4778-BD85-B4EA8559739C}"/>
    <cellStyle name="20% - uthevingsfarge 6 11 8 2" xfId="11939" xr:uid="{1B024D13-8872-44B0-95BB-6D5877C47A49}"/>
    <cellStyle name="20% - uthevingsfarge 6 11 8 2 2" xfId="11940" xr:uid="{9961BBEA-909B-4AEE-AB71-609E6DD7BAE0}"/>
    <cellStyle name="20% - uthevingsfarge 6 11 8 3" xfId="11941" xr:uid="{B0B78B50-3831-496D-AA3A-401B3E16725E}"/>
    <cellStyle name="20% - uthevingsfarge 6 11 8 3 2" xfId="11942" xr:uid="{C49D9482-89B5-42A0-A12F-8DBA6F640EC0}"/>
    <cellStyle name="20% - uthevingsfarge 6 11 8 4" xfId="11943" xr:uid="{5F325B65-B791-408D-99FE-FF8CE28A854B}"/>
    <cellStyle name="20% - uthevingsfarge 6 11 9" xfId="11944" xr:uid="{79B8565B-8997-4155-9979-677F110330FA}"/>
    <cellStyle name="20% - uthevingsfarge 6 11 9 2" xfId="11945" xr:uid="{782294F1-66E0-4F60-BEC0-AD1C38313E74}"/>
    <cellStyle name="20% - uthevingsfarge 6 12" xfId="11946" xr:uid="{B97CEF8A-00E8-434B-98DE-4276A2A95584}"/>
    <cellStyle name="20% - uthevingsfarge 6 12 10" xfId="11947" xr:uid="{6F16C391-873E-4013-9299-E4971916C11B}"/>
    <cellStyle name="20% - uthevingsfarge 6 12 10 2" xfId="11948" xr:uid="{DA866A95-ED78-4F82-B049-4842B892BB7F}"/>
    <cellStyle name="20% - uthevingsfarge 6 12 10 2 2" xfId="11949" xr:uid="{BA528CB4-DB5C-4297-8CAF-EA16F7724704}"/>
    <cellStyle name="20% - uthevingsfarge 6 12 10 3" xfId="11950" xr:uid="{89744009-BA61-42AC-86FC-99F0F8AFC56C}"/>
    <cellStyle name="20% - uthevingsfarge 6 12 11" xfId="11951" xr:uid="{73C2BFF4-4696-4440-96A5-3E3952414185}"/>
    <cellStyle name="20% - uthevingsfarge 6 12 11 2" xfId="11952" xr:uid="{8A19478A-5655-4771-8D98-39D5D54F0831}"/>
    <cellStyle name="20% - uthevingsfarge 6 12 11 2 2" xfId="11953" xr:uid="{09640655-286A-4C3E-8676-6172C7C300C5}"/>
    <cellStyle name="20% - uthevingsfarge 6 12 11 3" xfId="11954" xr:uid="{ED775276-82D2-406A-93DA-83E17B90AD16}"/>
    <cellStyle name="20% - uthevingsfarge 6 12 12" xfId="11955" xr:uid="{755B9DCA-D5D6-4768-82BE-869C29B0E0C9}"/>
    <cellStyle name="20% - uthevingsfarge 6 12 12 2" xfId="11956" xr:uid="{D34586EB-C0E3-408C-B585-965A411E7E8A}"/>
    <cellStyle name="20% - uthevingsfarge 6 12 12 2 2" xfId="11957" xr:uid="{F2132976-CDDC-46E6-AD60-5F4DFC95E655}"/>
    <cellStyle name="20% - uthevingsfarge 6 12 12 3" xfId="11958" xr:uid="{14FFA602-DCB5-4901-BD6D-46D5E315F5E1}"/>
    <cellStyle name="20% - uthevingsfarge 6 12 13" xfId="11959" xr:uid="{DAAF1707-8C92-4297-80AB-02CACCA02177}"/>
    <cellStyle name="20% - uthevingsfarge 6 12 13 2" xfId="11960" xr:uid="{663624BE-83BC-4DFE-8E24-AF0D339F82B6}"/>
    <cellStyle name="20% - uthevingsfarge 6 12 13 2 2" xfId="11961" xr:uid="{259E2D4D-9A97-4CC4-B5ED-C91B524C3F69}"/>
    <cellStyle name="20% - uthevingsfarge 6 12 13 3" xfId="11962" xr:uid="{05A2F478-0EDE-4238-A4A9-E491E9287F9E}"/>
    <cellStyle name="20% - uthevingsfarge 6 12 14" xfId="11963" xr:uid="{D5B433BA-CC1D-4435-9863-4B634068629B}"/>
    <cellStyle name="20% - uthevingsfarge 6 12 14 2" xfId="11964" xr:uid="{DE2BFF96-99B1-4B55-AD0D-2C0E9FD02DF5}"/>
    <cellStyle name="20% - uthevingsfarge 6 12 14 2 2" xfId="11965" xr:uid="{EE3F3236-C997-4B68-AD7A-D9C821545F9F}"/>
    <cellStyle name="20% - uthevingsfarge 6 12 14 3" xfId="11966" xr:uid="{7C76A95B-8D63-41A8-9F26-4482C44170B6}"/>
    <cellStyle name="20% - uthevingsfarge 6 12 15" xfId="11967" xr:uid="{ACF688AC-D75B-44F8-AC61-F22DE2DDDB75}"/>
    <cellStyle name="20% - uthevingsfarge 6 12 16" xfId="11968" xr:uid="{0C520F99-2DE4-4689-8EA2-1E90304F4AF4}"/>
    <cellStyle name="20% - uthevingsfarge 6 12 2" xfId="11969" xr:uid="{8FFB98A4-613B-46B5-B05D-0829A8E7931B}"/>
    <cellStyle name="20% - uthevingsfarge 6 12 2 10" xfId="11970" xr:uid="{98AE3510-A990-460F-977D-0CA0AD7CA070}"/>
    <cellStyle name="20% - uthevingsfarge 6 12 2 11" xfId="11971" xr:uid="{53E0DADC-1639-4B58-B26C-DE47296D2754}"/>
    <cellStyle name="20% - uthevingsfarge 6 12 2 12" xfId="11972" xr:uid="{D2889D6B-E225-4D3D-AB55-CD7488A1681C}"/>
    <cellStyle name="20% - uthevingsfarge 6 12 2 13" xfId="11973" xr:uid="{C7B3C973-E47F-44B3-A844-FA11DD10E975}"/>
    <cellStyle name="20% - uthevingsfarge 6 12 2 13 2" xfId="11974" xr:uid="{65441A4A-181B-4D81-A955-BF50E18C99C3}"/>
    <cellStyle name="20% - uthevingsfarge 6 12 2 14" xfId="11975" xr:uid="{C92D7999-D791-4473-A3F4-11945D457ECC}"/>
    <cellStyle name="20% - uthevingsfarge 6 12 2 14 2" xfId="11976" xr:uid="{D8926132-153D-482D-99D0-5C3854655A20}"/>
    <cellStyle name="20% - uthevingsfarge 6 12 2 15" xfId="11977" xr:uid="{FDF61152-5CFA-4739-BFFA-C2497BBA9B6B}"/>
    <cellStyle name="20% - uthevingsfarge 6 12 2 2" xfId="11978" xr:uid="{E1E7B147-AE22-4872-873E-7C7F138B9F2E}"/>
    <cellStyle name="20% - uthevingsfarge 6 12 2 3" xfId="11979" xr:uid="{8A0898A6-342F-48E6-B978-48C1F03BCFB1}"/>
    <cellStyle name="20% - uthevingsfarge 6 12 2 4" xfId="11980" xr:uid="{EF292D88-BFB3-4411-884E-E05185A8C68B}"/>
    <cellStyle name="20% - uthevingsfarge 6 12 2 5" xfId="11981" xr:uid="{776B01C5-9B01-4FA7-A06F-55B174419F5A}"/>
    <cellStyle name="20% - uthevingsfarge 6 12 2 6" xfId="11982" xr:uid="{913E9F23-DB0C-465E-9B7E-82BD4370F2CF}"/>
    <cellStyle name="20% - uthevingsfarge 6 12 2 7" xfId="11983" xr:uid="{2AE752FE-DDFA-43FE-A875-359337214AC0}"/>
    <cellStyle name="20% - uthevingsfarge 6 12 2 8" xfId="11984" xr:uid="{9DE42176-FD37-47DB-8A28-72ECB5F78DA7}"/>
    <cellStyle name="20% - uthevingsfarge 6 12 2 9" xfId="11985" xr:uid="{0CDC1916-4AA6-4728-82E6-8290CEFDC47A}"/>
    <cellStyle name="20% - uthevingsfarge 6 12 3" xfId="11986" xr:uid="{86FA25F0-DE29-44AF-B90F-BDBA5569AB93}"/>
    <cellStyle name="20% - uthevingsfarge 6 12 4" xfId="11987" xr:uid="{7342774D-2760-4380-BBDC-F84904801376}"/>
    <cellStyle name="20% - uthevingsfarge 6 12 5" xfId="11988" xr:uid="{1AABCF8F-709B-4999-9CFC-1453B1B42FC6}"/>
    <cellStyle name="20% - uthevingsfarge 6 12 5 2" xfId="11989" xr:uid="{F2FE8F04-AE23-4B29-B8DF-B78C763A1B36}"/>
    <cellStyle name="20% - uthevingsfarge 6 12 5 2 2" xfId="11990" xr:uid="{8E89C942-AD12-4BB9-B57F-1157A5EA0F22}"/>
    <cellStyle name="20% - uthevingsfarge 6 12 5 3" xfId="11991" xr:uid="{3C588D20-38A2-4D32-B05C-D2535C8EFB06}"/>
    <cellStyle name="20% - uthevingsfarge 6 12 5 3 2" xfId="11992" xr:uid="{4EDBF455-2DE0-478F-A3F4-7CE72E2C6206}"/>
    <cellStyle name="20% - uthevingsfarge 6 12 5 4" xfId="11993" xr:uid="{95B5B1F4-BB6C-419E-AF31-9C28B41CEAF8}"/>
    <cellStyle name="20% - uthevingsfarge 6 12 5 4 2" xfId="11994" xr:uid="{2F2A2C80-74A9-4AF2-BB82-8D5565C2AE12}"/>
    <cellStyle name="20% - uthevingsfarge 6 12 5 5" xfId="11995" xr:uid="{59B9E050-ADC3-4C06-88FA-37ED29065B1F}"/>
    <cellStyle name="20% - uthevingsfarge 6 12 5 5 2" xfId="11996" xr:uid="{B0C950E9-CEF8-4C7E-AD29-29392F8B5D93}"/>
    <cellStyle name="20% - uthevingsfarge 6 12 5 6" xfId="11997" xr:uid="{3A3FEB9D-EAC9-40F8-9EB4-4F26F79CA126}"/>
    <cellStyle name="20% - uthevingsfarge 6 12 5 6 2" xfId="11998" xr:uid="{31606487-1AE2-4A81-AA68-47F96C98DBDE}"/>
    <cellStyle name="20% - uthevingsfarge 6 12 5 7" xfId="11999" xr:uid="{5C9F935F-1C82-465A-8022-8DC1965DFECC}"/>
    <cellStyle name="20% - uthevingsfarge 6 12 6" xfId="12000" xr:uid="{91F6ECAF-7C3B-4E92-A525-4E7FC91D2544}"/>
    <cellStyle name="20% - uthevingsfarge 6 12 6 2" xfId="12001" xr:uid="{F20D1278-BB5A-4DBD-A0E6-552F20776ECE}"/>
    <cellStyle name="20% - uthevingsfarge 6 12 6 2 2" xfId="12002" xr:uid="{965EB4F4-52FB-44B0-BAD0-C13293E74466}"/>
    <cellStyle name="20% - uthevingsfarge 6 12 6 3" xfId="12003" xr:uid="{00896CE3-66D8-4004-8669-FCE5DCE33C19}"/>
    <cellStyle name="20% - uthevingsfarge 6 12 6 3 2" xfId="12004" xr:uid="{8DA2E110-D07E-4C8C-BFFB-E052E7A928E5}"/>
    <cellStyle name="20% - uthevingsfarge 6 12 6 4" xfId="12005" xr:uid="{0E65028E-9432-42E2-AD58-A4F5349D7A3A}"/>
    <cellStyle name="20% - uthevingsfarge 6 12 6 4 2" xfId="12006" xr:uid="{82588D55-DB12-41A2-B0A8-C374D8DC9E19}"/>
    <cellStyle name="20% - uthevingsfarge 6 12 6 5" xfId="12007" xr:uid="{FD960B38-9DF3-43BC-9EBC-8568E9C88412}"/>
    <cellStyle name="20% - uthevingsfarge 6 12 6 5 2" xfId="12008" xr:uid="{B2576404-1ED7-4D80-AE95-58E04F64C9FA}"/>
    <cellStyle name="20% - uthevingsfarge 6 12 6 6" xfId="12009" xr:uid="{788D200E-ADFD-4499-9568-B665F43C502D}"/>
    <cellStyle name="20% - uthevingsfarge 6 12 7" xfId="12010" xr:uid="{002D561A-4C55-4FE0-B041-8403F2890010}"/>
    <cellStyle name="20% - uthevingsfarge 6 12 7 2" xfId="12011" xr:uid="{38F4D8AA-F6B9-498D-8A4B-E403604A6200}"/>
    <cellStyle name="20% - uthevingsfarge 6 12 7 2 2" xfId="12012" xr:uid="{00419C41-5EFD-425E-96BB-84654706BF40}"/>
    <cellStyle name="20% - uthevingsfarge 6 12 7 3" xfId="12013" xr:uid="{FC4EC139-8F65-4904-BDF8-A3A8471F406D}"/>
    <cellStyle name="20% - uthevingsfarge 6 12 7 3 2" xfId="12014" xr:uid="{E09A796C-A0A6-443D-B157-4116D44EFDE8}"/>
    <cellStyle name="20% - uthevingsfarge 6 12 7 4" xfId="12015" xr:uid="{F9EF9480-F26A-41D5-9DD3-CD087EBCE8BF}"/>
    <cellStyle name="20% - uthevingsfarge 6 12 8" xfId="12016" xr:uid="{604D9B9B-B44C-4285-803F-9DA5258F3EBE}"/>
    <cellStyle name="20% - uthevingsfarge 6 12 8 2" xfId="12017" xr:uid="{865F144B-A208-42AC-B7DF-51599CB33C87}"/>
    <cellStyle name="20% - uthevingsfarge 6 12 8 2 2" xfId="12018" xr:uid="{118D578D-4279-424F-98B7-A36E79460542}"/>
    <cellStyle name="20% - uthevingsfarge 6 12 8 3" xfId="12019" xr:uid="{D10C9816-48FA-4909-B97F-23CC0AC867E9}"/>
    <cellStyle name="20% - uthevingsfarge 6 12 8 3 2" xfId="12020" xr:uid="{BB5A7F0D-7B98-455F-89A0-F669BD187392}"/>
    <cellStyle name="20% - uthevingsfarge 6 12 8 4" xfId="12021" xr:uid="{DB492F91-B8CB-4166-A3B5-C13439DCEE17}"/>
    <cellStyle name="20% - uthevingsfarge 6 12 9" xfId="12022" xr:uid="{CF583C95-4603-42E0-A20F-17A7CD09A453}"/>
    <cellStyle name="20% - uthevingsfarge 6 12 9 2" xfId="12023" xr:uid="{5BF99093-7B41-43B0-AF09-2C1B93AC35D8}"/>
    <cellStyle name="20% - uthevingsfarge 6 12 9 2 2" xfId="12024" xr:uid="{8A9E3C01-5294-4CAF-A867-85494FC32A9F}"/>
    <cellStyle name="20% - uthevingsfarge 6 12 9 3" xfId="12025" xr:uid="{9642C2D2-A4C0-4805-8021-D9600E42DF9E}"/>
    <cellStyle name="20% - uthevingsfarge 6 13" xfId="12026" xr:uid="{8D654823-14A1-4B88-B5E3-13DB0443BA72}"/>
    <cellStyle name="20% - uthevingsfarge 6 13 10" xfId="12027" xr:uid="{BC34F784-8306-46F8-A5AB-D1AB47DA192E}"/>
    <cellStyle name="20% - uthevingsfarge 6 13 11" xfId="12028" xr:uid="{AA168272-12D2-4DAC-BBF7-29C74DDE888A}"/>
    <cellStyle name="20% - uthevingsfarge 6 13 12" xfId="12029" xr:uid="{5EFC6250-EE8E-46B0-A0ED-E1956E1261D5}"/>
    <cellStyle name="20% - uthevingsfarge 6 13 13" xfId="12030" xr:uid="{7D5355CA-8400-41CF-BDED-A18748982E42}"/>
    <cellStyle name="20% - uthevingsfarge 6 13 2" xfId="12031" xr:uid="{A308DFBE-64C2-42C9-8C64-AFC440580E33}"/>
    <cellStyle name="20% - uthevingsfarge 6 13 2 2" xfId="12032" xr:uid="{04CA3735-D3D7-40A6-8FBF-2DEF8EE09687}"/>
    <cellStyle name="20% - uthevingsfarge 6 13 3" xfId="12033" xr:uid="{B406EB82-A8DA-4408-AB6C-C133993CD521}"/>
    <cellStyle name="20% - uthevingsfarge 6 13 4" xfId="12034" xr:uid="{C3ABBD20-2F1D-45FF-9B78-928FBD6177CC}"/>
    <cellStyle name="20% - uthevingsfarge 6 13 5" xfId="12035" xr:uid="{3DE94FFB-0D74-4581-9538-A472645A0B7A}"/>
    <cellStyle name="20% - uthevingsfarge 6 13 6" xfId="12036" xr:uid="{42D842D3-B865-4687-9CA7-ECB7638F520B}"/>
    <cellStyle name="20% - uthevingsfarge 6 13 7" xfId="12037" xr:uid="{95A67970-44AF-457F-B67A-87146B302C5E}"/>
    <cellStyle name="20% - uthevingsfarge 6 13 8" xfId="12038" xr:uid="{807F8C14-69A4-495F-9577-24F7CD22E963}"/>
    <cellStyle name="20% - uthevingsfarge 6 13 9" xfId="12039" xr:uid="{59077729-FD1C-43CD-B737-F70D6B04D229}"/>
    <cellStyle name="20% - uthevingsfarge 6 14" xfId="12040" xr:uid="{C218A578-87E9-493D-A251-E4B28546E19C}"/>
    <cellStyle name="20% - uthevingsfarge 6 14 10" xfId="12041" xr:uid="{EE8DF4A2-690C-4F59-BE2B-D6023353A5AE}"/>
    <cellStyle name="20% - uthevingsfarge 6 14 11" xfId="12042" xr:uid="{D1FA55E8-2FCD-426A-9B18-4A7877CDC2E6}"/>
    <cellStyle name="20% - uthevingsfarge 6 14 12" xfId="12043" xr:uid="{5B10B105-173D-458F-A267-49B0A549DE9C}"/>
    <cellStyle name="20% - uthevingsfarge 6 14 13" xfId="12044" xr:uid="{93921E32-6A11-4FB7-B6D3-9B39705A1F98}"/>
    <cellStyle name="20% - uthevingsfarge 6 14 2" xfId="12045" xr:uid="{B7A85144-A72D-449B-B4AE-9756C81CD3B9}"/>
    <cellStyle name="20% - uthevingsfarge 6 14 2 2" xfId="12046" xr:uid="{37D5B0DD-3950-49AE-A84A-90CE98CA8EA1}"/>
    <cellStyle name="20% - uthevingsfarge 6 14 3" xfId="12047" xr:uid="{F5942877-C0CD-4063-BF45-3AC323BE8852}"/>
    <cellStyle name="20% - uthevingsfarge 6 14 4" xfId="12048" xr:uid="{DFF8FEF8-818E-491A-A6E5-204C21AE9AC6}"/>
    <cellStyle name="20% - uthevingsfarge 6 14 5" xfId="12049" xr:uid="{C02043B6-C14C-4A2C-A854-E5C4E7041465}"/>
    <cellStyle name="20% - uthevingsfarge 6 14 6" xfId="12050" xr:uid="{3CA9D4D7-928E-4318-9F54-4C11E896E89F}"/>
    <cellStyle name="20% - uthevingsfarge 6 14 7" xfId="12051" xr:uid="{E7347FC9-AC24-4659-A882-24F84519CD0C}"/>
    <cellStyle name="20% - uthevingsfarge 6 14 8" xfId="12052" xr:uid="{A4BB324D-8D5F-494A-90DF-0E6AB8B54800}"/>
    <cellStyle name="20% - uthevingsfarge 6 14 9" xfId="12053" xr:uid="{2D676F6F-7C51-495D-B791-1CC5F2CB9655}"/>
    <cellStyle name="20% - uthevingsfarge 6 15" xfId="12054" xr:uid="{C48BF688-A8A0-4D28-B09F-77878F72D24C}"/>
    <cellStyle name="20% - uthevingsfarge 6 15 10" xfId="12055" xr:uid="{4E105539-6138-426A-8D51-ACD5FB0D7506}"/>
    <cellStyle name="20% - uthevingsfarge 6 15 11" xfId="12056" xr:uid="{5A78682D-D341-4357-887D-671EF4AA62E9}"/>
    <cellStyle name="20% - uthevingsfarge 6 15 12" xfId="12057" xr:uid="{E027F319-3011-4D96-93D7-6479158DC3E8}"/>
    <cellStyle name="20% - uthevingsfarge 6 15 13" xfId="12058" xr:uid="{7214B2E9-318D-4009-941D-7878BA2F127D}"/>
    <cellStyle name="20% - uthevingsfarge 6 15 2" xfId="12059" xr:uid="{45E194C3-B6F2-40FC-A95C-64AD8A036B58}"/>
    <cellStyle name="20% - uthevingsfarge 6 15 2 2" xfId="12060" xr:uid="{F7ACE5D9-4378-45FA-8F8D-A66F686218D5}"/>
    <cellStyle name="20% - uthevingsfarge 6 15 3" xfId="12061" xr:uid="{05D46D6A-68B4-4E6A-A446-AB1BADF31247}"/>
    <cellStyle name="20% - uthevingsfarge 6 15 4" xfId="12062" xr:uid="{D859D2AD-4759-4351-919D-7DC169F52A06}"/>
    <cellStyle name="20% - uthevingsfarge 6 15 5" xfId="12063" xr:uid="{BFE7159D-C359-4B7C-8FA3-4A4716680297}"/>
    <cellStyle name="20% - uthevingsfarge 6 15 6" xfId="12064" xr:uid="{A737F962-DDF2-4965-8704-D9A1CF64F20C}"/>
    <cellStyle name="20% - uthevingsfarge 6 15 7" xfId="12065" xr:uid="{669E562A-495E-4B01-924F-E8B590569349}"/>
    <cellStyle name="20% - uthevingsfarge 6 15 8" xfId="12066" xr:uid="{FFFC2B60-A62E-4C04-8F0A-71C080FA7CA2}"/>
    <cellStyle name="20% - uthevingsfarge 6 15 9" xfId="12067" xr:uid="{5706430A-548D-44C1-86BF-2F0F06B42211}"/>
    <cellStyle name="20% - uthevingsfarge 6 16" xfId="12068" xr:uid="{224F940E-3059-4387-974F-EDA9ECF84AC4}"/>
    <cellStyle name="20% - uthevingsfarge 6 16 10" xfId="12069" xr:uid="{1837F77F-7283-42D2-9BA7-F852FD251D33}"/>
    <cellStyle name="20% - uthevingsfarge 6 16 11" xfId="12070" xr:uid="{82286F3A-1221-4937-BE08-5FE2BA6311DF}"/>
    <cellStyle name="20% - uthevingsfarge 6 16 12" xfId="12071" xr:uid="{C94137BF-4870-4778-9962-0D72FD4FFF2F}"/>
    <cellStyle name="20% - uthevingsfarge 6 16 13" xfId="12072" xr:uid="{E3277B6A-842E-4481-A99B-06B02117435C}"/>
    <cellStyle name="20% - uthevingsfarge 6 16 2" xfId="12073" xr:uid="{25051ED6-549C-4373-9FAA-389C890991BE}"/>
    <cellStyle name="20% - uthevingsfarge 6 16 2 2" xfId="12074" xr:uid="{BA696179-C1DC-47DC-94A2-0BF8CBACE94D}"/>
    <cellStyle name="20% - uthevingsfarge 6 16 3" xfId="12075" xr:uid="{851C1111-E870-4B6C-87F0-039EAE138EF1}"/>
    <cellStyle name="20% - uthevingsfarge 6 16 4" xfId="12076" xr:uid="{85F7C341-15F8-4234-952B-8FA57FD2F12A}"/>
    <cellStyle name="20% - uthevingsfarge 6 16 5" xfId="12077" xr:uid="{FE8D8E40-EE96-46F7-9F56-AF2B22625204}"/>
    <cellStyle name="20% - uthevingsfarge 6 16 6" xfId="12078" xr:uid="{0857FB4C-2109-44E4-A34D-596A676C4E35}"/>
    <cellStyle name="20% - uthevingsfarge 6 16 7" xfId="12079" xr:uid="{76A89807-59C3-4C7E-AAB5-43AB38A38729}"/>
    <cellStyle name="20% - uthevingsfarge 6 16 8" xfId="12080" xr:uid="{4E19E88F-8148-4E5A-AD73-89409F2C56D3}"/>
    <cellStyle name="20% - uthevingsfarge 6 16 9" xfId="12081" xr:uid="{E7E59EED-2B60-4434-9516-F0E65A5886D1}"/>
    <cellStyle name="20% - uthevingsfarge 6 17" xfId="12082" xr:uid="{568D0ED0-8A1B-42CC-BCB8-DC272C1335AF}"/>
    <cellStyle name="20% - uthevingsfarge 6 17 10" xfId="12083" xr:uid="{66B858F1-08BB-4BC2-95F6-FBAEB27D63CB}"/>
    <cellStyle name="20% - uthevingsfarge 6 17 11" xfId="12084" xr:uid="{4B62FF53-E60D-4A0F-A3DD-1CF3B6C98232}"/>
    <cellStyle name="20% - uthevingsfarge 6 17 12" xfId="12085" xr:uid="{29818355-9035-44C0-A0FC-D6880FF37E07}"/>
    <cellStyle name="20% - uthevingsfarge 6 17 13" xfId="12086" xr:uid="{CB0EA2BA-639B-4C4D-B9B4-90CFF9A9DF8B}"/>
    <cellStyle name="20% - uthevingsfarge 6 17 2" xfId="12087" xr:uid="{8CF02826-1B4D-4A26-86B7-76E9BB527174}"/>
    <cellStyle name="20% - uthevingsfarge 6 17 2 2" xfId="12088" xr:uid="{268EFB81-3FC3-4ACD-9C29-76F470AB881C}"/>
    <cellStyle name="20% - uthevingsfarge 6 17 3" xfId="12089" xr:uid="{D9F7FA9B-406B-4DC1-929F-F94013C393F7}"/>
    <cellStyle name="20% - uthevingsfarge 6 17 4" xfId="12090" xr:uid="{B6B58F0F-480F-48C9-A3FB-3A771C7A3E76}"/>
    <cellStyle name="20% - uthevingsfarge 6 17 5" xfId="12091" xr:uid="{00A58458-C45E-48DE-809F-B52EB02B10AF}"/>
    <cellStyle name="20% - uthevingsfarge 6 17 6" xfId="12092" xr:uid="{0E3DCE1D-6324-4C38-8483-C519514CACC0}"/>
    <cellStyle name="20% - uthevingsfarge 6 17 7" xfId="12093" xr:uid="{C60D2160-83F9-437C-B3BE-23CDE9F5F9C5}"/>
    <cellStyle name="20% - uthevingsfarge 6 17 8" xfId="12094" xr:uid="{3AF8F4E3-2E8F-4D77-A9C9-3FEA804DA15D}"/>
    <cellStyle name="20% - uthevingsfarge 6 17 9" xfId="12095" xr:uid="{B0D84E40-4FE6-4DC2-A4BF-DD90EAAAC23B}"/>
    <cellStyle name="20% - uthevingsfarge 6 18" xfId="12096" xr:uid="{2B3AD365-47A1-41A0-8D30-63DAC93F4515}"/>
    <cellStyle name="20% - uthevingsfarge 6 18 10" xfId="12097" xr:uid="{B8D85C8F-547A-4A95-8892-A2B11A35F82B}"/>
    <cellStyle name="20% - uthevingsfarge 6 18 11" xfId="12098" xr:uid="{94CBE8B3-4F82-4EC3-8FAE-0C526D50F375}"/>
    <cellStyle name="20% - uthevingsfarge 6 18 12" xfId="12099" xr:uid="{54BAADFF-D7EA-4975-8889-23A7CF673305}"/>
    <cellStyle name="20% - uthevingsfarge 6 18 13" xfId="12100" xr:uid="{3C59D391-0426-4A69-8933-A7BCFC90144C}"/>
    <cellStyle name="20% - uthevingsfarge 6 18 2" xfId="12101" xr:uid="{3A54AB62-D195-4E3A-BD4B-FE12A70B1381}"/>
    <cellStyle name="20% - uthevingsfarge 6 18 2 2" xfId="12102" xr:uid="{3B4BBEF5-CF1D-4317-B289-DD7CC977A7CC}"/>
    <cellStyle name="20% - uthevingsfarge 6 18 3" xfId="12103" xr:uid="{570AC45F-85FB-4832-83D0-767BF27A1E52}"/>
    <cellStyle name="20% - uthevingsfarge 6 18 4" xfId="12104" xr:uid="{0FBBA72B-C900-4D8E-BA4D-686D5E4BC731}"/>
    <cellStyle name="20% - uthevingsfarge 6 18 5" xfId="12105" xr:uid="{909EFA8D-C509-4822-9DA9-055EC8C51154}"/>
    <cellStyle name="20% - uthevingsfarge 6 18 6" xfId="12106" xr:uid="{F6870BBC-70C7-4FB0-B6B8-0B8D3A6604D2}"/>
    <cellStyle name="20% - uthevingsfarge 6 18 7" xfId="12107" xr:uid="{61CE1AFD-7DC1-4FC4-B9F6-FBFB298286BE}"/>
    <cellStyle name="20% - uthevingsfarge 6 18 8" xfId="12108" xr:uid="{C675C528-E72B-4781-BBC9-73B0CFEB2758}"/>
    <cellStyle name="20% - uthevingsfarge 6 18 9" xfId="12109" xr:uid="{3227518C-F47D-4620-AC89-F10F1296A4FF}"/>
    <cellStyle name="20% - uthevingsfarge 6 19" xfId="12110" xr:uid="{CA87E37F-BF64-4D3F-8737-D143BC58ECE4}"/>
    <cellStyle name="20% - uthevingsfarge 6 19 10" xfId="12111" xr:uid="{6D0618EC-FDD5-4D5C-AF5E-DDCC5C1E45B1}"/>
    <cellStyle name="20% - uthevingsfarge 6 19 11" xfId="12112" xr:uid="{7472327A-0B9E-4C56-899A-8F196A48D01A}"/>
    <cellStyle name="20% - uthevingsfarge 6 19 12" xfId="12113" xr:uid="{819F4B7F-DCD8-4FB7-A649-E128DD8F6483}"/>
    <cellStyle name="20% - uthevingsfarge 6 19 13" xfId="12114" xr:uid="{6166ECE2-6417-455A-B347-826BEC809C35}"/>
    <cellStyle name="20% - uthevingsfarge 6 19 2" xfId="12115" xr:uid="{1431BEF5-1E23-4A0C-9ED6-222281793140}"/>
    <cellStyle name="20% - uthevingsfarge 6 19 2 2" xfId="12116" xr:uid="{5704043E-8F4A-4010-8F8C-7AEF63854301}"/>
    <cellStyle name="20% - uthevingsfarge 6 19 3" xfId="12117" xr:uid="{74C8EED9-123B-4D20-B6C9-E9902F3E1810}"/>
    <cellStyle name="20% - uthevingsfarge 6 19 4" xfId="12118" xr:uid="{269FC5EA-6196-4A35-97E6-617EB180CE6B}"/>
    <cellStyle name="20% - uthevingsfarge 6 19 5" xfId="12119" xr:uid="{164F1477-8969-4B11-96D8-65691D264CAD}"/>
    <cellStyle name="20% - uthevingsfarge 6 19 6" xfId="12120" xr:uid="{F0317E58-BED2-4732-B634-E912FF8CF93D}"/>
    <cellStyle name="20% - uthevingsfarge 6 19 7" xfId="12121" xr:uid="{0ACE3F02-29D2-421A-BD0D-69E9E7DEFB29}"/>
    <cellStyle name="20% - uthevingsfarge 6 19 8" xfId="12122" xr:uid="{33181DE9-C746-44ED-8B61-7640931EBF04}"/>
    <cellStyle name="20% - uthevingsfarge 6 19 9" xfId="12123" xr:uid="{018FD8FE-0786-4B03-944C-1EB4394220B5}"/>
    <cellStyle name="20% - uthevingsfarge 6 2" xfId="12124" xr:uid="{C0AF288D-DFCE-49A2-80AB-A253101EC3B5}"/>
    <cellStyle name="20% - uthevingsfarge 6 2 10" xfId="12125" xr:uid="{A8DCCF18-080A-4966-8057-EAE82E1A64E0}"/>
    <cellStyle name="20% - uthevingsfarge 6 2 10 2" xfId="12126" xr:uid="{90E5CDF0-9AF1-4BDC-A286-B61CB1F7FF45}"/>
    <cellStyle name="20% - uthevingsfarge 6 2 10 2 2" xfId="12127" xr:uid="{ABE313AF-47D6-4CF8-9169-A51A1F83B56A}"/>
    <cellStyle name="20% - uthevingsfarge 6 2 10 2 2 2" xfId="12128" xr:uid="{A1B35F00-873A-4C8C-881D-1A4AD37365FF}"/>
    <cellStyle name="20% - uthevingsfarge 6 2 10 2 3" xfId="12129" xr:uid="{641BAA14-94B3-493A-A97A-81A4DB4C012C}"/>
    <cellStyle name="20% - uthevingsfarge 6 2 10 2 3 2" xfId="12130" xr:uid="{A79A1420-6EE8-4E49-BB99-511B32E81951}"/>
    <cellStyle name="20% - uthevingsfarge 6 2 10 2 4" xfId="12131" xr:uid="{1BC858FC-B0E7-4331-B795-88D533599776}"/>
    <cellStyle name="20% - uthevingsfarge 6 2 10 2 4 2" xfId="12132" xr:uid="{A644DD2D-40B2-4264-826B-C8BAE714AC8D}"/>
    <cellStyle name="20% - uthevingsfarge 6 2 10 2 5" xfId="12133" xr:uid="{BBDF4DC9-14B2-42DD-A823-938309B39896}"/>
    <cellStyle name="20% - uthevingsfarge 6 2 10 2 5 2" xfId="12134" xr:uid="{D8B5BA97-6CA2-4864-A0D9-D30EDAF9859B}"/>
    <cellStyle name="20% - uthevingsfarge 6 2 10 2 6" xfId="12135" xr:uid="{5CBB20FF-D82B-45B9-A76E-2B7E37079848}"/>
    <cellStyle name="20% - uthevingsfarge 6 2 10 2 6 2" xfId="12136" xr:uid="{04B8EC87-16A9-4637-9988-206B656B902B}"/>
    <cellStyle name="20% - uthevingsfarge 6 2 10 2 7" xfId="12137" xr:uid="{E9D7F65F-9FB6-4C07-887C-965F4B4897F7}"/>
    <cellStyle name="20% - uthevingsfarge 6 2 10 3" xfId="12138" xr:uid="{62A39F15-0FD8-424D-8211-0A009B1E4CC8}"/>
    <cellStyle name="20% - uthevingsfarge 6 2 10 3 2" xfId="12139" xr:uid="{5823ADDD-6489-4812-A89C-863C93DDB732}"/>
    <cellStyle name="20% - uthevingsfarge 6 2 10 3 2 2" xfId="12140" xr:uid="{2E635AC7-8681-4ECB-874F-CC2E2561C9BD}"/>
    <cellStyle name="20% - uthevingsfarge 6 2 10 3 3" xfId="12141" xr:uid="{40881691-37E4-4F82-B13D-1D041AEA690E}"/>
    <cellStyle name="20% - uthevingsfarge 6 2 10 3 3 2" xfId="12142" xr:uid="{9AFA560D-792A-4074-A659-4F2922A50D6F}"/>
    <cellStyle name="20% - uthevingsfarge 6 2 10 3 4" xfId="12143" xr:uid="{9AFB70D0-6A4D-4775-98A6-5BA12548A622}"/>
    <cellStyle name="20% - uthevingsfarge 6 2 10 4" xfId="12144" xr:uid="{4DDC6CE2-F69A-43B3-AD33-330565F77877}"/>
    <cellStyle name="20% - uthevingsfarge 6 2 10 4 2" xfId="12145" xr:uid="{526FC17F-C1CD-4D5A-9AAC-0DBAFBA0A8DC}"/>
    <cellStyle name="20% - uthevingsfarge 6 2 10 5" xfId="12146" xr:uid="{4EE5444A-5926-4519-9A40-0771545651D7}"/>
    <cellStyle name="20% - uthevingsfarge 6 2 10 5 2" xfId="12147" xr:uid="{260D0662-712B-4411-A8FE-4134C5572091}"/>
    <cellStyle name="20% - uthevingsfarge 6 2 10 6" xfId="12148" xr:uid="{C3791582-557D-4AEE-A885-AF25D3CEEEF5}"/>
    <cellStyle name="20% - uthevingsfarge 6 2 10 6 2" xfId="12149" xr:uid="{AF393C0B-AC68-4A4C-BE16-BAD3C6407682}"/>
    <cellStyle name="20% - uthevingsfarge 6 2 10 7" xfId="12150" xr:uid="{E487BD2A-0ED3-4604-A0FE-A84E5A5665C7}"/>
    <cellStyle name="20% - uthevingsfarge 6 2 10 7 2" xfId="12151" xr:uid="{9F46417A-4DEC-47DD-9CD0-EE9AD8B7CC0B}"/>
    <cellStyle name="20% - uthevingsfarge 6 2 10 8" xfId="12152" xr:uid="{D9DA4926-8E5B-4887-8466-84E0F56EEC67}"/>
    <cellStyle name="20% - uthevingsfarge 6 2 11" xfId="12153" xr:uid="{7E890D39-81B7-47AF-B196-6C0F0F1BCC92}"/>
    <cellStyle name="20% - uthevingsfarge 6 2 11 2" xfId="12154" xr:uid="{B2570E05-882E-45C9-8826-C161B386868A}"/>
    <cellStyle name="20% - uthevingsfarge 6 2 11 2 2" xfId="12155" xr:uid="{602524CA-2BFB-4BC1-B791-72960F6B188C}"/>
    <cellStyle name="20% - uthevingsfarge 6 2 11 2 2 2" xfId="12156" xr:uid="{E3D5E29D-2B82-4F0F-8127-4630265BAFA1}"/>
    <cellStyle name="20% - uthevingsfarge 6 2 11 2 3" xfId="12157" xr:uid="{8EB3D4A7-ED2B-414B-9E61-6F70F2934A0E}"/>
    <cellStyle name="20% - uthevingsfarge 6 2 11 2 3 2" xfId="12158" xr:uid="{F1A06F05-99F5-4473-9F80-97F326A8C3FE}"/>
    <cellStyle name="20% - uthevingsfarge 6 2 11 2 4" xfId="12159" xr:uid="{65D6274E-BD64-48AB-93BF-A5C03DCBD862}"/>
    <cellStyle name="20% - uthevingsfarge 6 2 11 2 4 2" xfId="12160" xr:uid="{B8558051-9887-449E-97E9-4E3674966265}"/>
    <cellStyle name="20% - uthevingsfarge 6 2 11 2 5" xfId="12161" xr:uid="{86CA2B86-B13F-4CA3-8DDB-D9C835B062E1}"/>
    <cellStyle name="20% - uthevingsfarge 6 2 11 2 5 2" xfId="12162" xr:uid="{80423B48-1BB1-4803-88F4-C917C2A9E1CC}"/>
    <cellStyle name="20% - uthevingsfarge 6 2 11 2 6" xfId="12163" xr:uid="{006ABE12-41A4-4EFE-9478-2BC120DDE436}"/>
    <cellStyle name="20% - uthevingsfarge 6 2 11 2 6 2" xfId="12164" xr:uid="{5EE07A90-64C1-4FBA-92EE-C3D98FA45263}"/>
    <cellStyle name="20% - uthevingsfarge 6 2 11 2 7" xfId="12165" xr:uid="{B0AE9939-07D1-4E68-8A93-34DE3670DB80}"/>
    <cellStyle name="20% - uthevingsfarge 6 2 11 3" xfId="12166" xr:uid="{BFA02F72-7117-4343-ADB1-678237D9E8FE}"/>
    <cellStyle name="20% - uthevingsfarge 6 2 11 3 2" xfId="12167" xr:uid="{8CF320AE-BBF8-4B89-BA8B-77ED96B81C4F}"/>
    <cellStyle name="20% - uthevingsfarge 6 2 11 3 2 2" xfId="12168" xr:uid="{48132F76-2ADD-408D-8055-1BB9908DC82F}"/>
    <cellStyle name="20% - uthevingsfarge 6 2 11 3 3" xfId="12169" xr:uid="{2255FC89-1F51-4557-8B83-84AB61BCF4BA}"/>
    <cellStyle name="20% - uthevingsfarge 6 2 11 3 3 2" xfId="12170" xr:uid="{D69F4124-D723-4DA7-A0B2-DCA35D220B10}"/>
    <cellStyle name="20% - uthevingsfarge 6 2 11 3 4" xfId="12171" xr:uid="{1FA2B8CB-2C3E-438C-8E07-6C3616004DFC}"/>
    <cellStyle name="20% - uthevingsfarge 6 2 11 4" xfId="12172" xr:uid="{EA653A3D-EDA3-4C58-A79F-5C0E59195045}"/>
    <cellStyle name="20% - uthevingsfarge 6 2 11 4 2" xfId="12173" xr:uid="{49968EA1-0776-4650-815C-3849A424C52F}"/>
    <cellStyle name="20% - uthevingsfarge 6 2 11 5" xfId="12174" xr:uid="{2AC7E8AB-4B51-45DB-A1C9-652D2E29234D}"/>
    <cellStyle name="20% - uthevingsfarge 6 2 11 5 2" xfId="12175" xr:uid="{E6BC4C55-711C-4932-9907-5A97C5CA5025}"/>
    <cellStyle name="20% - uthevingsfarge 6 2 11 6" xfId="12176" xr:uid="{29776E86-6654-4EA6-AE46-D14414D2B993}"/>
    <cellStyle name="20% - uthevingsfarge 6 2 11 6 2" xfId="12177" xr:uid="{E1E71355-BADF-49A4-9FF5-BA3C1463869E}"/>
    <cellStyle name="20% - uthevingsfarge 6 2 11 7" xfId="12178" xr:uid="{06636132-319B-45FF-8FCC-33A09A80F324}"/>
    <cellStyle name="20% - uthevingsfarge 6 2 11 7 2" xfId="12179" xr:uid="{C280D3B6-4081-4268-A344-12281919F108}"/>
    <cellStyle name="20% - uthevingsfarge 6 2 11 8" xfId="12180" xr:uid="{7DA8D395-CE3D-4272-95EB-5B8A70B164CC}"/>
    <cellStyle name="20% - uthevingsfarge 6 2 12" xfId="12181" xr:uid="{302DD0A7-FFB2-483E-B213-44D028FE0D36}"/>
    <cellStyle name="20% - uthevingsfarge 6 2 12 2" xfId="12182" xr:uid="{842688EE-0DC5-4557-97E7-B86C69D57368}"/>
    <cellStyle name="20% - uthevingsfarge 6 2 12 2 2" xfId="12183" xr:uid="{0272AD7B-BC4A-41CE-A6E1-6690868E05DC}"/>
    <cellStyle name="20% - uthevingsfarge 6 2 12 2 2 2" xfId="12184" xr:uid="{DCA262E1-C09F-4D26-B989-00F6031947E0}"/>
    <cellStyle name="20% - uthevingsfarge 6 2 12 2 3" xfId="12185" xr:uid="{E4E6B186-97D0-4B52-BD8F-8ED7F69FB923}"/>
    <cellStyle name="20% - uthevingsfarge 6 2 12 2 3 2" xfId="12186" xr:uid="{DB534BF1-0064-4FB9-96C4-B4E3E00F8D91}"/>
    <cellStyle name="20% - uthevingsfarge 6 2 12 2 4" xfId="12187" xr:uid="{F0C59C16-8C5D-41B5-9FF5-5177D2556DB8}"/>
    <cellStyle name="20% - uthevingsfarge 6 2 12 2 4 2" xfId="12188" xr:uid="{E7EC49CA-1628-4F9A-9EEC-C76C556C75B0}"/>
    <cellStyle name="20% - uthevingsfarge 6 2 12 2 5" xfId="12189" xr:uid="{66426F4F-303B-47CC-9A9E-D4415223942E}"/>
    <cellStyle name="20% - uthevingsfarge 6 2 12 2 5 2" xfId="12190" xr:uid="{775B3A4C-238F-4D7D-BF1A-C7E395781FB5}"/>
    <cellStyle name="20% - uthevingsfarge 6 2 12 2 6" xfId="12191" xr:uid="{B5131FAB-5B73-4F0B-90DD-8D4B8EA61E8F}"/>
    <cellStyle name="20% - uthevingsfarge 6 2 12 2 6 2" xfId="12192" xr:uid="{2428E4E2-8080-4B8E-BD37-053AD4D76665}"/>
    <cellStyle name="20% - uthevingsfarge 6 2 12 2 7" xfId="12193" xr:uid="{E2EF477F-ADEB-421D-8675-4C4EC755FFB5}"/>
    <cellStyle name="20% - uthevingsfarge 6 2 12 3" xfId="12194" xr:uid="{BC481194-D2C3-4B86-8186-E96AACF23662}"/>
    <cellStyle name="20% - uthevingsfarge 6 2 12 3 2" xfId="12195" xr:uid="{0FCF42B1-C4AE-4658-9509-73435B8EEF7A}"/>
    <cellStyle name="20% - uthevingsfarge 6 2 12 3 2 2" xfId="12196" xr:uid="{D0A992FA-49C0-4F5C-8871-A7F5B206D5A6}"/>
    <cellStyle name="20% - uthevingsfarge 6 2 12 3 3" xfId="12197" xr:uid="{2312B5CD-9F36-421F-A51E-C8246DF9C52C}"/>
    <cellStyle name="20% - uthevingsfarge 6 2 12 3 3 2" xfId="12198" xr:uid="{13FF1404-5116-4FBF-BEA9-8AC0952EA13C}"/>
    <cellStyle name="20% - uthevingsfarge 6 2 12 3 4" xfId="12199" xr:uid="{E19632E0-484D-4977-9CD6-836E32E2ECE7}"/>
    <cellStyle name="20% - uthevingsfarge 6 2 12 4" xfId="12200" xr:uid="{68AEF2B6-918C-457E-BEF7-955448CBFA58}"/>
    <cellStyle name="20% - uthevingsfarge 6 2 12 4 2" xfId="12201" xr:uid="{19795BA4-C6A6-45E9-9801-2B18C56A6446}"/>
    <cellStyle name="20% - uthevingsfarge 6 2 12 5" xfId="12202" xr:uid="{91C3A208-1208-493A-911E-C2AC451FE41E}"/>
    <cellStyle name="20% - uthevingsfarge 6 2 12 5 2" xfId="12203" xr:uid="{6180F7AD-791C-4D7B-9221-90BC66D3E134}"/>
    <cellStyle name="20% - uthevingsfarge 6 2 12 6" xfId="12204" xr:uid="{41A20DD8-AC80-4961-ADFB-FA8916DB9739}"/>
    <cellStyle name="20% - uthevingsfarge 6 2 12 6 2" xfId="12205" xr:uid="{9971AC7A-7748-4E55-A2A7-C15C4A8ECB8E}"/>
    <cellStyle name="20% - uthevingsfarge 6 2 12 7" xfId="12206" xr:uid="{29C9CF26-5685-4050-AFE4-20051FD7C59E}"/>
    <cellStyle name="20% - uthevingsfarge 6 2 12 7 2" xfId="12207" xr:uid="{13EFBEEF-567E-4FBD-BDD4-854D1A7616C8}"/>
    <cellStyle name="20% - uthevingsfarge 6 2 12 8" xfId="12208" xr:uid="{003301A0-6708-4F9C-958D-6A220839843C}"/>
    <cellStyle name="20% - uthevingsfarge 6 2 13" xfId="12209" xr:uid="{83694A14-39A3-4694-BD00-0CE90127885E}"/>
    <cellStyle name="20% - uthevingsfarge 6 2 13 2" xfId="12210" xr:uid="{15304448-E488-4B99-95A1-A7BC70C55D87}"/>
    <cellStyle name="20% - uthevingsfarge 6 2 13 2 2" xfId="12211" xr:uid="{440BD7D8-DD46-493B-AC4C-111FF136F5D8}"/>
    <cellStyle name="20% - uthevingsfarge 6 2 13 2 2 2" xfId="12212" xr:uid="{9D4305CD-DC53-4A84-8DD4-D2B827BE4C9F}"/>
    <cellStyle name="20% - uthevingsfarge 6 2 13 2 3" xfId="12213" xr:uid="{9C0F469F-C9BF-46E4-9A8E-86037DDB174B}"/>
    <cellStyle name="20% - uthevingsfarge 6 2 13 2 3 2" xfId="12214" xr:uid="{7767B285-CC9D-4C65-BCAD-FD7503D476F2}"/>
    <cellStyle name="20% - uthevingsfarge 6 2 13 2 4" xfId="12215" xr:uid="{CC27297F-5B5F-43D9-9304-6290B72A9079}"/>
    <cellStyle name="20% - uthevingsfarge 6 2 13 2 4 2" xfId="12216" xr:uid="{DE7D89A5-D6DD-4B62-A229-FBFDE5C0A6BC}"/>
    <cellStyle name="20% - uthevingsfarge 6 2 13 2 5" xfId="12217" xr:uid="{84B9D802-DA63-46F8-BFC4-1C158F06A023}"/>
    <cellStyle name="20% - uthevingsfarge 6 2 13 2 5 2" xfId="12218" xr:uid="{13140F98-7157-460D-AE27-88E44518D061}"/>
    <cellStyle name="20% - uthevingsfarge 6 2 13 2 6" xfId="12219" xr:uid="{57ED40A2-50F8-481F-AD39-0BB3E87E3554}"/>
    <cellStyle name="20% - uthevingsfarge 6 2 13 2 6 2" xfId="12220" xr:uid="{A42B8813-449A-4692-8899-83AB8774A2B7}"/>
    <cellStyle name="20% - uthevingsfarge 6 2 13 2 7" xfId="12221" xr:uid="{966A0F6A-9AC4-4E44-87B7-07FDD6A24912}"/>
    <cellStyle name="20% - uthevingsfarge 6 2 13 3" xfId="12222" xr:uid="{A5203986-1F21-4360-B774-345B89095F11}"/>
    <cellStyle name="20% - uthevingsfarge 6 2 13 3 2" xfId="12223" xr:uid="{22F7318D-70E8-4459-9CA5-90236CF5D914}"/>
    <cellStyle name="20% - uthevingsfarge 6 2 13 3 2 2" xfId="12224" xr:uid="{27897F79-A83E-40DB-ACF5-881A694E8A1C}"/>
    <cellStyle name="20% - uthevingsfarge 6 2 13 3 3" xfId="12225" xr:uid="{230F04CE-45D1-49F2-A8A2-D6C9CDB2AB8B}"/>
    <cellStyle name="20% - uthevingsfarge 6 2 13 3 3 2" xfId="12226" xr:uid="{3643D175-83A4-406F-ADA8-A45AB1B0F6C0}"/>
    <cellStyle name="20% - uthevingsfarge 6 2 13 3 4" xfId="12227" xr:uid="{CCD4795B-DEF8-4684-BDD5-05084B85733D}"/>
    <cellStyle name="20% - uthevingsfarge 6 2 13 4" xfId="12228" xr:uid="{8E20379D-B3D8-4769-BB1C-C2400EA776E1}"/>
    <cellStyle name="20% - uthevingsfarge 6 2 13 4 2" xfId="12229" xr:uid="{B1FFD171-BB45-48AD-AE17-5602AADA8DAB}"/>
    <cellStyle name="20% - uthevingsfarge 6 2 13 5" xfId="12230" xr:uid="{CC9891AC-B36E-4286-851B-96B3DB83A534}"/>
    <cellStyle name="20% - uthevingsfarge 6 2 13 5 2" xfId="12231" xr:uid="{D7842193-6B40-4CAD-B0E9-0C4C01BCADC2}"/>
    <cellStyle name="20% - uthevingsfarge 6 2 13 6" xfId="12232" xr:uid="{E7ED120F-E581-4050-8BFD-32428A0A3C70}"/>
    <cellStyle name="20% - uthevingsfarge 6 2 13 6 2" xfId="12233" xr:uid="{9CC3357F-5323-4232-BB58-72FA0BBFCF8E}"/>
    <cellStyle name="20% - uthevingsfarge 6 2 13 7" xfId="12234" xr:uid="{23BD2317-8FDA-40A6-804F-3923AF880D08}"/>
    <cellStyle name="20% - uthevingsfarge 6 2 13 7 2" xfId="12235" xr:uid="{CBB1C55B-056C-42C2-9ACE-8F4888990CD1}"/>
    <cellStyle name="20% - uthevingsfarge 6 2 13 8" xfId="12236" xr:uid="{480C6328-A86D-4BFE-ADE5-C65CAB9F647D}"/>
    <cellStyle name="20% - uthevingsfarge 6 2 14" xfId="12237" xr:uid="{31B2B64D-4F43-4C96-B302-E902BD1266C4}"/>
    <cellStyle name="20% - uthevingsfarge 6 2 14 2" xfId="12238" xr:uid="{DDED27CD-D9E7-48F0-86D0-50DB82AF56D8}"/>
    <cellStyle name="20% - uthevingsfarge 6 2 14 2 2" xfId="12239" xr:uid="{2CBF5810-0D23-4CAE-8E75-22F73567468F}"/>
    <cellStyle name="20% - uthevingsfarge 6 2 14 2 2 2" xfId="12240" xr:uid="{D09775AA-0B17-4E04-A3AE-DFDC03C4F019}"/>
    <cellStyle name="20% - uthevingsfarge 6 2 14 2 3" xfId="12241" xr:uid="{D4B16E24-6728-4121-BF0D-F0433B6107D0}"/>
    <cellStyle name="20% - uthevingsfarge 6 2 14 2 3 2" xfId="12242" xr:uid="{DCC9D8F2-8055-4C16-B41B-973E3A54FAA9}"/>
    <cellStyle name="20% - uthevingsfarge 6 2 14 2 4" xfId="12243" xr:uid="{452DA4E4-DB08-4A97-AE19-1D063FB8F94D}"/>
    <cellStyle name="20% - uthevingsfarge 6 2 14 2 4 2" xfId="12244" xr:uid="{D7C1349C-1C69-4D17-89F8-1BC81343F73B}"/>
    <cellStyle name="20% - uthevingsfarge 6 2 14 2 5" xfId="12245" xr:uid="{1904394A-3C92-49CD-A859-CFA4E10BF153}"/>
    <cellStyle name="20% - uthevingsfarge 6 2 14 2 5 2" xfId="12246" xr:uid="{FC4F65A0-92B5-454D-852F-931BAB1C2BF1}"/>
    <cellStyle name="20% - uthevingsfarge 6 2 14 2 6" xfId="12247" xr:uid="{CA09F669-DAED-4DEF-814B-B50DAABF17D9}"/>
    <cellStyle name="20% - uthevingsfarge 6 2 14 2 6 2" xfId="12248" xr:uid="{EFEEE025-EBFF-483A-BD55-F2607D368083}"/>
    <cellStyle name="20% - uthevingsfarge 6 2 14 2 7" xfId="12249" xr:uid="{343D4B8B-8565-440D-8317-C53C99CD81DA}"/>
    <cellStyle name="20% - uthevingsfarge 6 2 14 3" xfId="12250" xr:uid="{15F27FF5-AEE0-4720-AB4F-8402975746A9}"/>
    <cellStyle name="20% - uthevingsfarge 6 2 14 3 2" xfId="12251" xr:uid="{E830EF63-2DD3-4AF1-8740-98E48863841B}"/>
    <cellStyle name="20% - uthevingsfarge 6 2 14 3 2 2" xfId="12252" xr:uid="{C1FA44BF-5A48-418C-8728-84E7D25855FB}"/>
    <cellStyle name="20% - uthevingsfarge 6 2 14 3 3" xfId="12253" xr:uid="{F16EAEAB-BC2E-4D7D-808E-897E143D3AD4}"/>
    <cellStyle name="20% - uthevingsfarge 6 2 14 3 3 2" xfId="12254" xr:uid="{87B4F9A7-8079-4B50-BF07-DFC967BEA653}"/>
    <cellStyle name="20% - uthevingsfarge 6 2 14 3 4" xfId="12255" xr:uid="{C38E7BD0-5961-4B7C-ABEC-69DFC6555283}"/>
    <cellStyle name="20% - uthevingsfarge 6 2 14 4" xfId="12256" xr:uid="{9E25660B-9D72-44A4-805C-B6212A5825C8}"/>
    <cellStyle name="20% - uthevingsfarge 6 2 14 4 2" xfId="12257" xr:uid="{212A63CC-50D6-4802-A16C-88658BA20739}"/>
    <cellStyle name="20% - uthevingsfarge 6 2 14 5" xfId="12258" xr:uid="{023E9ADD-496D-4844-997B-27B4EF2D37E4}"/>
    <cellStyle name="20% - uthevingsfarge 6 2 14 5 2" xfId="12259" xr:uid="{920CB9B3-CEDE-43C1-8BCA-CC57E788B690}"/>
    <cellStyle name="20% - uthevingsfarge 6 2 14 6" xfId="12260" xr:uid="{F4B25C7C-3C7B-4C6B-BF1A-95EB9D7CD3DD}"/>
    <cellStyle name="20% - uthevingsfarge 6 2 14 6 2" xfId="12261" xr:uid="{C89A91D6-CD76-4699-8BB0-4749CD73F67B}"/>
    <cellStyle name="20% - uthevingsfarge 6 2 14 7" xfId="12262" xr:uid="{A524B70E-9E92-4826-BD4C-B438FA4C9E63}"/>
    <cellStyle name="20% - uthevingsfarge 6 2 14 7 2" xfId="12263" xr:uid="{284E0000-7124-4B7E-A409-11F590B2E894}"/>
    <cellStyle name="20% - uthevingsfarge 6 2 14 8" xfId="12264" xr:uid="{82F5E048-E1DC-45FB-9882-902CEB60EF06}"/>
    <cellStyle name="20% - uthevingsfarge 6 2 15" xfId="12265" xr:uid="{E6D93713-DEE3-445A-8566-348A9E0E9D7D}"/>
    <cellStyle name="20% - uthevingsfarge 6 2 15 2" xfId="12266" xr:uid="{93C871A3-7779-45E8-ABA9-B89755DACDA1}"/>
    <cellStyle name="20% - uthevingsfarge 6 2 15 2 2" xfId="12267" xr:uid="{1B6E6619-21C7-493E-BAC4-51BB9C97CE16}"/>
    <cellStyle name="20% - uthevingsfarge 6 2 15 2 2 2" xfId="12268" xr:uid="{08D9D835-7326-4990-9E02-9FFAE7120234}"/>
    <cellStyle name="20% - uthevingsfarge 6 2 15 2 3" xfId="12269" xr:uid="{91699037-0B58-4DD6-B73A-ABA3BEAD0269}"/>
    <cellStyle name="20% - uthevingsfarge 6 2 15 2 3 2" xfId="12270" xr:uid="{12DA96D5-BB31-4863-897F-578FE1D7E281}"/>
    <cellStyle name="20% - uthevingsfarge 6 2 15 2 4" xfId="12271" xr:uid="{A4ECF647-4186-4F02-ABC8-3B508DC03879}"/>
    <cellStyle name="20% - uthevingsfarge 6 2 15 2 4 2" xfId="12272" xr:uid="{92A41FD4-A3FF-4840-81CC-B8EE6ADF7821}"/>
    <cellStyle name="20% - uthevingsfarge 6 2 15 2 5" xfId="12273" xr:uid="{AE5A071B-AE4C-43CB-9878-131E23BBD908}"/>
    <cellStyle name="20% - uthevingsfarge 6 2 15 2 5 2" xfId="12274" xr:uid="{3932D57C-5988-46D0-B548-B78443F3E8FC}"/>
    <cellStyle name="20% - uthevingsfarge 6 2 15 2 6" xfId="12275" xr:uid="{81CF8C0A-EB5E-4559-851A-8EFF08F861E4}"/>
    <cellStyle name="20% - uthevingsfarge 6 2 15 2 6 2" xfId="12276" xr:uid="{DBA0E22A-B4D5-47FF-91AB-2C4F87EB9D07}"/>
    <cellStyle name="20% - uthevingsfarge 6 2 15 2 7" xfId="12277" xr:uid="{BD195A74-A72E-466E-BA42-DC34B3ADB616}"/>
    <cellStyle name="20% - uthevingsfarge 6 2 15 3" xfId="12278" xr:uid="{C2FCD32D-98FC-449A-AC55-7C0C658F68B7}"/>
    <cellStyle name="20% - uthevingsfarge 6 2 15 3 2" xfId="12279" xr:uid="{FA22A5CA-8E3A-40FD-9141-D0BAD47A298A}"/>
    <cellStyle name="20% - uthevingsfarge 6 2 15 3 2 2" xfId="12280" xr:uid="{B28DD8C0-7D2F-45FC-A268-C7D770DF136D}"/>
    <cellStyle name="20% - uthevingsfarge 6 2 15 3 3" xfId="12281" xr:uid="{DF765421-3083-439F-A44D-E0DD14171045}"/>
    <cellStyle name="20% - uthevingsfarge 6 2 15 3 3 2" xfId="12282" xr:uid="{63E87A57-A0D5-47EC-92B1-9DC89B191D3B}"/>
    <cellStyle name="20% - uthevingsfarge 6 2 15 3 4" xfId="12283" xr:uid="{A0907BC7-0183-478D-9BCB-5B8B5ECAB663}"/>
    <cellStyle name="20% - uthevingsfarge 6 2 15 4" xfId="12284" xr:uid="{5FF9EFCD-A249-4D1F-A555-7F25DFBA0322}"/>
    <cellStyle name="20% - uthevingsfarge 6 2 15 4 2" xfId="12285" xr:uid="{C23E87FD-5CCB-4C50-B866-97547B967303}"/>
    <cellStyle name="20% - uthevingsfarge 6 2 15 5" xfId="12286" xr:uid="{04D84793-E1A0-4EC5-80D7-89667B761D5C}"/>
    <cellStyle name="20% - uthevingsfarge 6 2 15 5 2" xfId="12287" xr:uid="{0A1CE4E8-6B60-44F6-ACF4-2F370DF55D9B}"/>
    <cellStyle name="20% - uthevingsfarge 6 2 15 6" xfId="12288" xr:uid="{23664EB7-D3CF-4607-9BB0-4DB74F906461}"/>
    <cellStyle name="20% - uthevingsfarge 6 2 15 6 2" xfId="12289" xr:uid="{1FBC2158-1482-430D-BC95-C678FDF429A2}"/>
    <cellStyle name="20% - uthevingsfarge 6 2 15 7" xfId="12290" xr:uid="{0B687A10-E1C1-4589-96F1-C7C48D22562D}"/>
    <cellStyle name="20% - uthevingsfarge 6 2 15 7 2" xfId="12291" xr:uid="{642BE709-0F6B-4942-B97C-89BBEA5EBA29}"/>
    <cellStyle name="20% - uthevingsfarge 6 2 15 8" xfId="12292" xr:uid="{492F1BA1-70A2-4A34-8277-AEB21FC34A2E}"/>
    <cellStyle name="20% - uthevingsfarge 6 2 16" xfId="12293" xr:uid="{89DF0201-50FA-4555-861D-F6251E34B1CB}"/>
    <cellStyle name="20% - uthevingsfarge 6 2 16 2" xfId="12294" xr:uid="{E000E489-CE71-4433-98B8-E708FF750591}"/>
    <cellStyle name="20% - uthevingsfarge 6 2 16 2 2" xfId="12295" xr:uid="{26008944-18FB-4A51-B949-54D6C56C821B}"/>
    <cellStyle name="20% - uthevingsfarge 6 2 16 2 2 2" xfId="12296" xr:uid="{4D959985-E62F-4C2D-9AEB-FA0143BE7D95}"/>
    <cellStyle name="20% - uthevingsfarge 6 2 16 2 3" xfId="12297" xr:uid="{ABB92A25-23C1-43FC-8A9F-2E7FAA0469AA}"/>
    <cellStyle name="20% - uthevingsfarge 6 2 16 2 3 2" xfId="12298" xr:uid="{388A5A88-1DD7-430C-A05F-E00E0C914167}"/>
    <cellStyle name="20% - uthevingsfarge 6 2 16 2 4" xfId="12299" xr:uid="{5587511C-6BEA-42EC-BD5C-437F4A9503B4}"/>
    <cellStyle name="20% - uthevingsfarge 6 2 16 2 4 2" xfId="12300" xr:uid="{1AA93267-E109-45ED-9027-9A6F3256583C}"/>
    <cellStyle name="20% - uthevingsfarge 6 2 16 2 5" xfId="12301" xr:uid="{3238DA64-43A6-414C-8185-83AFF12CBA4B}"/>
    <cellStyle name="20% - uthevingsfarge 6 2 16 2 5 2" xfId="12302" xr:uid="{434CF28C-D332-47B0-8CE0-E457487A4EDF}"/>
    <cellStyle name="20% - uthevingsfarge 6 2 16 2 6" xfId="12303" xr:uid="{C44E7E64-B78D-4B91-9572-FB1C4C0B9BEF}"/>
    <cellStyle name="20% - uthevingsfarge 6 2 16 2 6 2" xfId="12304" xr:uid="{AE76F6DD-9175-47CE-B911-60E5DA2A9A31}"/>
    <cellStyle name="20% - uthevingsfarge 6 2 16 2 7" xfId="12305" xr:uid="{41AEC060-E59E-4B7C-B97B-E6C5ADA03A81}"/>
    <cellStyle name="20% - uthevingsfarge 6 2 16 3" xfId="12306" xr:uid="{2DF5E913-C469-43F6-9F84-DC42F53A4213}"/>
    <cellStyle name="20% - uthevingsfarge 6 2 16 3 2" xfId="12307" xr:uid="{8C088C00-5331-4CEB-90D5-4FBFCE383D26}"/>
    <cellStyle name="20% - uthevingsfarge 6 2 16 3 2 2" xfId="12308" xr:uid="{B8C953FC-0D83-4B42-8E86-032C03767CA5}"/>
    <cellStyle name="20% - uthevingsfarge 6 2 16 3 3" xfId="12309" xr:uid="{01778BDE-082D-4DFB-BAD6-1EDD0F7B9BAA}"/>
    <cellStyle name="20% - uthevingsfarge 6 2 16 3 3 2" xfId="12310" xr:uid="{AF05A3C1-221B-4AC4-B210-1F0F4CA5F9A7}"/>
    <cellStyle name="20% - uthevingsfarge 6 2 16 3 4" xfId="12311" xr:uid="{F7912C1A-A8FB-48A9-B9C7-A9163617E604}"/>
    <cellStyle name="20% - uthevingsfarge 6 2 16 4" xfId="12312" xr:uid="{5D05ACAC-1FF2-4116-AF48-FC44C8B94FCE}"/>
    <cellStyle name="20% - uthevingsfarge 6 2 16 4 2" xfId="12313" xr:uid="{80D3D7E0-BB1F-4527-AE19-2B09A68939C0}"/>
    <cellStyle name="20% - uthevingsfarge 6 2 16 5" xfId="12314" xr:uid="{D52E67B3-13A9-491A-9B0D-732179CE699D}"/>
    <cellStyle name="20% - uthevingsfarge 6 2 16 5 2" xfId="12315" xr:uid="{06671B8B-46D1-4BBB-A38C-AE26D91D3A2A}"/>
    <cellStyle name="20% - uthevingsfarge 6 2 16 6" xfId="12316" xr:uid="{B5D29047-09F0-432F-9B2B-99F7AAD49E9F}"/>
    <cellStyle name="20% - uthevingsfarge 6 2 16 6 2" xfId="12317" xr:uid="{406752AA-93D7-40FB-8C25-0FEF4C3ECA83}"/>
    <cellStyle name="20% - uthevingsfarge 6 2 16 7" xfId="12318" xr:uid="{A6A67306-E5DD-4A75-A5BB-E4307D98189D}"/>
    <cellStyle name="20% - uthevingsfarge 6 2 16 7 2" xfId="12319" xr:uid="{9C5E1D63-8580-43F6-9901-785A7553B3CC}"/>
    <cellStyle name="20% - uthevingsfarge 6 2 16 8" xfId="12320" xr:uid="{611B8C22-EBBC-4742-B788-F04CE86D09BC}"/>
    <cellStyle name="20% - uthevingsfarge 6 2 17" xfId="12321" xr:uid="{A4592987-1EFE-486E-BD61-FC5765F10EA5}"/>
    <cellStyle name="20% - uthevingsfarge 6 2 17 2" xfId="12322" xr:uid="{75AD013A-7936-4C27-BA5F-FE6AFC5C9496}"/>
    <cellStyle name="20% - uthevingsfarge 6 2 17 2 2" xfId="12323" xr:uid="{CC4D5771-B858-4444-A144-C551A3E04201}"/>
    <cellStyle name="20% - uthevingsfarge 6 2 17 2 2 2" xfId="12324" xr:uid="{7BDC12BD-0B72-478A-906B-36E23993F5B1}"/>
    <cellStyle name="20% - uthevingsfarge 6 2 17 2 3" xfId="12325" xr:uid="{37FDAF0A-4260-46EB-9170-E1E039DF2220}"/>
    <cellStyle name="20% - uthevingsfarge 6 2 17 2 3 2" xfId="12326" xr:uid="{73FB7648-1B5E-4572-A88C-E4E686268CA6}"/>
    <cellStyle name="20% - uthevingsfarge 6 2 17 2 4" xfId="12327" xr:uid="{56435FCC-9ED8-498C-AED0-2FAFB0AEEB24}"/>
    <cellStyle name="20% - uthevingsfarge 6 2 17 2 4 2" xfId="12328" xr:uid="{D244E6F6-BD53-4736-8BBA-72C8ADCB7176}"/>
    <cellStyle name="20% - uthevingsfarge 6 2 17 2 5" xfId="12329" xr:uid="{EF871A07-A80C-423F-A391-5987BA16E95D}"/>
    <cellStyle name="20% - uthevingsfarge 6 2 17 2 5 2" xfId="12330" xr:uid="{17297581-1BE6-4040-B632-11A6C932C3B6}"/>
    <cellStyle name="20% - uthevingsfarge 6 2 17 2 6" xfId="12331" xr:uid="{D74E4123-DEFB-4F68-8A05-CFDEBE5937F8}"/>
    <cellStyle name="20% - uthevingsfarge 6 2 17 2 6 2" xfId="12332" xr:uid="{3E13290B-B85D-4191-BB8B-51B021C3DF3B}"/>
    <cellStyle name="20% - uthevingsfarge 6 2 17 2 7" xfId="12333" xr:uid="{7EF54786-9100-44C4-A334-FD426581771C}"/>
    <cellStyle name="20% - uthevingsfarge 6 2 17 3" xfId="12334" xr:uid="{29C6ACEF-136C-496B-A6D2-1A74E6C532FC}"/>
    <cellStyle name="20% - uthevingsfarge 6 2 17 3 2" xfId="12335" xr:uid="{86139E80-4BD4-4C74-BD8C-616B1688179E}"/>
    <cellStyle name="20% - uthevingsfarge 6 2 17 3 2 2" xfId="12336" xr:uid="{F34263FD-114F-4D68-8A40-008ADAA1F8CD}"/>
    <cellStyle name="20% - uthevingsfarge 6 2 17 3 3" xfId="12337" xr:uid="{B2B82E53-7BD7-4B41-87F7-2503E40571A4}"/>
    <cellStyle name="20% - uthevingsfarge 6 2 17 3 3 2" xfId="12338" xr:uid="{AF079657-D496-48DD-ABB5-FAA2893218AD}"/>
    <cellStyle name="20% - uthevingsfarge 6 2 17 3 4" xfId="12339" xr:uid="{2D500245-9B4E-4FB1-B2E8-5405D16E9C90}"/>
    <cellStyle name="20% - uthevingsfarge 6 2 17 4" xfId="12340" xr:uid="{AA5AE60F-064F-457B-9F60-E0811371F5D3}"/>
    <cellStyle name="20% - uthevingsfarge 6 2 17 4 2" xfId="12341" xr:uid="{6649B717-A4F4-422E-BEFB-D5D60E110364}"/>
    <cellStyle name="20% - uthevingsfarge 6 2 17 5" xfId="12342" xr:uid="{6C0D0398-B423-48E7-B29D-49C99FC0F492}"/>
    <cellStyle name="20% - uthevingsfarge 6 2 17 5 2" xfId="12343" xr:uid="{88A022B4-46A5-45E8-9ADA-B67B6CAAB032}"/>
    <cellStyle name="20% - uthevingsfarge 6 2 17 6" xfId="12344" xr:uid="{42F4A284-BE7B-470F-997D-568B6BE736D0}"/>
    <cellStyle name="20% - uthevingsfarge 6 2 17 6 2" xfId="12345" xr:uid="{2EAC7EAC-749D-4DFC-B152-97180490923F}"/>
    <cellStyle name="20% - uthevingsfarge 6 2 17 7" xfId="12346" xr:uid="{508EEB10-0984-4EB7-A904-A8F4A47C4158}"/>
    <cellStyle name="20% - uthevingsfarge 6 2 17 7 2" xfId="12347" xr:uid="{4482882F-5A6D-4970-873D-F3B1CE6E4C3D}"/>
    <cellStyle name="20% - uthevingsfarge 6 2 17 8" xfId="12348" xr:uid="{2A6C0D38-40A8-4CCC-A3AD-304A428148E6}"/>
    <cellStyle name="20% - uthevingsfarge 6 2 18" xfId="12349" xr:uid="{4A886448-6405-42F2-ACA9-59AFFB3BA90C}"/>
    <cellStyle name="20% - uthevingsfarge 6 2 18 2" xfId="12350" xr:uid="{49760597-F13E-4D3D-8BC6-4C1C018155CE}"/>
    <cellStyle name="20% - uthevingsfarge 6 2 18 2 2" xfId="12351" xr:uid="{8E01F023-1521-480D-B67C-CA242A9335B7}"/>
    <cellStyle name="20% - uthevingsfarge 6 2 18 2 2 2" xfId="12352" xr:uid="{D24E95D9-AEC2-4B7F-9F0A-38AFCC3803E4}"/>
    <cellStyle name="20% - uthevingsfarge 6 2 18 2 3" xfId="12353" xr:uid="{18FEE62A-30F5-4011-BC96-49CC9785B80D}"/>
    <cellStyle name="20% - uthevingsfarge 6 2 18 2 3 2" xfId="12354" xr:uid="{2CC4B0E4-5C69-416B-9963-D789E9534936}"/>
    <cellStyle name="20% - uthevingsfarge 6 2 18 2 4" xfId="12355" xr:uid="{31DE9C34-0C96-49AE-B6BD-0CB063C26080}"/>
    <cellStyle name="20% - uthevingsfarge 6 2 18 2 4 2" xfId="12356" xr:uid="{1622B478-DB4E-4EA4-A373-AC6895448166}"/>
    <cellStyle name="20% - uthevingsfarge 6 2 18 2 5" xfId="12357" xr:uid="{6EE94698-D982-4DBC-A304-1ECB9F72824A}"/>
    <cellStyle name="20% - uthevingsfarge 6 2 18 2 5 2" xfId="12358" xr:uid="{B9C3539E-330C-44CE-98A1-5221C3C2E0CA}"/>
    <cellStyle name="20% - uthevingsfarge 6 2 18 2 6" xfId="12359" xr:uid="{5344C406-2295-413B-ABEB-8D48645BFC76}"/>
    <cellStyle name="20% - uthevingsfarge 6 2 18 2 6 2" xfId="12360" xr:uid="{542AA340-B2B5-44C8-AC51-879737B8C363}"/>
    <cellStyle name="20% - uthevingsfarge 6 2 18 2 7" xfId="12361" xr:uid="{42001191-AF71-41B0-8CE0-D03FF3AA04DC}"/>
    <cellStyle name="20% - uthevingsfarge 6 2 18 3" xfId="12362" xr:uid="{F583AFE5-F359-4898-AF0B-F83BEE1AA775}"/>
    <cellStyle name="20% - uthevingsfarge 6 2 18 3 2" xfId="12363" xr:uid="{BEEA23CB-6ECB-47D1-9254-EF92187C8CCB}"/>
    <cellStyle name="20% - uthevingsfarge 6 2 18 3 2 2" xfId="12364" xr:uid="{E3590CA9-CF68-47E0-867F-E85CFC903C88}"/>
    <cellStyle name="20% - uthevingsfarge 6 2 18 3 3" xfId="12365" xr:uid="{89F2564E-47DA-469C-A1EB-43C8C22E8BC5}"/>
    <cellStyle name="20% - uthevingsfarge 6 2 18 3 3 2" xfId="12366" xr:uid="{161C0B72-3604-4041-905C-B08743BB5468}"/>
    <cellStyle name="20% - uthevingsfarge 6 2 18 3 4" xfId="12367" xr:uid="{A05D656B-1C21-43C1-A849-ABA7369EC6DC}"/>
    <cellStyle name="20% - uthevingsfarge 6 2 18 4" xfId="12368" xr:uid="{577B9B53-208E-4582-A2AF-D9A31AD388F6}"/>
    <cellStyle name="20% - uthevingsfarge 6 2 18 4 2" xfId="12369" xr:uid="{E0CC7640-6635-452D-BF6E-569A08F0DA3C}"/>
    <cellStyle name="20% - uthevingsfarge 6 2 18 5" xfId="12370" xr:uid="{7F46731B-D6EC-4187-B953-A4F8AE7B6653}"/>
    <cellStyle name="20% - uthevingsfarge 6 2 18 5 2" xfId="12371" xr:uid="{06A63EAA-B7FA-4596-BAED-111A3C4BC49B}"/>
    <cellStyle name="20% - uthevingsfarge 6 2 18 6" xfId="12372" xr:uid="{A0043425-549D-48C3-8FA0-035F0EE6A643}"/>
    <cellStyle name="20% - uthevingsfarge 6 2 18 6 2" xfId="12373" xr:uid="{9BF44692-5C54-46A7-8E40-7A61DC6436BA}"/>
    <cellStyle name="20% - uthevingsfarge 6 2 18 7" xfId="12374" xr:uid="{07FAA970-A390-4697-9B22-2339819BD3E0}"/>
    <cellStyle name="20% - uthevingsfarge 6 2 18 7 2" xfId="12375" xr:uid="{FD367BF1-0C58-4A75-9951-E717EF1327F0}"/>
    <cellStyle name="20% - uthevingsfarge 6 2 18 8" xfId="12376" xr:uid="{CE5C7818-C4BA-44B3-B173-EEA581B1B10A}"/>
    <cellStyle name="20% - uthevingsfarge 6 2 19" xfId="12377" xr:uid="{E9FDED3B-586C-4CE5-B61F-0CFD9206526F}"/>
    <cellStyle name="20% - uthevingsfarge 6 2 19 10" xfId="12378" xr:uid="{2F14825F-F9B6-4CD1-B6D3-684DF3CD49EE}"/>
    <cellStyle name="20% - uthevingsfarge 6 2 19 11" xfId="12379" xr:uid="{C018225E-1990-4C18-A4F5-82C5A8C1DBB6}"/>
    <cellStyle name="20% - uthevingsfarge 6 2 19 12" xfId="12380" xr:uid="{C42B1E26-4B3D-441A-ADF9-D45F12D89710}"/>
    <cellStyle name="20% - uthevingsfarge 6 2 19 13" xfId="12381" xr:uid="{DE3DD670-548F-4853-8F09-5F078C3A2904}"/>
    <cellStyle name="20% - uthevingsfarge 6 2 19 13 2" xfId="12382" xr:uid="{2EB16A19-BD7F-42C3-AAAE-7B40920F03F2}"/>
    <cellStyle name="20% - uthevingsfarge 6 2 19 14" xfId="12383" xr:uid="{26635C35-A758-4040-800F-8B3BC0D70A65}"/>
    <cellStyle name="20% - uthevingsfarge 6 2 19 14 2" xfId="12384" xr:uid="{EF178500-D2EF-43F0-9ACB-6FA6921BAD2C}"/>
    <cellStyle name="20% - uthevingsfarge 6 2 19 2" xfId="12385" xr:uid="{AC150061-898A-427C-901E-A4A1BF182034}"/>
    <cellStyle name="20% - uthevingsfarge 6 2 19 3" xfId="12386" xr:uid="{F96375EB-7A7B-4910-A7A6-D1E55B44DC53}"/>
    <cellStyle name="20% - uthevingsfarge 6 2 19 4" xfId="12387" xr:uid="{F1C177D5-CBC2-4A79-8CB3-92B1B43DA7E8}"/>
    <cellStyle name="20% - uthevingsfarge 6 2 19 5" xfId="12388" xr:uid="{A2AB9A9E-7EA8-43C2-9F4D-64E0C9ADC0E5}"/>
    <cellStyle name="20% - uthevingsfarge 6 2 19 6" xfId="12389" xr:uid="{C63A9A57-C17D-4159-9DCE-02B87194F1D2}"/>
    <cellStyle name="20% - uthevingsfarge 6 2 19 7" xfId="12390" xr:uid="{010E1F26-0F44-4377-AA26-7D28B54883F2}"/>
    <cellStyle name="20% - uthevingsfarge 6 2 19 8" xfId="12391" xr:uid="{01A383D7-78F2-482A-BD2B-049AA2EB1D7A}"/>
    <cellStyle name="20% - uthevingsfarge 6 2 19 9" xfId="12392" xr:uid="{02548B73-072E-4680-9E0C-36E9DB1C1B51}"/>
    <cellStyle name="20% - uthevingsfarge 6 2 2" xfId="12393" xr:uid="{A43AEEC1-D4C3-4CC0-9349-0D01CCAEED7B}"/>
    <cellStyle name="20% - uthevingsfarge 6 2 2 10" xfId="12394" xr:uid="{12EF633E-60A9-4D13-915E-8440D9E0E64F}"/>
    <cellStyle name="20% - uthevingsfarge 6 2 2 11" xfId="12395" xr:uid="{C8B1837C-8D20-4E21-8177-595ECD0308EA}"/>
    <cellStyle name="20% - uthevingsfarge 6 2 2 12" xfId="12396" xr:uid="{8DB23835-8271-4E16-842A-58B86A3AFE3A}"/>
    <cellStyle name="20% - uthevingsfarge 6 2 2 13" xfId="12397" xr:uid="{13797B77-BA3B-47E8-8D6C-BC3874A4256C}"/>
    <cellStyle name="20% - uthevingsfarge 6 2 2 14" xfId="12398" xr:uid="{FA269DA4-6FD4-4BAB-A892-BC1B29EBACAA}"/>
    <cellStyle name="20% - uthevingsfarge 6 2 2 15" xfId="12399" xr:uid="{E45718F0-94F9-42A9-AE88-A4ADB8285B33}"/>
    <cellStyle name="20% - uthevingsfarge 6 2 2 16" xfId="12400" xr:uid="{BA6E79DF-A183-4317-8683-B4408E64BD24}"/>
    <cellStyle name="20% - uthevingsfarge 6 2 2 17" xfId="12401" xr:uid="{39DB31F9-50A3-450E-83F5-35C5FB6D996B}"/>
    <cellStyle name="20% - uthevingsfarge 6 2 2 17 10" xfId="12402" xr:uid="{A4A15406-50FB-4516-AFA7-25AB967E9F11}"/>
    <cellStyle name="20% - uthevingsfarge 6 2 2 17 10 2" xfId="12403" xr:uid="{7F1D5C72-67B5-4F6C-846B-02F346B76157}"/>
    <cellStyle name="20% - uthevingsfarge 6 2 2 17 10 2 2" xfId="12404" xr:uid="{50FCA72D-7B4B-4A26-986F-AC24C998DDE7}"/>
    <cellStyle name="20% - uthevingsfarge 6 2 2 17 10 3" xfId="12405" xr:uid="{0B224A36-E76F-486B-8093-1275E981841D}"/>
    <cellStyle name="20% - uthevingsfarge 6 2 2 17 11" xfId="12406" xr:uid="{9E73F35D-6915-4C04-B2C8-EB9F38301163}"/>
    <cellStyle name="20% - uthevingsfarge 6 2 2 17 11 2" xfId="12407" xr:uid="{701C5C82-E2E0-49BA-8EAE-1BA168BB2468}"/>
    <cellStyle name="20% - uthevingsfarge 6 2 2 17 11 2 2" xfId="12408" xr:uid="{909D036C-C68F-41F4-9A65-29F34F3BF699}"/>
    <cellStyle name="20% - uthevingsfarge 6 2 2 17 11 3" xfId="12409" xr:uid="{0DF054CC-F887-4918-9FA1-E21138589C7A}"/>
    <cellStyle name="20% - uthevingsfarge 6 2 2 17 12" xfId="12410" xr:uid="{2A0FC131-84B6-4FF4-A80A-EDDC8B39EA36}"/>
    <cellStyle name="20% - uthevingsfarge 6 2 2 17 12 2" xfId="12411" xr:uid="{2116F45B-9C28-4789-BE52-B46C30944EF3}"/>
    <cellStyle name="20% - uthevingsfarge 6 2 2 17 12 2 2" xfId="12412" xr:uid="{EF76A5AD-B26A-4E53-869C-8008203B8AA8}"/>
    <cellStyle name="20% - uthevingsfarge 6 2 2 17 12 3" xfId="12413" xr:uid="{8A0DDA3E-1D6C-4BE3-9770-9385F18DE27E}"/>
    <cellStyle name="20% - uthevingsfarge 6 2 2 17 13" xfId="12414" xr:uid="{CF2C0103-0AEA-4F1E-816B-4CFE80F0273A}"/>
    <cellStyle name="20% - uthevingsfarge 6 2 2 17 14" xfId="12415" xr:uid="{8517C499-6DDB-4342-8BCE-426533192F68}"/>
    <cellStyle name="20% - uthevingsfarge 6 2 2 17 2" xfId="12416" xr:uid="{DCEABEF9-70F2-4E52-94C6-C50B5CE1F300}"/>
    <cellStyle name="20% - uthevingsfarge 6 2 2 17 2 2" xfId="12417" xr:uid="{1C2232E1-C261-4B4D-A283-F9B96CF34F26}"/>
    <cellStyle name="20% - uthevingsfarge 6 2 2 17 2 2 2" xfId="12418" xr:uid="{F6C672FF-76AC-4B51-BE1F-0657548195E6}"/>
    <cellStyle name="20% - uthevingsfarge 6 2 2 17 2 3" xfId="12419" xr:uid="{A697AD31-85A9-43D7-9F40-68025615BF5E}"/>
    <cellStyle name="20% - uthevingsfarge 6 2 2 17 2 3 2" xfId="12420" xr:uid="{D5E58261-D253-4579-84A9-14A65B5B4D6C}"/>
    <cellStyle name="20% - uthevingsfarge 6 2 2 17 2 4" xfId="12421" xr:uid="{45181A81-D577-4A3B-ACEB-EBA1C99C3F23}"/>
    <cellStyle name="20% - uthevingsfarge 6 2 2 17 2 4 2" xfId="12422" xr:uid="{834DE327-89DA-4073-8BFF-809DC66A9389}"/>
    <cellStyle name="20% - uthevingsfarge 6 2 2 17 2 5" xfId="12423" xr:uid="{EB2122A4-F4CC-4EFC-8ACC-45E2F9A55449}"/>
    <cellStyle name="20% - uthevingsfarge 6 2 2 17 2 5 2" xfId="12424" xr:uid="{6EA0342C-919A-4227-975B-9C41C211DD08}"/>
    <cellStyle name="20% - uthevingsfarge 6 2 2 17 2 6" xfId="12425" xr:uid="{2134C16F-FCAB-4B6E-9B4C-C19689681311}"/>
    <cellStyle name="20% - uthevingsfarge 6 2 2 17 2 6 2" xfId="12426" xr:uid="{836CF200-6A11-45A2-8820-84D6A448F491}"/>
    <cellStyle name="20% - uthevingsfarge 6 2 2 17 2 7" xfId="12427" xr:uid="{B80B3419-D97A-47BA-AF06-4219F1F7B474}"/>
    <cellStyle name="20% - uthevingsfarge 6 2 2 17 3" xfId="12428" xr:uid="{62FB65C1-8139-42CA-BFBE-34C126257FA6}"/>
    <cellStyle name="20% - uthevingsfarge 6 2 2 17 3 2" xfId="12429" xr:uid="{8F9B765C-12DB-4C5C-BA59-D4A17A817C63}"/>
    <cellStyle name="20% - uthevingsfarge 6 2 2 17 3 2 2" xfId="12430" xr:uid="{AEB5B58B-9895-4331-9B78-C79C574B2AC9}"/>
    <cellStyle name="20% - uthevingsfarge 6 2 2 17 3 3" xfId="12431" xr:uid="{797D3709-53BC-4EFE-BAF2-20DB2F17B782}"/>
    <cellStyle name="20% - uthevingsfarge 6 2 2 17 3 3 2" xfId="12432" xr:uid="{78657893-2645-4D97-A711-EC28EF97477A}"/>
    <cellStyle name="20% - uthevingsfarge 6 2 2 17 3 4" xfId="12433" xr:uid="{8B23CCD4-AA49-4B2A-851E-EF7CFC083B7F}"/>
    <cellStyle name="20% - uthevingsfarge 6 2 2 17 3 4 2" xfId="12434" xr:uid="{762C6952-5A65-4B04-8833-B9E2B2C90D07}"/>
    <cellStyle name="20% - uthevingsfarge 6 2 2 17 3 5" xfId="12435" xr:uid="{556930C8-E158-4999-8E46-D8C0C9B82D33}"/>
    <cellStyle name="20% - uthevingsfarge 6 2 2 17 3 5 2" xfId="12436" xr:uid="{A34733DB-05B0-454F-9671-2ACA95327F00}"/>
    <cellStyle name="20% - uthevingsfarge 6 2 2 17 3 6" xfId="12437" xr:uid="{8D6A9F95-3C4D-4266-A9AE-F7158BE6D9F2}"/>
    <cellStyle name="20% - uthevingsfarge 6 2 2 17 4" xfId="12438" xr:uid="{E0954683-060C-4057-9CD1-3F8F455F4EB4}"/>
    <cellStyle name="20% - uthevingsfarge 6 2 2 17 4 2" xfId="12439" xr:uid="{45EC6DD1-41DD-403E-9D65-946DDAD85FD4}"/>
    <cellStyle name="20% - uthevingsfarge 6 2 2 17 4 2 2" xfId="12440" xr:uid="{990739CF-8A16-4375-B385-35AA053111CC}"/>
    <cellStyle name="20% - uthevingsfarge 6 2 2 17 4 3" xfId="12441" xr:uid="{B5DB351E-A6D0-4024-8EF8-72AE68C101E9}"/>
    <cellStyle name="20% - uthevingsfarge 6 2 2 17 4 3 2" xfId="12442" xr:uid="{A20B76C6-E23A-4696-AA57-4D87F3787F1F}"/>
    <cellStyle name="20% - uthevingsfarge 6 2 2 17 4 4" xfId="12443" xr:uid="{5543F035-F9AA-4EDE-89FA-262C74361207}"/>
    <cellStyle name="20% - uthevingsfarge 6 2 2 17 5" xfId="12444" xr:uid="{18F87D29-5943-4B72-8426-8A349AAF04D6}"/>
    <cellStyle name="20% - uthevingsfarge 6 2 2 17 5 2" xfId="12445" xr:uid="{CF6E007D-37A6-4DC2-96D6-C7CFAD9C8C56}"/>
    <cellStyle name="20% - uthevingsfarge 6 2 2 17 5 2 2" xfId="12446" xr:uid="{D0B57E78-0630-4468-B69F-038D77C6E4EA}"/>
    <cellStyle name="20% - uthevingsfarge 6 2 2 17 5 3" xfId="12447" xr:uid="{AD2FE12C-2D72-4158-9F72-457E61B0FE3C}"/>
    <cellStyle name="20% - uthevingsfarge 6 2 2 17 5 3 2" xfId="12448" xr:uid="{C290C5B2-127F-4DE4-A311-24B129908369}"/>
    <cellStyle name="20% - uthevingsfarge 6 2 2 17 5 4" xfId="12449" xr:uid="{938FF7D7-DDED-48C9-9B1F-6BD1569793CA}"/>
    <cellStyle name="20% - uthevingsfarge 6 2 2 17 6" xfId="12450" xr:uid="{DA17F8BA-2ABB-4D02-AD12-5FE0A38A6418}"/>
    <cellStyle name="20% - uthevingsfarge 6 2 2 17 6 2" xfId="12451" xr:uid="{149A6146-8169-4A61-A77C-4BA40F865C18}"/>
    <cellStyle name="20% - uthevingsfarge 6 2 2 17 6 2 2" xfId="12452" xr:uid="{DB5109FB-5644-476E-8788-4077D5BBE4AD}"/>
    <cellStyle name="20% - uthevingsfarge 6 2 2 17 6 3" xfId="12453" xr:uid="{90890CF1-9A90-40ED-9AA4-0CB6EE4325F9}"/>
    <cellStyle name="20% - uthevingsfarge 6 2 2 17 7" xfId="12454" xr:uid="{247C329B-F91E-4EAA-8B2B-2C93247DFC52}"/>
    <cellStyle name="20% - uthevingsfarge 6 2 2 17 7 2" xfId="12455" xr:uid="{1A93DD17-045B-40D4-A417-9D1DCD4AC24D}"/>
    <cellStyle name="20% - uthevingsfarge 6 2 2 17 7 2 2" xfId="12456" xr:uid="{5CD012C2-2DA3-4E3C-8DBC-27D9A52F385C}"/>
    <cellStyle name="20% - uthevingsfarge 6 2 2 17 7 3" xfId="12457" xr:uid="{1CC70622-96EF-4034-BB4C-3F3407E8FF81}"/>
    <cellStyle name="20% - uthevingsfarge 6 2 2 17 8" xfId="12458" xr:uid="{B48C63BB-350B-4DE6-B023-A6BAD7B6D307}"/>
    <cellStyle name="20% - uthevingsfarge 6 2 2 17 8 2" xfId="12459" xr:uid="{759EBA52-1D0B-4850-9B51-D36B6E552473}"/>
    <cellStyle name="20% - uthevingsfarge 6 2 2 17 8 2 2" xfId="12460" xr:uid="{A1D9B308-B498-42B2-8E53-18579B84579F}"/>
    <cellStyle name="20% - uthevingsfarge 6 2 2 17 8 3" xfId="12461" xr:uid="{39DD5AB9-C67B-4395-8504-5105DA7C9FBB}"/>
    <cellStyle name="20% - uthevingsfarge 6 2 2 17 9" xfId="12462" xr:uid="{6EB0A790-4480-4C18-81FD-66B8EFB8BEA9}"/>
    <cellStyle name="20% - uthevingsfarge 6 2 2 17 9 2" xfId="12463" xr:uid="{2DEC7844-1108-451C-8722-3ADB6B80A0D5}"/>
    <cellStyle name="20% - uthevingsfarge 6 2 2 17 9 2 2" xfId="12464" xr:uid="{56E7401F-2739-48D2-87E3-6A42085D8A2C}"/>
    <cellStyle name="20% - uthevingsfarge 6 2 2 17 9 3" xfId="12465" xr:uid="{3AF2CF80-94F8-470C-8116-66F2006BD13D}"/>
    <cellStyle name="20% - uthevingsfarge 6 2 2 18" xfId="12466" xr:uid="{1662C114-9F7C-453B-BFC6-61926C468921}"/>
    <cellStyle name="20% - uthevingsfarge 6 2 2 18 2" xfId="12467" xr:uid="{73C23413-EE94-4AF2-967F-511E2ED9F8E7}"/>
    <cellStyle name="20% - uthevingsfarge 6 2 2 18 2 2" xfId="12468" xr:uid="{3FF79E99-B46D-4EFD-8591-F273FB7F4624}"/>
    <cellStyle name="20% - uthevingsfarge 6 2 2 18 2 2 2" xfId="12469" xr:uid="{7BE72214-C7FC-4399-8DC6-38DD8430DC10}"/>
    <cellStyle name="20% - uthevingsfarge 6 2 2 18 2 3" xfId="12470" xr:uid="{7F887F1E-5BA5-4B48-9EBF-B1050D9BA260}"/>
    <cellStyle name="20% - uthevingsfarge 6 2 2 18 2 3 2" xfId="12471" xr:uid="{1D8D692B-3E5C-4FC0-A8F0-3A5E270685FF}"/>
    <cellStyle name="20% - uthevingsfarge 6 2 2 18 2 4" xfId="12472" xr:uid="{9D2D053C-0E1B-47B7-9EBC-FFD205FAADD8}"/>
    <cellStyle name="20% - uthevingsfarge 6 2 2 18 2 4 2" xfId="12473" xr:uid="{264E8F3E-C24B-4B40-9EAE-A10153B51071}"/>
    <cellStyle name="20% - uthevingsfarge 6 2 2 18 2 5" xfId="12474" xr:uid="{77C5A940-C00A-4369-B5F4-737CE65FF257}"/>
    <cellStyle name="20% - uthevingsfarge 6 2 2 18 2 5 2" xfId="12475" xr:uid="{DCFE4E91-5B0F-41A1-8473-D46272F2800F}"/>
    <cellStyle name="20% - uthevingsfarge 6 2 2 18 2 6" xfId="12476" xr:uid="{DB5E7528-97D9-4623-97FC-A72CC2958647}"/>
    <cellStyle name="20% - uthevingsfarge 6 2 2 18 2 6 2" xfId="12477" xr:uid="{173D1773-04D8-4535-B926-EA78BC41D9F1}"/>
    <cellStyle name="20% - uthevingsfarge 6 2 2 18 2 7" xfId="12478" xr:uid="{5C669108-7196-4832-B297-7C1A2FFA2464}"/>
    <cellStyle name="20% - uthevingsfarge 6 2 2 18 3" xfId="12479" xr:uid="{331714CE-303E-48E3-B887-E4B555F6DEDB}"/>
    <cellStyle name="20% - uthevingsfarge 6 2 2 18 3 2" xfId="12480" xr:uid="{DDA6A4AB-CED5-4A1F-9492-CB8846943402}"/>
    <cellStyle name="20% - uthevingsfarge 6 2 2 18 3 2 2" xfId="12481" xr:uid="{06F258F1-EB96-4C16-8F34-E0F840F5132C}"/>
    <cellStyle name="20% - uthevingsfarge 6 2 2 18 3 3" xfId="12482" xr:uid="{C5EAEE2D-A495-4C66-9AA9-592ADA201546}"/>
    <cellStyle name="20% - uthevingsfarge 6 2 2 18 3 3 2" xfId="12483" xr:uid="{AA2456B4-0C67-4FE6-B850-57B0145D06EB}"/>
    <cellStyle name="20% - uthevingsfarge 6 2 2 18 3 4" xfId="12484" xr:uid="{072FA51F-7AB6-4A23-A5F5-EF35B323274D}"/>
    <cellStyle name="20% - uthevingsfarge 6 2 2 18 4" xfId="12485" xr:uid="{329471C1-F4F5-4CC0-88EF-47270DDAD1D7}"/>
    <cellStyle name="20% - uthevingsfarge 6 2 2 18 4 2" xfId="12486" xr:uid="{D3D2B4BA-F37E-40AC-8FD9-0CBF3CA6B786}"/>
    <cellStyle name="20% - uthevingsfarge 6 2 2 18 5" xfId="12487" xr:uid="{511F2FCB-9228-42C5-B6ED-CC530473E5B0}"/>
    <cellStyle name="20% - uthevingsfarge 6 2 2 18 5 2" xfId="12488" xr:uid="{A8923F4D-F9E0-4365-9B8A-85641F7C8F80}"/>
    <cellStyle name="20% - uthevingsfarge 6 2 2 18 6" xfId="12489" xr:uid="{9DBF6815-E749-4D40-B8FA-7C69C3B5FDD7}"/>
    <cellStyle name="20% - uthevingsfarge 6 2 2 18 6 2" xfId="12490" xr:uid="{D6CCC89E-EA25-495A-9FED-CF4219B132E1}"/>
    <cellStyle name="20% - uthevingsfarge 6 2 2 18 7" xfId="12491" xr:uid="{A711E2A9-DBC5-46F7-9990-4D3D6BC60E1F}"/>
    <cellStyle name="20% - uthevingsfarge 6 2 2 18 7 2" xfId="12492" xr:uid="{EDF4F079-58B3-4062-B1A5-8EF7506378B3}"/>
    <cellStyle name="20% - uthevingsfarge 6 2 2 18 8" xfId="12493" xr:uid="{D13BDB4E-EE5F-4A7C-BED6-1DD5013DD053}"/>
    <cellStyle name="20% - uthevingsfarge 6 2 2 19" xfId="12494" xr:uid="{3E0C72CF-2DDD-444A-94F5-C302462E0DF8}"/>
    <cellStyle name="20% - uthevingsfarge 6 2 2 2" xfId="12495" xr:uid="{DD39279C-D781-4D91-8717-3514F23EAE4E}"/>
    <cellStyle name="20% - uthevingsfarge 6 2 2 2 10" xfId="12496" xr:uid="{B098796E-7114-467F-8976-C89620172444}"/>
    <cellStyle name="20% - uthevingsfarge 6 2 2 2 10 2" xfId="12497" xr:uid="{F6EDF76C-260A-4FAA-B138-C27FB9B25DF0}"/>
    <cellStyle name="20% - uthevingsfarge 6 2 2 2 10 2 2" xfId="12498" xr:uid="{4702D4AF-EA79-4E3B-A647-264E70735CCB}"/>
    <cellStyle name="20% - uthevingsfarge 6 2 2 2 10 3" xfId="12499" xr:uid="{55571E67-4FF2-4242-BCE5-067671CFE2DC}"/>
    <cellStyle name="20% - uthevingsfarge 6 2 2 2 11" xfId="12500" xr:uid="{5663D0B0-074B-49F5-B654-3680EE4B62CD}"/>
    <cellStyle name="20% - uthevingsfarge 6 2 2 2 11 2" xfId="12501" xr:uid="{0DDCEB7F-1650-4B86-AA7F-69F2268028FE}"/>
    <cellStyle name="20% - uthevingsfarge 6 2 2 2 11 2 2" xfId="12502" xr:uid="{0EB65806-FEE2-4FEE-9FF6-52581C39C4A4}"/>
    <cellStyle name="20% - uthevingsfarge 6 2 2 2 11 3" xfId="12503" xr:uid="{7AA4708B-B218-4F2F-82A7-8AB46561B9BB}"/>
    <cellStyle name="20% - uthevingsfarge 6 2 2 2 12" xfId="12504" xr:uid="{DAADEF64-875E-4C79-9D64-C759819C6DF1}"/>
    <cellStyle name="20% - uthevingsfarge 6 2 2 2 12 2" xfId="12505" xr:uid="{C9585012-0391-419B-A7DB-759DA6144E3A}"/>
    <cellStyle name="20% - uthevingsfarge 6 2 2 2 12 2 2" xfId="12506" xr:uid="{07D8D071-BCC4-4788-A4EE-F18BAF416E5A}"/>
    <cellStyle name="20% - uthevingsfarge 6 2 2 2 12 3" xfId="12507" xr:uid="{067177AC-D582-4FAD-A4F3-684833FE3559}"/>
    <cellStyle name="20% - uthevingsfarge 6 2 2 2 13" xfId="12508" xr:uid="{9BE54D4C-A8DB-4F68-B8DC-AC0BE37912B1}"/>
    <cellStyle name="20% - uthevingsfarge 6 2 2 2 13 2" xfId="12509" xr:uid="{8919A0A7-B375-4A8D-82EA-6FD9D42F87C2}"/>
    <cellStyle name="20% - uthevingsfarge 6 2 2 2 13 2 2" xfId="12510" xr:uid="{2E424904-7872-4272-92BB-C0CC552AC7E7}"/>
    <cellStyle name="20% - uthevingsfarge 6 2 2 2 13 3" xfId="12511" xr:uid="{B9CFE41E-2561-44BB-8740-3AFB4F1E3ED6}"/>
    <cellStyle name="20% - uthevingsfarge 6 2 2 2 14" xfId="12512" xr:uid="{6EC79A5A-549F-4601-A018-A61DC1E906B8}"/>
    <cellStyle name="20% - uthevingsfarge 6 2 2 2 14 2" xfId="12513" xr:uid="{E1A9861B-743C-49EC-9DD2-E7A0F4A7CCFC}"/>
    <cellStyle name="20% - uthevingsfarge 6 2 2 2 14 2 2" xfId="12514" xr:uid="{A98154BF-04EB-4086-9B5C-D545AC29DCE2}"/>
    <cellStyle name="20% - uthevingsfarge 6 2 2 2 14 3" xfId="12515" xr:uid="{5EDF448A-E95A-40E3-B28A-ADA6E30BEDDC}"/>
    <cellStyle name="20% - uthevingsfarge 6 2 2 2 15" xfId="12516" xr:uid="{F78FCCE4-20BF-4789-8BA4-9FE9F15B4466}"/>
    <cellStyle name="20% - uthevingsfarge 6 2 2 2 2" xfId="12517" xr:uid="{E3758561-70D7-4B0E-95B3-64CCA64F6825}"/>
    <cellStyle name="20% - uthevingsfarge 6 2 2 2 2 10" xfId="12518" xr:uid="{792EC0AC-F977-4450-86D9-249DA3190ACA}"/>
    <cellStyle name="20% - uthevingsfarge 6 2 2 2 2 11" xfId="12519" xr:uid="{C6860BA6-27CB-4F6E-9C36-95DE824FE435}"/>
    <cellStyle name="20% - uthevingsfarge 6 2 2 2 2 12" xfId="12520" xr:uid="{CAD50F93-2766-4AFD-847B-9D5E61984C67}"/>
    <cellStyle name="20% - uthevingsfarge 6 2 2 2 2 13" xfId="12521" xr:uid="{DA37CA74-13C2-43B7-B8C8-76067055BD8A}"/>
    <cellStyle name="20% - uthevingsfarge 6 2 2 2 2 13 2" xfId="12522" xr:uid="{05E6DA54-81A4-499D-8B6F-468D51394721}"/>
    <cellStyle name="20% - uthevingsfarge 6 2 2 2 2 14" xfId="12523" xr:uid="{5CB48EEF-09F2-4730-99F4-E318A601BE59}"/>
    <cellStyle name="20% - uthevingsfarge 6 2 2 2 2 14 2" xfId="12524" xr:uid="{1CF518DB-F7DB-4A86-B26A-C27BF3161F67}"/>
    <cellStyle name="20% - uthevingsfarge 6 2 2 2 2 15" xfId="12525" xr:uid="{08147E4C-14FC-41B5-AFA3-FB55DFBD513B}"/>
    <cellStyle name="20% - uthevingsfarge 6 2 2 2 2 2" xfId="12526" xr:uid="{C83B1791-1720-4471-9564-85DC06289FDB}"/>
    <cellStyle name="20% - uthevingsfarge 6 2 2 2 2 3" xfId="12527" xr:uid="{4BD05A01-A18A-4517-81CC-625481F583C9}"/>
    <cellStyle name="20% - uthevingsfarge 6 2 2 2 2 4" xfId="12528" xr:uid="{57D18CDE-EE79-4913-BD97-5B44A731D45A}"/>
    <cellStyle name="20% - uthevingsfarge 6 2 2 2 2 5" xfId="12529" xr:uid="{4322CD6B-5C1D-470C-A404-5F600D668B60}"/>
    <cellStyle name="20% - uthevingsfarge 6 2 2 2 2 6" xfId="12530" xr:uid="{446AC972-2215-4F8A-A564-820D490D243B}"/>
    <cellStyle name="20% - uthevingsfarge 6 2 2 2 2 7" xfId="12531" xr:uid="{34BC96C0-FDEA-4C31-B292-55F2BF199BE7}"/>
    <cellStyle name="20% - uthevingsfarge 6 2 2 2 2 8" xfId="12532" xr:uid="{A7C1C49B-5686-4BEB-A081-5ACEB8BFBBAE}"/>
    <cellStyle name="20% - uthevingsfarge 6 2 2 2 2 9" xfId="12533" xr:uid="{F98A00B2-424B-41C6-B966-97EDA8AEE2C9}"/>
    <cellStyle name="20% - uthevingsfarge 6 2 2 2 3" xfId="12534" xr:uid="{4E3D9FA5-3A8D-45E4-A02C-C3448BF180C3}"/>
    <cellStyle name="20% - uthevingsfarge 6 2 2 2 4" xfId="12535" xr:uid="{A98D20F8-4775-4ED7-BC1D-E7B1803352F4}"/>
    <cellStyle name="20% - uthevingsfarge 6 2 2 2 5" xfId="12536" xr:uid="{65F598A7-8B46-4BD6-BD36-EA79626BC380}"/>
    <cellStyle name="20% - uthevingsfarge 6 2 2 2 5 2" xfId="12537" xr:uid="{045DEF77-247D-456C-849F-D109171D24F3}"/>
    <cellStyle name="20% - uthevingsfarge 6 2 2 2 5 2 2" xfId="12538" xr:uid="{A7D82208-DEBA-471F-8162-02AAE13EF782}"/>
    <cellStyle name="20% - uthevingsfarge 6 2 2 2 5 3" xfId="12539" xr:uid="{A055AFFA-04BA-45BF-ADBB-2E9F2FA9CDCE}"/>
    <cellStyle name="20% - uthevingsfarge 6 2 2 2 5 3 2" xfId="12540" xr:uid="{BDBFD99C-EFAC-4824-8284-78E97E0DE590}"/>
    <cellStyle name="20% - uthevingsfarge 6 2 2 2 5 4" xfId="12541" xr:uid="{2F4DC3B4-C5FE-4BB6-B649-D8C2550DEA34}"/>
    <cellStyle name="20% - uthevingsfarge 6 2 2 2 5 4 2" xfId="12542" xr:uid="{3E02D1CB-541D-4E83-BBF7-884E802037A8}"/>
    <cellStyle name="20% - uthevingsfarge 6 2 2 2 5 5" xfId="12543" xr:uid="{BCEC522B-D987-4404-A8FB-122DE2FC0609}"/>
    <cellStyle name="20% - uthevingsfarge 6 2 2 2 5 5 2" xfId="12544" xr:uid="{3C1E9C79-8296-4568-95C6-25F799EEF28F}"/>
    <cellStyle name="20% - uthevingsfarge 6 2 2 2 5 6" xfId="12545" xr:uid="{96FC0594-494D-4F30-A07A-A6EAD96D329C}"/>
    <cellStyle name="20% - uthevingsfarge 6 2 2 2 5 6 2" xfId="12546" xr:uid="{8012C665-C92C-4F3B-B170-153F153F6448}"/>
    <cellStyle name="20% - uthevingsfarge 6 2 2 2 5 7" xfId="12547" xr:uid="{0965ED39-2F7C-4748-9787-C6ACE3FDB493}"/>
    <cellStyle name="20% - uthevingsfarge 6 2 2 2 6" xfId="12548" xr:uid="{97AB3648-1943-4679-B4D3-A74EEA2F7231}"/>
    <cellStyle name="20% - uthevingsfarge 6 2 2 2 6 2" xfId="12549" xr:uid="{D619D131-6F40-4139-BE99-548C3D6CC01A}"/>
    <cellStyle name="20% - uthevingsfarge 6 2 2 2 6 2 2" xfId="12550" xr:uid="{F564D1F9-FAC3-408D-8ACB-26438A50D850}"/>
    <cellStyle name="20% - uthevingsfarge 6 2 2 2 6 3" xfId="12551" xr:uid="{785DEEF1-FE1B-4D20-AE59-3C748B1A83CC}"/>
    <cellStyle name="20% - uthevingsfarge 6 2 2 2 6 3 2" xfId="12552" xr:uid="{B95EEA13-0BFB-47A4-995B-DB7EC3036C5D}"/>
    <cellStyle name="20% - uthevingsfarge 6 2 2 2 6 4" xfId="12553" xr:uid="{644D9E70-2C2E-411D-B51D-5C82B313CFA6}"/>
    <cellStyle name="20% - uthevingsfarge 6 2 2 2 6 4 2" xfId="12554" xr:uid="{9DCD407D-FC4C-4057-BAB5-EB67722F2263}"/>
    <cellStyle name="20% - uthevingsfarge 6 2 2 2 6 5" xfId="12555" xr:uid="{61ED4CD6-A6BD-4F8A-A8D1-370D3F230031}"/>
    <cellStyle name="20% - uthevingsfarge 6 2 2 2 6 5 2" xfId="12556" xr:uid="{10F8A191-9404-45D5-819F-8122CC979E76}"/>
    <cellStyle name="20% - uthevingsfarge 6 2 2 2 6 6" xfId="12557" xr:uid="{079DDB00-6E39-46E1-ACDA-BD29DC353E90}"/>
    <cellStyle name="20% - uthevingsfarge 6 2 2 2 7" xfId="12558" xr:uid="{32C00D92-939A-4915-9B05-2489DE76B88E}"/>
    <cellStyle name="20% - uthevingsfarge 6 2 2 2 7 2" xfId="12559" xr:uid="{CC5AC890-73DD-4EDB-9E99-527C5A68F5CB}"/>
    <cellStyle name="20% - uthevingsfarge 6 2 2 2 7 2 2" xfId="12560" xr:uid="{F476EEA8-C173-48C9-9413-00C760C8BBB9}"/>
    <cellStyle name="20% - uthevingsfarge 6 2 2 2 7 3" xfId="12561" xr:uid="{372DE98E-18FC-4D51-818C-656F0442DA57}"/>
    <cellStyle name="20% - uthevingsfarge 6 2 2 2 7 3 2" xfId="12562" xr:uid="{2BC2A526-3FA6-4C9D-86E7-53E7A9C8954B}"/>
    <cellStyle name="20% - uthevingsfarge 6 2 2 2 7 4" xfId="12563" xr:uid="{8F772A63-9BF4-40BA-A2AA-3DBB9795E9E0}"/>
    <cellStyle name="20% - uthevingsfarge 6 2 2 2 8" xfId="12564" xr:uid="{E185B638-B0E8-47FD-ACB7-FB347A06E306}"/>
    <cellStyle name="20% - uthevingsfarge 6 2 2 2 8 2" xfId="12565" xr:uid="{215D0C73-0E45-4A70-973B-60EB57F3E2E5}"/>
    <cellStyle name="20% - uthevingsfarge 6 2 2 2 8 2 2" xfId="12566" xr:uid="{8A1416A0-C6F0-431E-84B4-966CAF3FCB71}"/>
    <cellStyle name="20% - uthevingsfarge 6 2 2 2 8 3" xfId="12567" xr:uid="{1C69C4BE-9C18-409B-8F2A-98878CE3EC46}"/>
    <cellStyle name="20% - uthevingsfarge 6 2 2 2 8 3 2" xfId="12568" xr:uid="{CFAEA70A-41CB-4433-A5DE-EC443F7DC1E8}"/>
    <cellStyle name="20% - uthevingsfarge 6 2 2 2 8 4" xfId="12569" xr:uid="{21616242-1226-4B66-B71C-C0075FC3D5E1}"/>
    <cellStyle name="20% - uthevingsfarge 6 2 2 2 9" xfId="12570" xr:uid="{5B355A69-CF3B-4574-973E-433C4CDB0271}"/>
    <cellStyle name="20% - uthevingsfarge 6 2 2 2 9 2" xfId="12571" xr:uid="{803A0802-6600-43F0-AB3C-591195D16D36}"/>
    <cellStyle name="20% - uthevingsfarge 6 2 2 2 9 2 2" xfId="12572" xr:uid="{3D6452D2-63C8-4C84-AF91-77F3E3C142E8}"/>
    <cellStyle name="20% - uthevingsfarge 6 2 2 2 9 3" xfId="12573" xr:uid="{4D25D315-2ED7-4B73-A318-F23319908BE3}"/>
    <cellStyle name="20% - uthevingsfarge 6 2 2 20" xfId="12574" xr:uid="{DF0EDAA5-65A5-4B95-BCA0-25D6ED7A8314}"/>
    <cellStyle name="20% - uthevingsfarge 6 2 2 21" xfId="12575" xr:uid="{0BAA2FD8-4A00-47CE-BC30-127097B80EE8}"/>
    <cellStyle name="20% - uthevingsfarge 6 2 2 22" xfId="12576" xr:uid="{6CF79284-7D2E-4EE9-BCBF-A2EE4C95B4E5}"/>
    <cellStyle name="20% - uthevingsfarge 6 2 2 23" xfId="12577" xr:uid="{4A8368F3-1613-424F-9292-31DFD09E9D26}"/>
    <cellStyle name="20% - uthevingsfarge 6 2 2 24" xfId="12578" xr:uid="{723971D0-5380-48DA-A531-CC81A429735E}"/>
    <cellStyle name="20% - uthevingsfarge 6 2 2 25" xfId="12579" xr:uid="{38D80059-A3BA-4435-8C66-7DAB4458918A}"/>
    <cellStyle name="20% - uthevingsfarge 6 2 2 26" xfId="12580" xr:uid="{4E98D7DC-3917-48F5-B15D-3696C4C3CE2C}"/>
    <cellStyle name="20% - uthevingsfarge 6 2 2 27" xfId="12581" xr:uid="{C14BD962-64F5-4C82-83A0-A1406BFC1F22}"/>
    <cellStyle name="20% - uthevingsfarge 6 2 2 28" xfId="12582" xr:uid="{98669522-C9C1-4C99-870E-38733CCDD1D9}"/>
    <cellStyle name="20% - uthevingsfarge 6 2 2 29" xfId="12583" xr:uid="{67FB5DB6-7AD6-43BC-AE5B-149E7367D664}"/>
    <cellStyle name="20% - uthevingsfarge 6 2 2 29 2" xfId="12584" xr:uid="{878583A8-FC19-42E6-8815-0D6C6C48FCFF}"/>
    <cellStyle name="20% - uthevingsfarge 6 2 2 3" xfId="12585" xr:uid="{2B1458B9-81C9-4535-B161-6B02B8B16B8E}"/>
    <cellStyle name="20% - uthevingsfarge 6 2 2 30" xfId="12586" xr:uid="{732D9C73-4009-4F16-8BF3-53693682AA29}"/>
    <cellStyle name="20% - uthevingsfarge 6 2 2 30 2" xfId="12587" xr:uid="{56534B15-5C04-4987-A504-C9D3827DD202}"/>
    <cellStyle name="20% - uthevingsfarge 6 2 2 31" xfId="12588" xr:uid="{32E13C0F-3127-4178-8C94-3CC11078B524}"/>
    <cellStyle name="20% - uthevingsfarge 6 2 2 4" xfId="12589" xr:uid="{E903D233-7108-45CF-B965-67DB2CDC013A}"/>
    <cellStyle name="20% - uthevingsfarge 6 2 2 5" xfId="12590" xr:uid="{BE317153-25FB-442E-A5A8-51711CB9FC0B}"/>
    <cellStyle name="20% - uthevingsfarge 6 2 2 6" xfId="12591" xr:uid="{CA090092-A367-4BDB-9DAA-64EFE5BCD745}"/>
    <cellStyle name="20% - uthevingsfarge 6 2 2 7" xfId="12592" xr:uid="{19978DBE-0C16-4346-B1C1-30E13D6E7D28}"/>
    <cellStyle name="20% - uthevingsfarge 6 2 2 8" xfId="12593" xr:uid="{A8B942A9-9B9E-403B-90BD-0D11F7050912}"/>
    <cellStyle name="20% - uthevingsfarge 6 2 2 9" xfId="12594" xr:uid="{AA6C2B58-1D4D-474D-9396-BD37DD35813E}"/>
    <cellStyle name="20% - uthevingsfarge 6 2 20" xfId="12595" xr:uid="{7FE4BF6E-14D9-4D3A-A195-F3BF7AB19CEF}"/>
    <cellStyle name="20% - uthevingsfarge 6 2 21" xfId="12596" xr:uid="{497D398F-4F3F-44F3-9200-4CEFD5E6CB63}"/>
    <cellStyle name="20% - uthevingsfarge 6 2 21 2" xfId="12597" xr:uid="{457FEF6F-296C-4FBA-B837-BB16C18EA441}"/>
    <cellStyle name="20% - uthevingsfarge 6 2 21 2 2" xfId="12598" xr:uid="{C7C956C4-C205-4C5F-B74B-75465F3C1849}"/>
    <cellStyle name="20% - uthevingsfarge 6 2 21 2 2 2" xfId="12599" xr:uid="{DFF7C828-0043-48AE-8BB9-7CC09C99176E}"/>
    <cellStyle name="20% - uthevingsfarge 6 2 21 2 3" xfId="12600" xr:uid="{0FB58A5B-3C93-4F0D-A500-9D1EC72337A5}"/>
    <cellStyle name="20% - uthevingsfarge 6 2 21 2 3 2" xfId="12601" xr:uid="{4119A8B8-688D-4742-B47A-0845D410A98D}"/>
    <cellStyle name="20% - uthevingsfarge 6 2 21 2 4" xfId="12602" xr:uid="{7ED84F1C-0ECA-4EF4-8FA0-967A03F9F79E}"/>
    <cellStyle name="20% - uthevingsfarge 6 2 21 2 4 2" xfId="12603" xr:uid="{0B6B7177-CA19-4F12-B89B-C280AB2EA985}"/>
    <cellStyle name="20% - uthevingsfarge 6 2 21 2 5" xfId="12604" xr:uid="{3DE2DE2C-A065-4BEB-B81A-C02160D62173}"/>
    <cellStyle name="20% - uthevingsfarge 6 2 21 2 5 2" xfId="12605" xr:uid="{ECB7115C-5822-4391-9C22-D12EF10F48DB}"/>
    <cellStyle name="20% - uthevingsfarge 6 2 21 2 6" xfId="12606" xr:uid="{FF492DE6-CFC5-41DB-B9E8-5AEB95FF5F2B}"/>
    <cellStyle name="20% - uthevingsfarge 6 2 21 2 6 2" xfId="12607" xr:uid="{3D39A377-3DA5-4C60-BFBF-DF07F1523B6A}"/>
    <cellStyle name="20% - uthevingsfarge 6 2 21 2 7" xfId="12608" xr:uid="{2CFBBC6E-DB5E-47E3-A586-5E71C46D4018}"/>
    <cellStyle name="20% - uthevingsfarge 6 2 21 3" xfId="12609" xr:uid="{5467667D-4DC3-4812-A080-C2361DA7767C}"/>
    <cellStyle name="20% - uthevingsfarge 6 2 21 3 2" xfId="12610" xr:uid="{90B56280-FE5F-4C7B-9DA9-66FB6368F621}"/>
    <cellStyle name="20% - uthevingsfarge 6 2 21 3 2 2" xfId="12611" xr:uid="{1E275BCB-FBD0-45E5-9569-BE743B41E1E0}"/>
    <cellStyle name="20% - uthevingsfarge 6 2 21 3 3" xfId="12612" xr:uid="{91AE7ADA-8F7F-41D2-8DBC-5C9F9A6AAAB4}"/>
    <cellStyle name="20% - uthevingsfarge 6 2 21 3 3 2" xfId="12613" xr:uid="{2AE7D0CA-D526-44DC-89A1-8FE252016BAB}"/>
    <cellStyle name="20% - uthevingsfarge 6 2 21 3 4" xfId="12614" xr:uid="{F2AA9711-1ECA-46BE-B888-9531E476A206}"/>
    <cellStyle name="20% - uthevingsfarge 6 2 21 4" xfId="12615" xr:uid="{35F6F89C-6F84-4032-ADF3-066C77B10BE2}"/>
    <cellStyle name="20% - uthevingsfarge 6 2 21 4 2" xfId="12616" xr:uid="{BA9F17C4-360A-40DA-A385-365B7C12DC96}"/>
    <cellStyle name="20% - uthevingsfarge 6 2 21 5" xfId="12617" xr:uid="{850BF1F1-8525-4D19-938D-A40E7CE89EB6}"/>
    <cellStyle name="20% - uthevingsfarge 6 2 21 5 2" xfId="12618" xr:uid="{2B71D545-65BD-4494-B0F9-B76A1E854C61}"/>
    <cellStyle name="20% - uthevingsfarge 6 2 21 6" xfId="12619" xr:uid="{ED42D7EB-93DC-42C8-B079-52FC990648C8}"/>
    <cellStyle name="20% - uthevingsfarge 6 2 21 6 2" xfId="12620" xr:uid="{1297E783-BC97-46B5-BE89-19BBDCAC6040}"/>
    <cellStyle name="20% - uthevingsfarge 6 2 21 7" xfId="12621" xr:uid="{1613C1A9-E15A-4BEA-BD5C-794A14C2ADB7}"/>
    <cellStyle name="20% - uthevingsfarge 6 2 21 7 2" xfId="12622" xr:uid="{503D0C76-679D-47BD-BB3D-A2B3DF98D328}"/>
    <cellStyle name="20% - uthevingsfarge 6 2 21 8" xfId="12623" xr:uid="{34A18CF1-9BE3-4C3C-A435-12D692795C5B}"/>
    <cellStyle name="20% - uthevingsfarge 6 2 22" xfId="12624" xr:uid="{3B838FC9-14F6-4D9D-A097-92FF517BE2F5}"/>
    <cellStyle name="20% - uthevingsfarge 6 2 22 2" xfId="12625" xr:uid="{6168FDBB-F620-4139-B65B-A16B2ED061D0}"/>
    <cellStyle name="20% - uthevingsfarge 6 2 22 2 2" xfId="12626" xr:uid="{8A7C373E-4E40-41A5-A39C-97E572E10722}"/>
    <cellStyle name="20% - uthevingsfarge 6 2 22 2 2 2" xfId="12627" xr:uid="{899773B0-50D4-4E9A-9C8A-0523AFADF705}"/>
    <cellStyle name="20% - uthevingsfarge 6 2 22 2 3" xfId="12628" xr:uid="{C23F771E-EB05-473E-A813-5D0AB4D17C43}"/>
    <cellStyle name="20% - uthevingsfarge 6 2 22 2 3 2" xfId="12629" xr:uid="{D1188DF8-E0DB-47C5-A5A9-593279A465B3}"/>
    <cellStyle name="20% - uthevingsfarge 6 2 22 2 4" xfId="12630" xr:uid="{C9E059A1-A731-4E7B-BD9E-1340497F4A56}"/>
    <cellStyle name="20% - uthevingsfarge 6 2 22 2 4 2" xfId="12631" xr:uid="{098E881B-D005-4992-B2AB-043CDE2F4AE5}"/>
    <cellStyle name="20% - uthevingsfarge 6 2 22 2 5" xfId="12632" xr:uid="{22CE2E47-A624-4825-B9FB-432E0A1E067C}"/>
    <cellStyle name="20% - uthevingsfarge 6 2 22 2 5 2" xfId="12633" xr:uid="{005F564F-F533-4CFE-AB54-0E97D5625EF0}"/>
    <cellStyle name="20% - uthevingsfarge 6 2 22 2 6" xfId="12634" xr:uid="{ED4F52AD-9DA5-4112-B721-C1CE344E5656}"/>
    <cellStyle name="20% - uthevingsfarge 6 2 22 2 6 2" xfId="12635" xr:uid="{AB954E57-D6F7-4DFE-A0C1-944F6816E69B}"/>
    <cellStyle name="20% - uthevingsfarge 6 2 22 2 7" xfId="12636" xr:uid="{939D54A4-460E-4F38-86EF-4B543A5840A3}"/>
    <cellStyle name="20% - uthevingsfarge 6 2 22 3" xfId="12637" xr:uid="{C02B1519-A7E9-4260-9203-E3FE13DDE9C1}"/>
    <cellStyle name="20% - uthevingsfarge 6 2 22 3 2" xfId="12638" xr:uid="{14E6A595-20B2-420E-9B00-B93DE1417355}"/>
    <cellStyle name="20% - uthevingsfarge 6 2 22 3 2 2" xfId="12639" xr:uid="{CBE75105-D2A3-4171-A23F-D64FF3D499E9}"/>
    <cellStyle name="20% - uthevingsfarge 6 2 22 3 3" xfId="12640" xr:uid="{0D68CEC1-A393-4E3B-ABDB-C90EC7D1AC8F}"/>
    <cellStyle name="20% - uthevingsfarge 6 2 22 3 3 2" xfId="12641" xr:uid="{744CACD5-EE95-4E3E-AC4B-AB357AEAADA2}"/>
    <cellStyle name="20% - uthevingsfarge 6 2 22 3 4" xfId="12642" xr:uid="{6E866106-3551-40A2-AA65-DD3BB1F047A7}"/>
    <cellStyle name="20% - uthevingsfarge 6 2 22 4" xfId="12643" xr:uid="{D43D1766-AB4A-4621-B999-0FBF22D5B936}"/>
    <cellStyle name="20% - uthevingsfarge 6 2 22 4 2" xfId="12644" xr:uid="{F2EF79B0-2886-4A06-9065-8CF4046BFDE4}"/>
    <cellStyle name="20% - uthevingsfarge 6 2 22 5" xfId="12645" xr:uid="{C0AA0339-DCB1-4874-9A03-CA4BD439F343}"/>
    <cellStyle name="20% - uthevingsfarge 6 2 22 5 2" xfId="12646" xr:uid="{AB315196-877E-40FF-A22C-E84DBF2625F2}"/>
    <cellStyle name="20% - uthevingsfarge 6 2 22 6" xfId="12647" xr:uid="{C15856FC-2C34-4527-8D90-A14C0B5C6AFD}"/>
    <cellStyle name="20% - uthevingsfarge 6 2 22 6 2" xfId="12648" xr:uid="{C658C336-3C91-4675-A0B4-F6D58453A147}"/>
    <cellStyle name="20% - uthevingsfarge 6 2 22 7" xfId="12649" xr:uid="{712D0FF9-C39B-4A89-AAE4-81A5D2BD0D87}"/>
    <cellStyle name="20% - uthevingsfarge 6 2 22 7 2" xfId="12650" xr:uid="{0FF75FF8-99BC-44C3-80C5-FCD0F2F84975}"/>
    <cellStyle name="20% - uthevingsfarge 6 2 22 8" xfId="12651" xr:uid="{0F743C0F-95CB-45B8-890C-649272649351}"/>
    <cellStyle name="20% - uthevingsfarge 6 2 23" xfId="12652" xr:uid="{66FCCE6E-57FD-4B2C-8C9B-CB1199A53515}"/>
    <cellStyle name="20% - uthevingsfarge 6 2 23 2" xfId="12653" xr:uid="{C8520133-77C1-464C-8C88-22A1CE39FE4C}"/>
    <cellStyle name="20% - uthevingsfarge 6 2 23 2 2" xfId="12654" xr:uid="{6834DBC8-E3E6-4EEF-8656-96E0D1B2866D}"/>
    <cellStyle name="20% - uthevingsfarge 6 2 23 3" xfId="12655" xr:uid="{0E4EB9C9-4D36-4537-AB49-CE760502EEFE}"/>
    <cellStyle name="20% - uthevingsfarge 6 2 23 3 2" xfId="12656" xr:uid="{C7154E64-F161-4FC0-BEAF-7B1CDDCFDE30}"/>
    <cellStyle name="20% - uthevingsfarge 6 2 23 4" xfId="12657" xr:uid="{2E45E818-817B-4F34-9357-963295E735B0}"/>
    <cellStyle name="20% - uthevingsfarge 6 2 23 4 2" xfId="12658" xr:uid="{ECD2FB67-24FA-4083-BC81-087DCF8FDCA5}"/>
    <cellStyle name="20% - uthevingsfarge 6 2 23 5" xfId="12659" xr:uid="{4E057588-E88E-4C09-8C61-8C295B56372E}"/>
    <cellStyle name="20% - uthevingsfarge 6 2 23 5 2" xfId="12660" xr:uid="{CBC24596-BB40-497E-8594-F5CCDA54FDEB}"/>
    <cellStyle name="20% - uthevingsfarge 6 2 23 6" xfId="12661" xr:uid="{5D1A5100-8A46-4645-86D2-9FFB015CA1D2}"/>
    <cellStyle name="20% - uthevingsfarge 6 2 23 6 2" xfId="12662" xr:uid="{61BF9AC1-68C0-4CD6-8903-55165705E7D0}"/>
    <cellStyle name="20% - uthevingsfarge 6 2 23 7" xfId="12663" xr:uid="{06DD8475-88DC-46EA-8043-8141FF257B90}"/>
    <cellStyle name="20% - uthevingsfarge 6 2 24" xfId="12664" xr:uid="{8CF36558-3298-4601-B076-7BB6DA13317F}"/>
    <cellStyle name="20% - uthevingsfarge 6 2 24 2" xfId="12665" xr:uid="{2CF27D5E-F938-41B6-9A00-7D53B1011CE5}"/>
    <cellStyle name="20% - uthevingsfarge 6 2 24 2 2" xfId="12666" xr:uid="{903F6696-0D36-4A9F-826C-01D793C38912}"/>
    <cellStyle name="20% - uthevingsfarge 6 2 24 3" xfId="12667" xr:uid="{FF23C462-3A1E-4BF5-94AF-FDB5DED76DEC}"/>
    <cellStyle name="20% - uthevingsfarge 6 2 24 3 2" xfId="12668" xr:uid="{FBB8DB62-01B5-4A08-BDAC-4483E2B4FE38}"/>
    <cellStyle name="20% - uthevingsfarge 6 2 24 4" xfId="12669" xr:uid="{1FB83F30-A0D5-4A2E-A016-70B2735E9F06}"/>
    <cellStyle name="20% - uthevingsfarge 6 2 24 4 2" xfId="12670" xr:uid="{71D05EE2-A35D-46D3-A4A1-D741D6CEE1B3}"/>
    <cellStyle name="20% - uthevingsfarge 6 2 24 5" xfId="12671" xr:uid="{3D25FB7A-19AF-4F8F-88A5-EA0D08A5E9D5}"/>
    <cellStyle name="20% - uthevingsfarge 6 2 24 5 2" xfId="12672" xr:uid="{CB99249D-CD02-40F8-B502-EAE86217159A}"/>
    <cellStyle name="20% - uthevingsfarge 6 2 24 6" xfId="12673" xr:uid="{4CC051FA-DADC-43EB-8D77-CA8F6DE79B01}"/>
    <cellStyle name="20% - uthevingsfarge 6 2 25" xfId="12674" xr:uid="{C4760662-40D1-4470-AEA0-1C4A986DC7CD}"/>
    <cellStyle name="20% - uthevingsfarge 6 2 25 2" xfId="12675" xr:uid="{7D691D47-21E1-4ADF-B901-5190F18273F8}"/>
    <cellStyle name="20% - uthevingsfarge 6 2 25 2 2" xfId="12676" xr:uid="{6D4D9700-7642-4BD7-B401-DF4A8B21D8B1}"/>
    <cellStyle name="20% - uthevingsfarge 6 2 25 3" xfId="12677" xr:uid="{413AEFA0-95B4-4D31-92A2-E20600C6CA35}"/>
    <cellStyle name="20% - uthevingsfarge 6 2 25 3 2" xfId="12678" xr:uid="{77D87253-C3E3-444D-92B8-73667960472C}"/>
    <cellStyle name="20% - uthevingsfarge 6 2 25 4" xfId="12679" xr:uid="{B669279A-D978-480D-AC11-66766A79C462}"/>
    <cellStyle name="20% - uthevingsfarge 6 2 26" xfId="12680" xr:uid="{353242AF-86A7-4813-81F6-BF7938A8E502}"/>
    <cellStyle name="20% - uthevingsfarge 6 2 26 2" xfId="12681" xr:uid="{E94FDA88-BC3C-440E-A25F-BFF3739CA8EB}"/>
    <cellStyle name="20% - uthevingsfarge 6 2 26 2 2" xfId="12682" xr:uid="{BD122433-CD05-46B7-891F-E21592A53309}"/>
    <cellStyle name="20% - uthevingsfarge 6 2 26 3" xfId="12683" xr:uid="{3D9B5526-F839-4512-89B6-5BF369B1D488}"/>
    <cellStyle name="20% - uthevingsfarge 6 2 26 3 2" xfId="12684" xr:uid="{52D4F741-4D5A-4D96-B671-113594C523F2}"/>
    <cellStyle name="20% - uthevingsfarge 6 2 26 4" xfId="12685" xr:uid="{F22BBC11-FCF3-455E-999D-D85AC97C41A8}"/>
    <cellStyle name="20% - uthevingsfarge 6 2 27" xfId="12686" xr:uid="{DF3C9419-384D-41F4-BF53-9057C6F713B1}"/>
    <cellStyle name="20% - uthevingsfarge 6 2 27 2" xfId="12687" xr:uid="{DB4FD5C2-0B1C-4143-8A3E-19BB20DFB4FC}"/>
    <cellStyle name="20% - uthevingsfarge 6 2 27 2 2" xfId="12688" xr:uid="{89DB43FC-1F01-4D6F-B4C4-D2A48D8A200A}"/>
    <cellStyle name="20% - uthevingsfarge 6 2 27 3" xfId="12689" xr:uid="{16D1409C-527C-497D-B86F-B4CCDC794652}"/>
    <cellStyle name="20% - uthevingsfarge 6 2 28" xfId="12690" xr:uid="{87802287-12AF-4E20-B844-8A3E3CD89077}"/>
    <cellStyle name="20% - uthevingsfarge 6 2 28 2" xfId="12691" xr:uid="{F6D8808C-21AB-4A78-A0B6-A4F47E49838B}"/>
    <cellStyle name="20% - uthevingsfarge 6 2 28 2 2" xfId="12692" xr:uid="{7765A9DA-9EB0-4469-A466-008C205CDA77}"/>
    <cellStyle name="20% - uthevingsfarge 6 2 28 3" xfId="12693" xr:uid="{5C61C433-61F8-4D9C-AA9E-3608030A3B7D}"/>
    <cellStyle name="20% - uthevingsfarge 6 2 29" xfId="12694" xr:uid="{01AE4034-50ED-41FD-BC82-895DB116C82D}"/>
    <cellStyle name="20% - uthevingsfarge 6 2 29 2" xfId="12695" xr:uid="{7D806ACA-0797-4B29-B189-DDA9EBEFE435}"/>
    <cellStyle name="20% - uthevingsfarge 6 2 29 2 2" xfId="12696" xr:uid="{7537ED59-AC4A-4873-AFE3-AFE5421F73E4}"/>
    <cellStyle name="20% - uthevingsfarge 6 2 29 3" xfId="12697" xr:uid="{CA939EF6-B578-4278-9CBD-AD4C52A8FDBF}"/>
    <cellStyle name="20% - uthevingsfarge 6 2 3" xfId="12698" xr:uid="{F22791AC-E363-4065-B358-E93D95497AF4}"/>
    <cellStyle name="20% - uthevingsfarge 6 2 3 2" xfId="12699" xr:uid="{2B8AD0A6-8306-47C6-AE57-69AAF2E0D12A}"/>
    <cellStyle name="20% - uthevingsfarge 6 2 3 3" xfId="12700" xr:uid="{3D089476-86DE-4325-9327-FFCE45219D9C}"/>
    <cellStyle name="20% - uthevingsfarge 6 2 3 4" xfId="12701" xr:uid="{66FF22A6-DEA6-4813-BCBC-89A512DCB35C}"/>
    <cellStyle name="20% - uthevingsfarge 6 2 3 5" xfId="12702" xr:uid="{72EB412D-3523-4E3E-B993-A6E238303B34}"/>
    <cellStyle name="20% - uthevingsfarge 6 2 3 6" xfId="12703" xr:uid="{BE2D7E19-6F4B-4ECD-8F41-30256EF93D9B}"/>
    <cellStyle name="20% - uthevingsfarge 6 2 30" xfId="12704" xr:uid="{5FBF6A8B-9109-4360-BF0F-42A980161C8E}"/>
    <cellStyle name="20% - uthevingsfarge 6 2 30 2" xfId="12705" xr:uid="{DD59797E-35CA-4341-BF57-C15E7E9FD9D2}"/>
    <cellStyle name="20% - uthevingsfarge 6 2 30 2 2" xfId="12706" xr:uid="{C76D1BAC-A66B-406E-9259-E30E00254BB1}"/>
    <cellStyle name="20% - uthevingsfarge 6 2 30 3" xfId="12707" xr:uid="{450C18EE-E3BC-43A8-91E9-F49E7D44A6B3}"/>
    <cellStyle name="20% - uthevingsfarge 6 2 31" xfId="12708" xr:uid="{EC89CC03-88CB-494D-963A-F095A417F1F2}"/>
    <cellStyle name="20% - uthevingsfarge 6 2 32" xfId="12709" xr:uid="{C1801688-0527-4895-A10E-33C92CCCD857}"/>
    <cellStyle name="20% - uthevingsfarge 6 2 4" xfId="12710" xr:uid="{97425B06-AF23-4392-8F09-9E73CFB9C49A}"/>
    <cellStyle name="20% - uthevingsfarge 6 2 4 2" xfId="12711" xr:uid="{ECFEAC80-8492-4C5A-917D-8077D4B057D8}"/>
    <cellStyle name="20% - uthevingsfarge 6 2 4 3" xfId="12712" xr:uid="{7FE3397D-5BCA-4650-95AB-B21F85BE2427}"/>
    <cellStyle name="20% - uthevingsfarge 6 2 4 4" xfId="12713" xr:uid="{06E2A1B2-75E4-4FF6-A8B1-51227CCEBBE0}"/>
    <cellStyle name="20% - uthevingsfarge 6 2 4 5" xfId="12714" xr:uid="{50FAA329-D0DA-4C53-9F8E-DB907A5DFB6E}"/>
    <cellStyle name="20% - uthevingsfarge 6 2 4 6" xfId="12715" xr:uid="{B23259F9-52B0-4619-9770-B7234A6AA7BB}"/>
    <cellStyle name="20% - uthevingsfarge 6 2 5" xfId="12716" xr:uid="{4755AD2D-A370-40A7-A3AC-B70463E83A82}"/>
    <cellStyle name="20% - uthevingsfarge 6 2 5 10" xfId="12717" xr:uid="{61E249C7-DC5B-4CAE-8B5C-D9B0347AEABF}"/>
    <cellStyle name="20% - uthevingsfarge 6 2 5 11" xfId="12718" xr:uid="{FEC50828-2B16-4DE0-8638-E4D214765593}"/>
    <cellStyle name="20% - uthevingsfarge 6 2 5 12" xfId="12719" xr:uid="{481B9348-BD13-464E-891C-00FA52BB6BE8}"/>
    <cellStyle name="20% - uthevingsfarge 6 2 5 13" xfId="12720" xr:uid="{80171FE2-B356-47CF-846C-5E32981CD743}"/>
    <cellStyle name="20% - uthevingsfarge 6 2 5 14" xfId="12721" xr:uid="{00BCDE43-32C4-4D59-A884-DCFA4C56E807}"/>
    <cellStyle name="20% - uthevingsfarge 6 2 5 15" xfId="12722" xr:uid="{D1A6A876-1494-48E6-800A-CD5DE0BBB9F2}"/>
    <cellStyle name="20% - uthevingsfarge 6 2 5 15 2" xfId="12723" xr:uid="{4537478C-79CF-45CF-9D19-5084A6F7B53E}"/>
    <cellStyle name="20% - uthevingsfarge 6 2 5 16" xfId="12724" xr:uid="{090139FF-E718-4C52-A390-446080B1B6B0}"/>
    <cellStyle name="20% - uthevingsfarge 6 2 5 16 2" xfId="12725" xr:uid="{69E4B968-7BA4-4C37-80F0-08219250E3DB}"/>
    <cellStyle name="20% - uthevingsfarge 6 2 5 17" xfId="12726" xr:uid="{FC055D5C-E9EA-4CF0-A5B8-E789953959ED}"/>
    <cellStyle name="20% - uthevingsfarge 6 2 5 17 2" xfId="12727" xr:uid="{663A753F-EF8F-4913-9CE8-6E2008544676}"/>
    <cellStyle name="20% - uthevingsfarge 6 2 5 2" xfId="12728" xr:uid="{5D5505FD-EFF1-40DB-8430-B73A6E45E256}"/>
    <cellStyle name="20% - uthevingsfarge 6 2 5 2 10" xfId="12729" xr:uid="{AAACAE04-7D05-4376-A068-DF31F0BAA660}"/>
    <cellStyle name="20% - uthevingsfarge 6 2 5 2 10 2" xfId="12730" xr:uid="{43B4A026-6978-4110-BF25-FDDF8483E392}"/>
    <cellStyle name="20% - uthevingsfarge 6 2 5 2 10 2 2" xfId="12731" xr:uid="{DE3BF666-945C-4315-B98D-80CCF1194407}"/>
    <cellStyle name="20% - uthevingsfarge 6 2 5 2 10 3" xfId="12732" xr:uid="{A812B9A0-4E6A-4D23-BD19-5CA9F0E34CD8}"/>
    <cellStyle name="20% - uthevingsfarge 6 2 5 2 11" xfId="12733" xr:uid="{AE449553-EB23-4A57-B46B-E22A86254F53}"/>
    <cellStyle name="20% - uthevingsfarge 6 2 5 2 11 2" xfId="12734" xr:uid="{919A52F3-596E-41CE-BA08-65EA800E2732}"/>
    <cellStyle name="20% - uthevingsfarge 6 2 5 2 11 2 2" xfId="12735" xr:uid="{5F1FCA71-8117-4B6B-B390-4A34734778B4}"/>
    <cellStyle name="20% - uthevingsfarge 6 2 5 2 11 3" xfId="12736" xr:uid="{36DBF088-827D-46AF-A3A6-6DAF3EB20020}"/>
    <cellStyle name="20% - uthevingsfarge 6 2 5 2 12" xfId="12737" xr:uid="{F2B67BEE-0254-4061-94A3-7057A56CEFAF}"/>
    <cellStyle name="20% - uthevingsfarge 6 2 5 2 12 2" xfId="12738" xr:uid="{9878BAF1-2EDC-49B7-88DE-FA05EA46AB64}"/>
    <cellStyle name="20% - uthevingsfarge 6 2 5 2 12 2 2" xfId="12739" xr:uid="{8008BB1E-D1F1-4FFA-BC24-5A3D1EF21E15}"/>
    <cellStyle name="20% - uthevingsfarge 6 2 5 2 12 3" xfId="12740" xr:uid="{4B2833E0-B774-43C6-9497-E79E168B4AB4}"/>
    <cellStyle name="20% - uthevingsfarge 6 2 5 2 13" xfId="12741" xr:uid="{1965DD83-929A-4E84-8249-244EECA1043E}"/>
    <cellStyle name="20% - uthevingsfarge 6 2 5 2 14" xfId="12742" xr:uid="{9492D6F1-B7BE-44BB-80BD-5BB4FA10D0C6}"/>
    <cellStyle name="20% - uthevingsfarge 6 2 5 2 2" xfId="12743" xr:uid="{654E0173-632F-462C-816A-840BD0F4FC51}"/>
    <cellStyle name="20% - uthevingsfarge 6 2 5 2 2 2" xfId="12744" xr:uid="{73D11E5E-9804-4B7E-AC7F-4122D1F330EE}"/>
    <cellStyle name="20% - uthevingsfarge 6 2 5 2 2 2 2" xfId="12745" xr:uid="{8E3C9CEF-3D94-476F-8760-5701100C91EC}"/>
    <cellStyle name="20% - uthevingsfarge 6 2 5 2 2 3" xfId="12746" xr:uid="{C132A27D-8389-41C0-8B96-218BC69D68A1}"/>
    <cellStyle name="20% - uthevingsfarge 6 2 5 2 2 3 2" xfId="12747" xr:uid="{42223F05-B331-4C15-9A8B-82E0B1ABD574}"/>
    <cellStyle name="20% - uthevingsfarge 6 2 5 2 2 4" xfId="12748" xr:uid="{E149FC71-FAC4-427F-870A-CD5744D5CD46}"/>
    <cellStyle name="20% - uthevingsfarge 6 2 5 2 2 4 2" xfId="12749" xr:uid="{37690E2A-904B-4309-97AA-9943905A23E3}"/>
    <cellStyle name="20% - uthevingsfarge 6 2 5 2 2 5" xfId="12750" xr:uid="{C3D7FACF-519A-48EA-93BC-5C3395A95ACB}"/>
    <cellStyle name="20% - uthevingsfarge 6 2 5 2 2 5 2" xfId="12751" xr:uid="{443B0F62-D726-4EF5-9782-DC3CFDCD0053}"/>
    <cellStyle name="20% - uthevingsfarge 6 2 5 2 2 6" xfId="12752" xr:uid="{1E758924-B3C7-40DF-A8B4-FA76AD5B0405}"/>
    <cellStyle name="20% - uthevingsfarge 6 2 5 2 2 6 2" xfId="12753" xr:uid="{D02F2C05-C406-4F27-86EF-C3E08C0DA1F6}"/>
    <cellStyle name="20% - uthevingsfarge 6 2 5 2 2 7" xfId="12754" xr:uid="{3D0BF5CD-0A99-4C25-BE1D-56AE57C5BE59}"/>
    <cellStyle name="20% - uthevingsfarge 6 2 5 2 3" xfId="12755" xr:uid="{CB25B404-E28F-481B-A914-AA95C73A5ACA}"/>
    <cellStyle name="20% - uthevingsfarge 6 2 5 2 3 2" xfId="12756" xr:uid="{02E17173-AC1D-45F3-ABA2-66B4D7314792}"/>
    <cellStyle name="20% - uthevingsfarge 6 2 5 2 3 2 2" xfId="12757" xr:uid="{7A9BCB81-DE2E-4738-9820-04FD8FF25F76}"/>
    <cellStyle name="20% - uthevingsfarge 6 2 5 2 3 3" xfId="12758" xr:uid="{415573DC-FCD6-4C50-B68D-7BD10367D1FB}"/>
    <cellStyle name="20% - uthevingsfarge 6 2 5 2 3 3 2" xfId="12759" xr:uid="{DBE860CD-BBD5-48E7-AD34-97E48405ED7C}"/>
    <cellStyle name="20% - uthevingsfarge 6 2 5 2 3 4" xfId="12760" xr:uid="{E19DA6E7-D89A-4CC9-AC25-E766C2182575}"/>
    <cellStyle name="20% - uthevingsfarge 6 2 5 2 3 4 2" xfId="12761" xr:uid="{DBF5AB20-B5AD-4B84-84C4-021711346FD0}"/>
    <cellStyle name="20% - uthevingsfarge 6 2 5 2 3 5" xfId="12762" xr:uid="{5610DD28-3CF7-4551-BAA3-3CCCE15F0F3F}"/>
    <cellStyle name="20% - uthevingsfarge 6 2 5 2 3 5 2" xfId="12763" xr:uid="{FC4A7625-B0D0-454E-9B2A-1A7722ECB119}"/>
    <cellStyle name="20% - uthevingsfarge 6 2 5 2 3 6" xfId="12764" xr:uid="{8B3780FB-38A1-4195-8573-9379967A94F7}"/>
    <cellStyle name="20% - uthevingsfarge 6 2 5 2 4" xfId="12765" xr:uid="{E8A4A28C-B4C0-456B-A9A0-DDC4E68EE1C6}"/>
    <cellStyle name="20% - uthevingsfarge 6 2 5 2 4 2" xfId="12766" xr:uid="{A2F4D30D-7317-4A8D-92F0-D45F42A36B7A}"/>
    <cellStyle name="20% - uthevingsfarge 6 2 5 2 4 2 2" xfId="12767" xr:uid="{03AD8A0F-A1E8-4CC5-972C-287CCB1E7DFF}"/>
    <cellStyle name="20% - uthevingsfarge 6 2 5 2 4 3" xfId="12768" xr:uid="{806EA474-59C5-4FE5-BA05-6722DC9E9417}"/>
    <cellStyle name="20% - uthevingsfarge 6 2 5 2 4 3 2" xfId="12769" xr:uid="{F46B0299-2C13-4187-B8A2-671BAA5B9F5F}"/>
    <cellStyle name="20% - uthevingsfarge 6 2 5 2 4 4" xfId="12770" xr:uid="{D7EABB78-6C7F-46EF-A4B0-206AAFA9746B}"/>
    <cellStyle name="20% - uthevingsfarge 6 2 5 2 5" xfId="12771" xr:uid="{6007D8CF-11E8-4129-BE7B-6F786E5F4C36}"/>
    <cellStyle name="20% - uthevingsfarge 6 2 5 2 5 2" xfId="12772" xr:uid="{C23B1A64-585B-4842-AD8B-0CC94072BCD8}"/>
    <cellStyle name="20% - uthevingsfarge 6 2 5 2 5 2 2" xfId="12773" xr:uid="{0824E59F-3E1D-4FB6-8FF6-6135427904EF}"/>
    <cellStyle name="20% - uthevingsfarge 6 2 5 2 5 3" xfId="12774" xr:uid="{FC8AA698-C5D8-439A-A677-CA3AAEBFA106}"/>
    <cellStyle name="20% - uthevingsfarge 6 2 5 2 5 3 2" xfId="12775" xr:uid="{64876E2A-54A4-4C37-86A7-7AD7561D4A93}"/>
    <cellStyle name="20% - uthevingsfarge 6 2 5 2 5 4" xfId="12776" xr:uid="{F3508653-5AF1-491E-BBEF-7B4FEBD54A98}"/>
    <cellStyle name="20% - uthevingsfarge 6 2 5 2 6" xfId="12777" xr:uid="{9AA7EBE6-3542-42D4-9EEF-989A73DFD4AE}"/>
    <cellStyle name="20% - uthevingsfarge 6 2 5 2 6 2" xfId="12778" xr:uid="{17FB62C1-23C7-4026-AFB5-E8A9572C00FF}"/>
    <cellStyle name="20% - uthevingsfarge 6 2 5 2 6 2 2" xfId="12779" xr:uid="{4CDCDE05-0805-45F3-B9F0-2863C022ADC6}"/>
    <cellStyle name="20% - uthevingsfarge 6 2 5 2 6 3" xfId="12780" xr:uid="{0FD976AD-D849-4642-B9B6-0A712D3A84B7}"/>
    <cellStyle name="20% - uthevingsfarge 6 2 5 2 7" xfId="12781" xr:uid="{14CD4EE5-1B6C-4AB5-B799-A7B325E05DBC}"/>
    <cellStyle name="20% - uthevingsfarge 6 2 5 2 7 2" xfId="12782" xr:uid="{EA144AC5-2789-40C6-9357-E1C8CD4EBAED}"/>
    <cellStyle name="20% - uthevingsfarge 6 2 5 2 7 2 2" xfId="12783" xr:uid="{A62F34D5-3891-4E6A-95A2-36522914358F}"/>
    <cellStyle name="20% - uthevingsfarge 6 2 5 2 7 3" xfId="12784" xr:uid="{06A00396-7B86-4852-BE54-468736EBDB33}"/>
    <cellStyle name="20% - uthevingsfarge 6 2 5 2 8" xfId="12785" xr:uid="{814DC432-234B-46EF-A830-DDD5CC3C6F74}"/>
    <cellStyle name="20% - uthevingsfarge 6 2 5 2 8 2" xfId="12786" xr:uid="{06C73E2F-6E38-46E7-AC0D-415E634FD5D6}"/>
    <cellStyle name="20% - uthevingsfarge 6 2 5 2 8 2 2" xfId="12787" xr:uid="{7E585B6E-3FB0-46C1-A5F0-8D6B8E1BEDC4}"/>
    <cellStyle name="20% - uthevingsfarge 6 2 5 2 8 3" xfId="12788" xr:uid="{C644FD35-61AF-4AC9-8C97-B85F2525C60C}"/>
    <cellStyle name="20% - uthevingsfarge 6 2 5 2 9" xfId="12789" xr:uid="{B8B4360E-9F30-4E18-816A-28E532191E83}"/>
    <cellStyle name="20% - uthevingsfarge 6 2 5 2 9 2" xfId="12790" xr:uid="{2879CF29-782E-47BF-BFC3-37DCDD2348BD}"/>
    <cellStyle name="20% - uthevingsfarge 6 2 5 2 9 2 2" xfId="12791" xr:uid="{4E9FB2CD-2535-4186-8E08-AF0C150EA74C}"/>
    <cellStyle name="20% - uthevingsfarge 6 2 5 2 9 3" xfId="12792" xr:uid="{A53DEC28-AC31-4F5F-BE17-3B68A161280B}"/>
    <cellStyle name="20% - uthevingsfarge 6 2 5 3" xfId="12793" xr:uid="{A0827373-2A8D-48FD-836B-2C941DDB048E}"/>
    <cellStyle name="20% - uthevingsfarge 6 2 5 3 2" xfId="12794" xr:uid="{FC54E44A-7EC6-4411-A22A-845FDFA19A6E}"/>
    <cellStyle name="20% - uthevingsfarge 6 2 5 3 2 2" xfId="12795" xr:uid="{D77889A1-D09E-48F1-9A98-20A711FD0B61}"/>
    <cellStyle name="20% - uthevingsfarge 6 2 5 3 2 2 2" xfId="12796" xr:uid="{76F718F3-821E-49AF-9EE8-A38441D3C44B}"/>
    <cellStyle name="20% - uthevingsfarge 6 2 5 3 2 3" xfId="12797" xr:uid="{9AE8218A-09F6-431E-AE44-C2452C78274E}"/>
    <cellStyle name="20% - uthevingsfarge 6 2 5 3 2 3 2" xfId="12798" xr:uid="{DD2080ED-B48C-49FB-92E3-85EE03A5C65F}"/>
    <cellStyle name="20% - uthevingsfarge 6 2 5 3 2 4" xfId="12799" xr:uid="{0F8E14F8-D222-422F-A1AD-7688E3ED51E1}"/>
    <cellStyle name="20% - uthevingsfarge 6 2 5 3 2 4 2" xfId="12800" xr:uid="{3776C65E-AA34-4659-BA21-5F68C56D3BAD}"/>
    <cellStyle name="20% - uthevingsfarge 6 2 5 3 2 5" xfId="12801" xr:uid="{0B124A9E-1486-4223-B7F3-6EA859368A72}"/>
    <cellStyle name="20% - uthevingsfarge 6 2 5 3 2 5 2" xfId="12802" xr:uid="{37727ED2-F88E-4FBB-AAE1-C7000D8C6914}"/>
    <cellStyle name="20% - uthevingsfarge 6 2 5 3 2 6" xfId="12803" xr:uid="{A359901A-F486-4FA2-9589-E933018C97F0}"/>
    <cellStyle name="20% - uthevingsfarge 6 2 5 3 2 6 2" xfId="12804" xr:uid="{3B414837-9387-43DD-A3C9-B2C5F6370BC4}"/>
    <cellStyle name="20% - uthevingsfarge 6 2 5 3 2 7" xfId="12805" xr:uid="{591E8B4D-7FCB-4404-85E2-C0D8C4273173}"/>
    <cellStyle name="20% - uthevingsfarge 6 2 5 3 3" xfId="12806" xr:uid="{E4BD3E35-C5D5-431B-97AE-D82E62E9D5F1}"/>
    <cellStyle name="20% - uthevingsfarge 6 2 5 3 3 2" xfId="12807" xr:uid="{EA5B0B45-A394-4A3C-AAF1-6F7D01C965FD}"/>
    <cellStyle name="20% - uthevingsfarge 6 2 5 3 3 2 2" xfId="12808" xr:uid="{B2E678A5-E88C-4D51-8862-929601CC1C49}"/>
    <cellStyle name="20% - uthevingsfarge 6 2 5 3 3 3" xfId="12809" xr:uid="{F3BFF42A-059D-423D-B381-2F1CD1C28D22}"/>
    <cellStyle name="20% - uthevingsfarge 6 2 5 3 3 3 2" xfId="12810" xr:uid="{18242818-2922-4F0F-8994-046265B665B8}"/>
    <cellStyle name="20% - uthevingsfarge 6 2 5 3 3 4" xfId="12811" xr:uid="{93516DD2-6515-4262-B6F5-F503BBB5C157}"/>
    <cellStyle name="20% - uthevingsfarge 6 2 5 3 4" xfId="12812" xr:uid="{41156611-363C-4FA0-A48E-7C9FBA41A8FD}"/>
    <cellStyle name="20% - uthevingsfarge 6 2 5 3 4 2" xfId="12813" xr:uid="{9E947BEE-5BF4-49A9-9F06-233642130C99}"/>
    <cellStyle name="20% - uthevingsfarge 6 2 5 3 5" xfId="12814" xr:uid="{E0CE8472-9CA7-4DD2-9705-F8BAB4AA1422}"/>
    <cellStyle name="20% - uthevingsfarge 6 2 5 3 5 2" xfId="12815" xr:uid="{D947F5AC-1BAC-48BB-8400-2BE0DC8B192C}"/>
    <cellStyle name="20% - uthevingsfarge 6 2 5 3 6" xfId="12816" xr:uid="{426B489C-6B33-48AE-B339-A05B8FA525A2}"/>
    <cellStyle name="20% - uthevingsfarge 6 2 5 3 6 2" xfId="12817" xr:uid="{8C1572F9-3CF3-4EE3-89EF-F46931F559B1}"/>
    <cellStyle name="20% - uthevingsfarge 6 2 5 3 7" xfId="12818" xr:uid="{C0400C2B-F167-447A-BC8E-1226057C2670}"/>
    <cellStyle name="20% - uthevingsfarge 6 2 5 3 7 2" xfId="12819" xr:uid="{0B851664-4C1A-4212-84A4-345242F9515F}"/>
    <cellStyle name="20% - uthevingsfarge 6 2 5 3 8" xfId="12820" xr:uid="{47E8B887-D911-42C3-BEC7-9B89F403368B}"/>
    <cellStyle name="20% - uthevingsfarge 6 2 5 4" xfId="12821" xr:uid="{03AC3573-2493-4649-ADDC-E49A69E91950}"/>
    <cellStyle name="20% - uthevingsfarge 6 2 5 4 2" xfId="12822" xr:uid="{1C540FCF-21D1-44FD-A8D1-D893FD9E3A93}"/>
    <cellStyle name="20% - uthevingsfarge 6 2 5 4 2 2" xfId="12823" xr:uid="{20FF03BE-500F-43DC-826C-38BC72F2D7A3}"/>
    <cellStyle name="20% - uthevingsfarge 6 2 5 4 2 2 2" xfId="12824" xr:uid="{C3680ED6-E237-494F-8630-45A3479E288E}"/>
    <cellStyle name="20% - uthevingsfarge 6 2 5 4 2 3" xfId="12825" xr:uid="{3FD45DC8-CD85-497B-9797-2E02E0A83010}"/>
    <cellStyle name="20% - uthevingsfarge 6 2 5 4 2 3 2" xfId="12826" xr:uid="{445FB7F1-A2B2-4992-8387-39F0C9C1511E}"/>
    <cellStyle name="20% - uthevingsfarge 6 2 5 4 2 4" xfId="12827" xr:uid="{79ECD8CD-DCB7-4B22-AA4C-EA3F8188CC7C}"/>
    <cellStyle name="20% - uthevingsfarge 6 2 5 4 2 4 2" xfId="12828" xr:uid="{5ED36F7B-CC16-4424-8BAD-881CADE3C1A1}"/>
    <cellStyle name="20% - uthevingsfarge 6 2 5 4 2 5" xfId="12829" xr:uid="{30954F13-6C2A-4A8C-9F50-F2F2EA1D3838}"/>
    <cellStyle name="20% - uthevingsfarge 6 2 5 4 2 5 2" xfId="12830" xr:uid="{AD542A3A-4FF1-4EED-85B3-9B5314571A32}"/>
    <cellStyle name="20% - uthevingsfarge 6 2 5 4 2 6" xfId="12831" xr:uid="{72ADD0B8-2400-4580-A67D-CF2956EFC197}"/>
    <cellStyle name="20% - uthevingsfarge 6 2 5 4 2 6 2" xfId="12832" xr:uid="{31DBA0D6-3B36-4974-82B1-351D31407F18}"/>
    <cellStyle name="20% - uthevingsfarge 6 2 5 4 2 7" xfId="12833" xr:uid="{D5F7380E-D1B9-4CBC-8B39-47C839790365}"/>
    <cellStyle name="20% - uthevingsfarge 6 2 5 4 3" xfId="12834" xr:uid="{9EBA1FB9-8137-4DDA-ACFD-82BF24CF55C2}"/>
    <cellStyle name="20% - uthevingsfarge 6 2 5 4 3 2" xfId="12835" xr:uid="{742C01D9-2BDA-4CB9-BB8A-FC02D347BC2E}"/>
    <cellStyle name="20% - uthevingsfarge 6 2 5 4 3 2 2" xfId="12836" xr:uid="{053861FF-ED43-4708-90FD-AC529D2039FC}"/>
    <cellStyle name="20% - uthevingsfarge 6 2 5 4 3 3" xfId="12837" xr:uid="{A34B7028-4807-48C2-87A5-97632A24EBCD}"/>
    <cellStyle name="20% - uthevingsfarge 6 2 5 4 3 3 2" xfId="12838" xr:uid="{77EA23F0-02AF-415A-843C-5295B4261CDE}"/>
    <cellStyle name="20% - uthevingsfarge 6 2 5 4 3 4" xfId="12839" xr:uid="{89F0E58F-0D64-4741-B6F5-B6146FDAF3A5}"/>
    <cellStyle name="20% - uthevingsfarge 6 2 5 4 4" xfId="12840" xr:uid="{713F414C-84E4-4785-8DAC-6C0B5AB9906F}"/>
    <cellStyle name="20% - uthevingsfarge 6 2 5 4 4 2" xfId="12841" xr:uid="{DAFD8485-596C-405E-97C2-82191452C096}"/>
    <cellStyle name="20% - uthevingsfarge 6 2 5 4 5" xfId="12842" xr:uid="{259E163C-43F9-4B69-BA4D-9177C120851C}"/>
    <cellStyle name="20% - uthevingsfarge 6 2 5 4 5 2" xfId="12843" xr:uid="{6BEFEFA5-8A9C-460D-9344-F44080A653DF}"/>
    <cellStyle name="20% - uthevingsfarge 6 2 5 4 6" xfId="12844" xr:uid="{4A4F4D9A-CCEF-4457-AC33-8CF78029B34C}"/>
    <cellStyle name="20% - uthevingsfarge 6 2 5 4 6 2" xfId="12845" xr:uid="{EB9266CB-E40E-4173-B4DC-913043D6F6CD}"/>
    <cellStyle name="20% - uthevingsfarge 6 2 5 4 7" xfId="12846" xr:uid="{4AF86D85-DC40-433B-973F-F553036B8153}"/>
    <cellStyle name="20% - uthevingsfarge 6 2 5 4 7 2" xfId="12847" xr:uid="{2C578711-04B1-460A-8383-E2FC43D6F3A4}"/>
    <cellStyle name="20% - uthevingsfarge 6 2 5 4 8" xfId="12848" xr:uid="{A1EC6085-0E95-4CD2-8230-0D671C3EB7E2}"/>
    <cellStyle name="20% - uthevingsfarge 6 2 5 5" xfId="12849" xr:uid="{8B6292A3-18A1-4AFE-93BD-EBB95FEE2049}"/>
    <cellStyle name="20% - uthevingsfarge 6 2 5 6" xfId="12850" xr:uid="{75AF984B-CD81-49FE-9783-39A367EF80F4}"/>
    <cellStyle name="20% - uthevingsfarge 6 2 5 7" xfId="12851" xr:uid="{80C8202A-C4D8-412A-8DC2-2BE9BA7C0300}"/>
    <cellStyle name="20% - uthevingsfarge 6 2 5 8" xfId="12852" xr:uid="{D55A41CC-F20E-45C7-9B9C-19603BE47B5B}"/>
    <cellStyle name="20% - uthevingsfarge 6 2 5 9" xfId="12853" xr:uid="{C0B3C123-3DEC-4AF1-93BA-A060CF481505}"/>
    <cellStyle name="20% - uthevingsfarge 6 2 6" xfId="12854" xr:uid="{E70E6F19-9780-4FD9-A194-AB07519D1FD3}"/>
    <cellStyle name="20% - uthevingsfarge 6 2 6 2" xfId="12855" xr:uid="{7564B289-9E49-4F09-B7C1-B26D47BFF007}"/>
    <cellStyle name="20% - uthevingsfarge 6 2 6 2 2" xfId="12856" xr:uid="{CEB2342B-B255-4529-80D0-016D34EB5D39}"/>
    <cellStyle name="20% - uthevingsfarge 6 2 6 2 2 2" xfId="12857" xr:uid="{1CF0AD2D-B060-47B7-B729-41AC744F7713}"/>
    <cellStyle name="20% - uthevingsfarge 6 2 6 2 3" xfId="12858" xr:uid="{1BE98183-7A63-474F-A951-FF9CCA984E25}"/>
    <cellStyle name="20% - uthevingsfarge 6 2 6 2 3 2" xfId="12859" xr:uid="{CB15A190-6FA6-4AC8-8174-49E876D76B0E}"/>
    <cellStyle name="20% - uthevingsfarge 6 2 6 2 4" xfId="12860" xr:uid="{0C38EEE0-6FAA-4EF8-88EC-BC367AE7BA22}"/>
    <cellStyle name="20% - uthevingsfarge 6 2 6 2 4 2" xfId="12861" xr:uid="{4EE09C59-9B04-4987-AC4C-E05FDF051690}"/>
    <cellStyle name="20% - uthevingsfarge 6 2 6 2 5" xfId="12862" xr:uid="{6143CE02-E0EA-4028-A0CC-4A1BB2D78BEF}"/>
    <cellStyle name="20% - uthevingsfarge 6 2 6 2 5 2" xfId="12863" xr:uid="{19EB99C6-D08B-4751-B2FB-8BB6CD4E7DF3}"/>
    <cellStyle name="20% - uthevingsfarge 6 2 6 2 6" xfId="12864" xr:uid="{6C7BAE6E-C3E1-4FF1-8816-C381ED9835C6}"/>
    <cellStyle name="20% - uthevingsfarge 6 2 6 2 6 2" xfId="12865" xr:uid="{BA946CD0-C1F0-4E2E-8203-EA4AF3587198}"/>
    <cellStyle name="20% - uthevingsfarge 6 2 6 2 7" xfId="12866" xr:uid="{C0969A2B-62F6-48D9-8289-A6C0A1CABCF7}"/>
    <cellStyle name="20% - uthevingsfarge 6 2 6 3" xfId="12867" xr:uid="{AB1E2C22-3653-493B-B945-96E024CC5C5C}"/>
    <cellStyle name="20% - uthevingsfarge 6 2 6 3 2" xfId="12868" xr:uid="{2FB4015E-6419-4CC4-9A21-2873C9C24107}"/>
    <cellStyle name="20% - uthevingsfarge 6 2 6 3 2 2" xfId="12869" xr:uid="{B8E7D79B-5733-4AE0-BFFF-BE9D5602F4F3}"/>
    <cellStyle name="20% - uthevingsfarge 6 2 6 3 3" xfId="12870" xr:uid="{80841173-E916-4FC1-8C53-E6B0B5252354}"/>
    <cellStyle name="20% - uthevingsfarge 6 2 6 3 3 2" xfId="12871" xr:uid="{05F337E8-848E-45FA-860A-6EE4320BA631}"/>
    <cellStyle name="20% - uthevingsfarge 6 2 6 3 4" xfId="12872" xr:uid="{26C0DEF0-F2F8-4C9C-8E52-1D3611D8B980}"/>
    <cellStyle name="20% - uthevingsfarge 6 2 6 4" xfId="12873" xr:uid="{CF5E20EA-B9E1-4659-8FA9-A1498961E1DC}"/>
    <cellStyle name="20% - uthevingsfarge 6 2 6 4 2" xfId="12874" xr:uid="{7F78C603-DC89-4949-8433-F3F8DD0E180B}"/>
    <cellStyle name="20% - uthevingsfarge 6 2 6 5" xfId="12875" xr:uid="{6980ED22-5EF3-4A23-BB99-22BEAAF89F2E}"/>
    <cellStyle name="20% - uthevingsfarge 6 2 6 5 2" xfId="12876" xr:uid="{DE0DC88C-4E93-431B-AEE8-0F2F63536CFF}"/>
    <cellStyle name="20% - uthevingsfarge 6 2 6 6" xfId="12877" xr:uid="{AAF255E3-784E-4C5F-8430-D8D2161E1DCC}"/>
    <cellStyle name="20% - uthevingsfarge 6 2 6 6 2" xfId="12878" xr:uid="{31FAF219-E037-4070-9F65-70E3AAFD4793}"/>
    <cellStyle name="20% - uthevingsfarge 6 2 6 7" xfId="12879" xr:uid="{CC26F607-AAFA-4ED1-A805-91D69A7BCEFA}"/>
    <cellStyle name="20% - uthevingsfarge 6 2 6 7 2" xfId="12880" xr:uid="{0F52AB4C-A424-4A5A-A788-D7FC8B950D23}"/>
    <cellStyle name="20% - uthevingsfarge 6 2 6 8" xfId="12881" xr:uid="{6F1E695F-DA14-4ED2-9BDF-CC859FB5C5CB}"/>
    <cellStyle name="20% - uthevingsfarge 6 2 7" xfId="12882" xr:uid="{22314222-FB98-4E06-A632-CE061DE9CD3C}"/>
    <cellStyle name="20% - uthevingsfarge 6 2 7 2" xfId="12883" xr:uid="{805153B9-EB95-445B-9C3F-F1D84DEE8F69}"/>
    <cellStyle name="20% - uthevingsfarge 6 2 7 2 2" xfId="12884" xr:uid="{358CA3D8-A435-42B9-8206-451A3F8EF3B4}"/>
    <cellStyle name="20% - uthevingsfarge 6 2 7 2 2 2" xfId="12885" xr:uid="{569BCF70-1383-4AC3-9163-80E59B3770D6}"/>
    <cellStyle name="20% - uthevingsfarge 6 2 7 2 3" xfId="12886" xr:uid="{35BA1C73-C5A3-4B3B-9B65-154C5F3333EC}"/>
    <cellStyle name="20% - uthevingsfarge 6 2 7 2 3 2" xfId="12887" xr:uid="{6A330877-0795-4926-BE1F-96005EB2CEC4}"/>
    <cellStyle name="20% - uthevingsfarge 6 2 7 2 4" xfId="12888" xr:uid="{9CFAECB6-D4CA-4148-A96F-90BC5BDE717B}"/>
    <cellStyle name="20% - uthevingsfarge 6 2 7 2 4 2" xfId="12889" xr:uid="{AA11F16D-1F61-4473-9640-79DF0DDD097F}"/>
    <cellStyle name="20% - uthevingsfarge 6 2 7 2 5" xfId="12890" xr:uid="{FB447D23-3D00-4595-84BB-E288C68D02FD}"/>
    <cellStyle name="20% - uthevingsfarge 6 2 7 2 5 2" xfId="12891" xr:uid="{351FA6F0-139A-4E9A-A660-8284EF2243A0}"/>
    <cellStyle name="20% - uthevingsfarge 6 2 7 2 6" xfId="12892" xr:uid="{C158134A-5EA1-4BD1-8334-47205B7E71A1}"/>
    <cellStyle name="20% - uthevingsfarge 6 2 7 2 6 2" xfId="12893" xr:uid="{0FC42D19-0EFD-47F4-BEF8-3D0324B0C0B7}"/>
    <cellStyle name="20% - uthevingsfarge 6 2 7 2 7" xfId="12894" xr:uid="{79581090-90D9-4123-8D31-49DB7985C3ED}"/>
    <cellStyle name="20% - uthevingsfarge 6 2 7 3" xfId="12895" xr:uid="{FB246BDB-8B47-4FC0-85F7-FD88578A010B}"/>
    <cellStyle name="20% - uthevingsfarge 6 2 7 3 2" xfId="12896" xr:uid="{640C2D4A-1080-42E8-8B1E-767CDBAA674F}"/>
    <cellStyle name="20% - uthevingsfarge 6 2 7 3 2 2" xfId="12897" xr:uid="{B82F8611-1155-49EB-9B8F-0750B7F6BBE0}"/>
    <cellStyle name="20% - uthevingsfarge 6 2 7 3 3" xfId="12898" xr:uid="{56E30739-8844-41D9-8EC7-7DE542A787DB}"/>
    <cellStyle name="20% - uthevingsfarge 6 2 7 3 3 2" xfId="12899" xr:uid="{EFEC130B-8B72-420D-9970-BC8DC756262F}"/>
    <cellStyle name="20% - uthevingsfarge 6 2 7 3 4" xfId="12900" xr:uid="{F0119DA0-2C99-4C00-8730-663EACCF6C27}"/>
    <cellStyle name="20% - uthevingsfarge 6 2 7 4" xfId="12901" xr:uid="{938DDD0F-606D-4863-B0ED-859C53743BB4}"/>
    <cellStyle name="20% - uthevingsfarge 6 2 7 4 2" xfId="12902" xr:uid="{CC00E567-C40C-4384-8C77-C1CFC284127B}"/>
    <cellStyle name="20% - uthevingsfarge 6 2 7 5" xfId="12903" xr:uid="{232DE0C9-6901-4E41-A266-C89C2C244663}"/>
    <cellStyle name="20% - uthevingsfarge 6 2 7 5 2" xfId="12904" xr:uid="{A5206294-9C4A-426E-A135-481A04282F63}"/>
    <cellStyle name="20% - uthevingsfarge 6 2 7 6" xfId="12905" xr:uid="{E9BE6A45-A637-43AB-A923-695C216043C6}"/>
    <cellStyle name="20% - uthevingsfarge 6 2 7 6 2" xfId="12906" xr:uid="{2C9550FA-18B2-4AB0-BDC4-9D41D61A890C}"/>
    <cellStyle name="20% - uthevingsfarge 6 2 7 7" xfId="12907" xr:uid="{E163C4E3-BC95-4E5C-9ACD-B5FE3F90BC4F}"/>
    <cellStyle name="20% - uthevingsfarge 6 2 7 7 2" xfId="12908" xr:uid="{12322221-C128-42AD-8FD8-7CB6514CD0FC}"/>
    <cellStyle name="20% - uthevingsfarge 6 2 7 8" xfId="12909" xr:uid="{CE72967F-580B-490E-BBD1-4A004653DC4F}"/>
    <cellStyle name="20% - uthevingsfarge 6 2 8" xfId="12910" xr:uid="{78D192E6-13F4-4686-924C-64925AAF6994}"/>
    <cellStyle name="20% - uthevingsfarge 6 2 8 2" xfId="12911" xr:uid="{19310544-4FBB-417D-A447-03B8986FD2CF}"/>
    <cellStyle name="20% - uthevingsfarge 6 2 8 2 2" xfId="12912" xr:uid="{2ED76A7E-1F3D-4EC9-B0C0-A61BB19ADA6F}"/>
    <cellStyle name="20% - uthevingsfarge 6 2 8 2 2 2" xfId="12913" xr:uid="{16636E16-DB73-4EAE-8F1C-F3722D4135FF}"/>
    <cellStyle name="20% - uthevingsfarge 6 2 8 2 3" xfId="12914" xr:uid="{99A28BF8-9A93-4AD5-86E2-E522EFC401EA}"/>
    <cellStyle name="20% - uthevingsfarge 6 2 8 2 3 2" xfId="12915" xr:uid="{929D21B0-3487-46AE-9F3F-415B5669A6D4}"/>
    <cellStyle name="20% - uthevingsfarge 6 2 8 2 4" xfId="12916" xr:uid="{7F4906FB-428F-4BB5-8385-93445115EBEF}"/>
    <cellStyle name="20% - uthevingsfarge 6 2 8 2 4 2" xfId="12917" xr:uid="{D11EC702-ADB4-481D-ABBA-07832FF72446}"/>
    <cellStyle name="20% - uthevingsfarge 6 2 8 2 5" xfId="12918" xr:uid="{C634977C-310B-4A34-92CD-0808B5596CEE}"/>
    <cellStyle name="20% - uthevingsfarge 6 2 8 2 5 2" xfId="12919" xr:uid="{85A406A4-1FD2-4739-AF4B-4A819661F5CA}"/>
    <cellStyle name="20% - uthevingsfarge 6 2 8 2 6" xfId="12920" xr:uid="{C970A520-4DF9-4D88-B00E-8E34A58A776B}"/>
    <cellStyle name="20% - uthevingsfarge 6 2 8 2 6 2" xfId="12921" xr:uid="{BD85FC88-6D85-4DA1-9175-73BED82D6FFE}"/>
    <cellStyle name="20% - uthevingsfarge 6 2 8 2 7" xfId="12922" xr:uid="{92D22F67-6628-427B-8A0C-718A66FCCD6B}"/>
    <cellStyle name="20% - uthevingsfarge 6 2 8 3" xfId="12923" xr:uid="{1344F99A-296F-4D18-A7E7-032503179538}"/>
    <cellStyle name="20% - uthevingsfarge 6 2 8 3 2" xfId="12924" xr:uid="{A03B5D6A-B36A-4609-AFF3-EEA0BD21255F}"/>
    <cellStyle name="20% - uthevingsfarge 6 2 8 3 2 2" xfId="12925" xr:uid="{627BCF82-9729-491E-A9B6-A7630955B2E0}"/>
    <cellStyle name="20% - uthevingsfarge 6 2 8 3 3" xfId="12926" xr:uid="{ED4E7402-40AC-44CF-80B3-72F83537111D}"/>
    <cellStyle name="20% - uthevingsfarge 6 2 8 3 3 2" xfId="12927" xr:uid="{2DD31441-7356-4ABE-8C0C-08699B135E47}"/>
    <cellStyle name="20% - uthevingsfarge 6 2 8 3 4" xfId="12928" xr:uid="{6F34A009-68A3-4029-9D83-F80BDD9462D7}"/>
    <cellStyle name="20% - uthevingsfarge 6 2 8 4" xfId="12929" xr:uid="{EC558F6E-05E7-4FEE-828B-3597D95529AA}"/>
    <cellStyle name="20% - uthevingsfarge 6 2 8 4 2" xfId="12930" xr:uid="{1D43244F-7B45-4652-A958-2AA0AB778B67}"/>
    <cellStyle name="20% - uthevingsfarge 6 2 8 5" xfId="12931" xr:uid="{8277E25F-0FDA-4A06-A186-FD8E746B0615}"/>
    <cellStyle name="20% - uthevingsfarge 6 2 8 5 2" xfId="12932" xr:uid="{26D16056-DD1D-4E41-9AD5-B6B3A2EA92C2}"/>
    <cellStyle name="20% - uthevingsfarge 6 2 8 6" xfId="12933" xr:uid="{ADF93EA5-6282-4B17-AD3D-F794135B2A0D}"/>
    <cellStyle name="20% - uthevingsfarge 6 2 8 6 2" xfId="12934" xr:uid="{5235AE64-9CA5-4C8F-8F02-F840DAF12FBF}"/>
    <cellStyle name="20% - uthevingsfarge 6 2 8 7" xfId="12935" xr:uid="{C6257C96-7E75-4476-861F-E3EF92AE2EDA}"/>
    <cellStyle name="20% - uthevingsfarge 6 2 8 7 2" xfId="12936" xr:uid="{31E6DAAF-C55E-4012-B80E-2232AE4D0427}"/>
    <cellStyle name="20% - uthevingsfarge 6 2 8 8" xfId="12937" xr:uid="{76AFC806-9318-4558-AF2E-8CD9FC306223}"/>
    <cellStyle name="20% - uthevingsfarge 6 2 9" xfId="12938" xr:uid="{6A3ABD68-ADDE-4BD6-9174-E6C28435A753}"/>
    <cellStyle name="20% - uthevingsfarge 6 2 9 2" xfId="12939" xr:uid="{1CBA58D2-1E41-4B30-8D82-BC2DFABFE35D}"/>
    <cellStyle name="20% - uthevingsfarge 6 2 9 2 2" xfId="12940" xr:uid="{9E231141-11C8-40B6-932F-11A3BE712B45}"/>
    <cellStyle name="20% - uthevingsfarge 6 2 9 2 2 2" xfId="12941" xr:uid="{D856010F-0D80-45B1-B9BF-A2E49F63587D}"/>
    <cellStyle name="20% - uthevingsfarge 6 2 9 2 3" xfId="12942" xr:uid="{11E07C60-8BDE-4A0C-88EE-31B69A8BF9EA}"/>
    <cellStyle name="20% - uthevingsfarge 6 2 9 2 3 2" xfId="12943" xr:uid="{B3AAA2D1-5CF0-439D-AED4-667DBAD5A49D}"/>
    <cellStyle name="20% - uthevingsfarge 6 2 9 2 4" xfId="12944" xr:uid="{3A38C222-E149-48AF-BC77-B28B84798D25}"/>
    <cellStyle name="20% - uthevingsfarge 6 2 9 2 4 2" xfId="12945" xr:uid="{CA39D707-C087-48A7-A6D0-E71CEFB9279D}"/>
    <cellStyle name="20% - uthevingsfarge 6 2 9 2 5" xfId="12946" xr:uid="{EE73F090-0553-4F72-90C2-642AAE8FF1DB}"/>
    <cellStyle name="20% - uthevingsfarge 6 2 9 2 5 2" xfId="12947" xr:uid="{FB5741A2-790C-4B2F-A1CE-FF11AB8A51A6}"/>
    <cellStyle name="20% - uthevingsfarge 6 2 9 2 6" xfId="12948" xr:uid="{7AE1D2FA-C8EA-4A5A-8091-A7EC5C12D112}"/>
    <cellStyle name="20% - uthevingsfarge 6 2 9 2 6 2" xfId="12949" xr:uid="{8FF85290-1B15-406B-8CCB-A72DCE341B8E}"/>
    <cellStyle name="20% - uthevingsfarge 6 2 9 2 7" xfId="12950" xr:uid="{8B8A1057-B19A-400C-B3D6-03AAAFFDC7BD}"/>
    <cellStyle name="20% - uthevingsfarge 6 2 9 3" xfId="12951" xr:uid="{4D4FABFA-EAF8-42DD-874C-7B5EFE261A40}"/>
    <cellStyle name="20% - uthevingsfarge 6 2 9 3 2" xfId="12952" xr:uid="{C1922FA6-9FE6-46DF-8030-F67AF5DFBBDA}"/>
    <cellStyle name="20% - uthevingsfarge 6 2 9 3 2 2" xfId="12953" xr:uid="{0A4383D3-CE77-4F75-B381-67AA45DC39CE}"/>
    <cellStyle name="20% - uthevingsfarge 6 2 9 3 3" xfId="12954" xr:uid="{2B74F599-CDF5-41EF-B5B0-F1CD26390DDA}"/>
    <cellStyle name="20% - uthevingsfarge 6 2 9 3 3 2" xfId="12955" xr:uid="{401061D8-9BA8-41BE-A5D7-6896756CFE6D}"/>
    <cellStyle name="20% - uthevingsfarge 6 2 9 3 4" xfId="12956" xr:uid="{50A32C94-1FCE-4B16-9325-1152030F89FB}"/>
    <cellStyle name="20% - uthevingsfarge 6 2 9 4" xfId="12957" xr:uid="{E4AC60AD-4492-43C7-9F13-3A261145D950}"/>
    <cellStyle name="20% - uthevingsfarge 6 2 9 4 2" xfId="12958" xr:uid="{F2C2B74A-0EB7-4574-A2A3-7AFE70F2ACAB}"/>
    <cellStyle name="20% - uthevingsfarge 6 2 9 5" xfId="12959" xr:uid="{3D702DEF-A791-4C8D-BBFF-64035BDDBB7D}"/>
    <cellStyle name="20% - uthevingsfarge 6 2 9 5 2" xfId="12960" xr:uid="{0D5AE287-66ED-4DB3-9233-12B425D7F588}"/>
    <cellStyle name="20% - uthevingsfarge 6 2 9 6" xfId="12961" xr:uid="{E1FEA7EA-6055-4602-9124-F584DE792CBC}"/>
    <cellStyle name="20% - uthevingsfarge 6 2 9 6 2" xfId="12962" xr:uid="{462C1536-3B71-42C9-9084-F7E1EA72B074}"/>
    <cellStyle name="20% - uthevingsfarge 6 2 9 7" xfId="12963" xr:uid="{C9A15182-2C6E-4C15-A142-4F325BA23210}"/>
    <cellStyle name="20% - uthevingsfarge 6 2 9 7 2" xfId="12964" xr:uid="{84D40FA3-491B-44BB-90F3-7E248016C9FD}"/>
    <cellStyle name="20% - uthevingsfarge 6 2 9 8" xfId="12965" xr:uid="{BB371B05-96A5-42CB-A237-5EE0E9AA375C}"/>
    <cellStyle name="20% - uthevingsfarge 6 2_Innlån 10_2010" xfId="12966" xr:uid="{8C2A606B-F2C4-486F-819A-E03E43CC7FB1}"/>
    <cellStyle name="20% - uthevingsfarge 6 20" xfId="12967" xr:uid="{A66AF42D-0961-43B2-B3CD-C461DDCF41B3}"/>
    <cellStyle name="20% - uthevingsfarge 6 20 10" xfId="12968" xr:uid="{5C9FE632-AC6C-4C63-944C-DCCD31BFF989}"/>
    <cellStyle name="20% - uthevingsfarge 6 20 11" xfId="12969" xr:uid="{274024EF-DDF4-4470-9335-5E72A26B090A}"/>
    <cellStyle name="20% - uthevingsfarge 6 20 12" xfId="12970" xr:uid="{6AC3A1BA-15B5-4FB7-8F1C-1C56F35E54E0}"/>
    <cellStyle name="20% - uthevingsfarge 6 20 13" xfId="12971" xr:uid="{7FC3D490-B20D-42CB-A51E-E6BB550E76FF}"/>
    <cellStyle name="20% - uthevingsfarge 6 20 2" xfId="12972" xr:uid="{4DD870E5-C7EE-4D58-9720-B21E9CA7A419}"/>
    <cellStyle name="20% - uthevingsfarge 6 20 2 2" xfId="12973" xr:uid="{1BD3AA1D-1ED3-4916-98A7-24AC85535096}"/>
    <cellStyle name="20% - uthevingsfarge 6 20 3" xfId="12974" xr:uid="{E37B5EDD-F436-454B-B893-F6C72127BD6D}"/>
    <cellStyle name="20% - uthevingsfarge 6 20 4" xfId="12975" xr:uid="{302ACDA3-E567-43D2-ADEC-F67A4FF2B487}"/>
    <cellStyle name="20% - uthevingsfarge 6 20 5" xfId="12976" xr:uid="{73A90D7E-29AD-471E-9DA7-32DDCB154094}"/>
    <cellStyle name="20% - uthevingsfarge 6 20 6" xfId="12977" xr:uid="{0B02F5F2-4E03-4EE5-A257-3A2AA1921783}"/>
    <cellStyle name="20% - uthevingsfarge 6 20 7" xfId="12978" xr:uid="{E53CBD61-EC90-4F11-896D-7A61E77B11A5}"/>
    <cellStyle name="20% - uthevingsfarge 6 20 8" xfId="12979" xr:uid="{1E706753-A4DD-476E-BB5D-2398809C53E3}"/>
    <cellStyle name="20% - uthevingsfarge 6 20 9" xfId="12980" xr:uid="{81AAB8B6-F4DC-47CE-8769-66C5D9606DBE}"/>
    <cellStyle name="20% - uthevingsfarge 6 21" xfId="12981" xr:uid="{01070FB3-BC2D-40B9-8D32-419355D8207C}"/>
    <cellStyle name="20% - uthevingsfarge 6 21 10" xfId="12982" xr:uid="{18896C8E-C38F-46F6-A01D-ECCCB5E20944}"/>
    <cellStyle name="20% - uthevingsfarge 6 21 11" xfId="12983" xr:uid="{DCCDC082-58D5-488E-93A3-402665C85A9D}"/>
    <cellStyle name="20% - uthevingsfarge 6 21 12" xfId="12984" xr:uid="{938786B2-123F-43EB-90CF-D89E77F156C3}"/>
    <cellStyle name="20% - uthevingsfarge 6 21 13" xfId="12985" xr:uid="{F9BDCA92-A9D2-4DA2-AED9-433CC87064EA}"/>
    <cellStyle name="20% - uthevingsfarge 6 21 2" xfId="12986" xr:uid="{3C631DD3-4897-41CF-B4F4-704190906D8D}"/>
    <cellStyle name="20% - uthevingsfarge 6 21 2 2" xfId="12987" xr:uid="{43C9127A-3AE5-42CB-8284-91B3F346BA5C}"/>
    <cellStyle name="20% - uthevingsfarge 6 21 3" xfId="12988" xr:uid="{110F06F6-AB4B-4D72-8079-1BC7A4E7EB18}"/>
    <cellStyle name="20% - uthevingsfarge 6 21 4" xfId="12989" xr:uid="{6F612828-8463-4D21-B861-59FB81822826}"/>
    <cellStyle name="20% - uthevingsfarge 6 21 5" xfId="12990" xr:uid="{898E9520-B204-4314-9F6B-9C03920E1A4A}"/>
    <cellStyle name="20% - uthevingsfarge 6 21 6" xfId="12991" xr:uid="{A6F5C2F3-3C11-4A07-AE42-092555DC88C6}"/>
    <cellStyle name="20% - uthevingsfarge 6 21 7" xfId="12992" xr:uid="{5F4D219A-C9A0-4357-A9CB-00C4D6257552}"/>
    <cellStyle name="20% - uthevingsfarge 6 21 8" xfId="12993" xr:uid="{0D357ED1-B8CD-44DF-9AE5-3DA3781EF260}"/>
    <cellStyle name="20% - uthevingsfarge 6 21 9" xfId="12994" xr:uid="{7D7DDA3E-0B0D-4C3C-ACAA-B33769A9810D}"/>
    <cellStyle name="20% - uthevingsfarge 6 22" xfId="12995" xr:uid="{0B243FA7-D40E-4FFA-8739-8F39529200AD}"/>
    <cellStyle name="20% - uthevingsfarge 6 22 10" xfId="12996" xr:uid="{316C1DCF-FBB6-44CA-9FAA-B0A06E5FE214}"/>
    <cellStyle name="20% - uthevingsfarge 6 22 11" xfId="12997" xr:uid="{24060A2A-02E6-4095-83BC-2134813D7016}"/>
    <cellStyle name="20% - uthevingsfarge 6 22 12" xfId="12998" xr:uid="{CBB0F244-038A-402D-8F22-2E4EE7896860}"/>
    <cellStyle name="20% - uthevingsfarge 6 22 13" xfId="12999" xr:uid="{DB92A2AB-FA80-4AAD-B73C-8CB6D36BA6A4}"/>
    <cellStyle name="20% - uthevingsfarge 6 22 2" xfId="13000" xr:uid="{22A31BCF-AB63-4F2C-B959-9C16A9E49D7F}"/>
    <cellStyle name="20% - uthevingsfarge 6 22 2 2" xfId="13001" xr:uid="{406EB777-0317-4429-9B29-C6A605F44AEC}"/>
    <cellStyle name="20% - uthevingsfarge 6 22 3" xfId="13002" xr:uid="{EF5BFCA3-F788-4A3D-B9E6-4C39C74E4B1A}"/>
    <cellStyle name="20% - uthevingsfarge 6 22 4" xfId="13003" xr:uid="{FDF23B2A-B233-4689-827E-85EADC16F4E3}"/>
    <cellStyle name="20% - uthevingsfarge 6 22 5" xfId="13004" xr:uid="{FE429355-4B3E-42E0-B54F-B0726CAA72FB}"/>
    <cellStyle name="20% - uthevingsfarge 6 22 6" xfId="13005" xr:uid="{E7AB9F37-CE26-4DBD-B6D7-2CAE5FD7B9F8}"/>
    <cellStyle name="20% - uthevingsfarge 6 22 7" xfId="13006" xr:uid="{AC338CFD-06F2-4ECA-955D-7DC260CCBAC3}"/>
    <cellStyle name="20% - uthevingsfarge 6 22 8" xfId="13007" xr:uid="{BBBA174A-0175-4415-9582-9C0C558C9A9E}"/>
    <cellStyle name="20% - uthevingsfarge 6 22 9" xfId="13008" xr:uid="{BB66C489-042F-43F5-B829-AEF90F70116E}"/>
    <cellStyle name="20% - uthevingsfarge 6 23" xfId="13009" xr:uid="{ED855CD5-3A11-4DA2-AB53-60554CEE69D2}"/>
    <cellStyle name="20% - uthevingsfarge 6 23 10" xfId="13010" xr:uid="{F992302C-A9C1-4866-97B1-336D3FD4C0C5}"/>
    <cellStyle name="20% - uthevingsfarge 6 23 11" xfId="13011" xr:uid="{B09E1D6F-20C1-439B-944A-155A24AC5494}"/>
    <cellStyle name="20% - uthevingsfarge 6 23 12" xfId="13012" xr:uid="{291D93C6-99B0-4797-A07C-E3454F81AB21}"/>
    <cellStyle name="20% - uthevingsfarge 6 23 13" xfId="13013" xr:uid="{23CC5700-7669-4D2D-B092-15FC26D7CC97}"/>
    <cellStyle name="20% - uthevingsfarge 6 23 2" xfId="13014" xr:uid="{5B9963E5-E890-4EEB-B52E-4279D27E640D}"/>
    <cellStyle name="20% - uthevingsfarge 6 23 2 2" xfId="13015" xr:uid="{C0402DA6-4ECF-4902-A45B-129CB5D0D274}"/>
    <cellStyle name="20% - uthevingsfarge 6 23 3" xfId="13016" xr:uid="{52269D43-9838-47BF-AA78-9C3D13B45F9F}"/>
    <cellStyle name="20% - uthevingsfarge 6 23 4" xfId="13017" xr:uid="{0E00EB9E-E601-4B33-ABBB-74C9F0E0A14F}"/>
    <cellStyle name="20% - uthevingsfarge 6 23 5" xfId="13018" xr:uid="{30120C6F-D644-4F80-AEB5-DDA3EE19AAE6}"/>
    <cellStyle name="20% - uthevingsfarge 6 23 6" xfId="13019" xr:uid="{CB96E8B8-E189-4B15-9B70-3CD51ABF2315}"/>
    <cellStyle name="20% - uthevingsfarge 6 23 7" xfId="13020" xr:uid="{78F0A83F-DB40-4F4E-A3C9-D19AC711EAAA}"/>
    <cellStyle name="20% - uthevingsfarge 6 23 8" xfId="13021" xr:uid="{6D0424F0-8548-422C-804F-80310943F9CE}"/>
    <cellStyle name="20% - uthevingsfarge 6 23 9" xfId="13022" xr:uid="{3CAE6654-E8E4-4A40-B0E5-7C87EBC024F8}"/>
    <cellStyle name="20% - uthevingsfarge 6 24" xfId="13023" xr:uid="{6EBAD884-11AA-4761-98C7-E4834DEFD563}"/>
    <cellStyle name="20% - uthevingsfarge 6 24 10" xfId="13024" xr:uid="{9C80C398-030B-4DFB-B8E4-4FB860FAB9EA}"/>
    <cellStyle name="20% - uthevingsfarge 6 24 11" xfId="13025" xr:uid="{4E52EB2F-E104-4C1B-A02F-3F8A146A0382}"/>
    <cellStyle name="20% - uthevingsfarge 6 24 12" xfId="13026" xr:uid="{64A4DF87-5F5E-4754-A782-921A5AED9CE6}"/>
    <cellStyle name="20% - uthevingsfarge 6 24 13" xfId="13027" xr:uid="{D8D22D58-D9EF-409D-A1EB-1FC2A14B2453}"/>
    <cellStyle name="20% - uthevingsfarge 6 24 2" xfId="13028" xr:uid="{E7E0E10A-94E1-484F-B453-7EFF98906519}"/>
    <cellStyle name="20% - uthevingsfarge 6 24 2 2" xfId="13029" xr:uid="{34C208CA-7A25-4D17-B183-DD072FC4CC54}"/>
    <cellStyle name="20% - uthevingsfarge 6 24 3" xfId="13030" xr:uid="{D74FC7AD-04B0-4132-B077-5117BB456431}"/>
    <cellStyle name="20% - uthevingsfarge 6 24 4" xfId="13031" xr:uid="{525CE81F-F264-411C-B8CC-2983CE7FB662}"/>
    <cellStyle name="20% - uthevingsfarge 6 24 5" xfId="13032" xr:uid="{72DC94BD-C8A4-457A-9D53-673502416E7E}"/>
    <cellStyle name="20% - uthevingsfarge 6 24 6" xfId="13033" xr:uid="{1C0367BA-455B-4522-87FC-9357D3372167}"/>
    <cellStyle name="20% - uthevingsfarge 6 24 7" xfId="13034" xr:uid="{F172FC37-8E20-430A-B005-0DC96AFED350}"/>
    <cellStyle name="20% - uthevingsfarge 6 24 8" xfId="13035" xr:uid="{A8AB4014-F4F2-4EFF-900C-8AE0395064FD}"/>
    <cellStyle name="20% - uthevingsfarge 6 24 9" xfId="13036" xr:uid="{5BDD53EA-C3D6-4E48-A7ED-DFA3258A790B}"/>
    <cellStyle name="20% - uthevingsfarge 6 25" xfId="13037" xr:uid="{79B41087-E7E3-4AC6-9700-A9EF61B8B12F}"/>
    <cellStyle name="20% - uthevingsfarge 6 25 10" xfId="13038" xr:uid="{31229150-C029-43CB-A576-4ADBB1F6B939}"/>
    <cellStyle name="20% - uthevingsfarge 6 25 11" xfId="13039" xr:uid="{AE7A85C9-FBA5-41E6-9ADA-9BFFF5938141}"/>
    <cellStyle name="20% - uthevingsfarge 6 25 12" xfId="13040" xr:uid="{4C6059EA-1622-480F-93D0-030C654630D1}"/>
    <cellStyle name="20% - uthevingsfarge 6 25 13" xfId="13041" xr:uid="{FF667A06-44D7-4168-826F-19C50F0D14B5}"/>
    <cellStyle name="20% - uthevingsfarge 6 25 2" xfId="13042" xr:uid="{AB0482A3-C73E-41AD-B52F-8C151C2C8F8F}"/>
    <cellStyle name="20% - uthevingsfarge 6 25 2 2" xfId="13043" xr:uid="{F2C2B214-CA0D-4C8B-9DDA-A1329C48C2C3}"/>
    <cellStyle name="20% - uthevingsfarge 6 25 3" xfId="13044" xr:uid="{AA6A4016-2E61-4236-8DB0-7058B06B99D9}"/>
    <cellStyle name="20% - uthevingsfarge 6 25 4" xfId="13045" xr:uid="{88ED7C06-EB60-458D-B60E-F1736D87FD18}"/>
    <cellStyle name="20% - uthevingsfarge 6 25 5" xfId="13046" xr:uid="{57298873-AF1F-4B0E-9FA8-B25286D024B4}"/>
    <cellStyle name="20% - uthevingsfarge 6 25 6" xfId="13047" xr:uid="{87376A8E-E120-470F-88B0-40A62D295C47}"/>
    <cellStyle name="20% - uthevingsfarge 6 25 7" xfId="13048" xr:uid="{AFEA0C06-A966-4C72-97DE-A3DC21A09DB6}"/>
    <cellStyle name="20% - uthevingsfarge 6 25 8" xfId="13049" xr:uid="{23B3B747-AD95-4C3E-807A-0939C014C8F3}"/>
    <cellStyle name="20% - uthevingsfarge 6 25 9" xfId="13050" xr:uid="{491BD41C-2273-4AE9-BAA7-FBF4630B07DA}"/>
    <cellStyle name="20% - uthevingsfarge 6 26" xfId="13051" xr:uid="{41FC4439-F140-4203-BAC5-7DF97DE4DE40}"/>
    <cellStyle name="20% - uthevingsfarge 6 26 10" xfId="13052" xr:uid="{8AF4F3E0-20F9-46D2-9BC6-32B543B57111}"/>
    <cellStyle name="20% - uthevingsfarge 6 26 10 2" xfId="13053" xr:uid="{46843A3D-0A4A-4054-B11A-F4A0FA9BB3BB}"/>
    <cellStyle name="20% - uthevingsfarge 6 26 10 2 2" xfId="13054" xr:uid="{83380B15-76EA-4B28-8DA9-F5CA3A7483C9}"/>
    <cellStyle name="20% - uthevingsfarge 6 26 10 3" xfId="13055" xr:uid="{539C7D31-36FE-416E-AAA4-2E1E1D3971F4}"/>
    <cellStyle name="20% - uthevingsfarge 6 26 11" xfId="13056" xr:uid="{1D36752A-D3DC-4F12-B963-A5928571B3B0}"/>
    <cellStyle name="20% - uthevingsfarge 6 26 11 2" xfId="13057" xr:uid="{B2878FFB-5B6E-440E-907A-13BB79B408D5}"/>
    <cellStyle name="20% - uthevingsfarge 6 26 11 2 2" xfId="13058" xr:uid="{518C7AB2-4C28-49D4-AAAC-C2160B424E8E}"/>
    <cellStyle name="20% - uthevingsfarge 6 26 11 3" xfId="13059" xr:uid="{BAABF0BC-66B4-4E9A-9F30-2FD1B267549F}"/>
    <cellStyle name="20% - uthevingsfarge 6 26 12" xfId="13060" xr:uid="{92A4F4B8-13CD-42B0-881D-1DB0D1A24830}"/>
    <cellStyle name="20% - uthevingsfarge 6 26 12 2" xfId="13061" xr:uid="{61E9AB41-4BA8-4189-8C52-C03377DEED35}"/>
    <cellStyle name="20% - uthevingsfarge 6 26 12 2 2" xfId="13062" xr:uid="{33CEF94B-24FC-4098-8B69-C9B558367044}"/>
    <cellStyle name="20% - uthevingsfarge 6 26 12 3" xfId="13063" xr:uid="{513C0D92-51EF-4130-BFF4-CA0F99E3FD05}"/>
    <cellStyle name="20% - uthevingsfarge 6 26 13" xfId="13064" xr:uid="{555C1BE5-BE5D-4831-A5B5-DBCCEAB060AD}"/>
    <cellStyle name="20% - uthevingsfarge 6 26 14" xfId="13065" xr:uid="{0271C1B1-058A-4E71-AB68-C2B3DD4C23AA}"/>
    <cellStyle name="20% - uthevingsfarge 6 26 15" xfId="13066" xr:uid="{0A91866E-ED5B-48DF-90CE-E84BF6B285D0}"/>
    <cellStyle name="20% - uthevingsfarge 6 26 2" xfId="13067" xr:uid="{16DB331F-8954-474E-8527-7E9940087E49}"/>
    <cellStyle name="20% - uthevingsfarge 6 26 2 2" xfId="13068" xr:uid="{04A3E109-B956-48C4-A17E-42DC194BA962}"/>
    <cellStyle name="20% - uthevingsfarge 6 26 2 2 2" xfId="13069" xr:uid="{43213C61-60C0-4385-9850-F196137862A7}"/>
    <cellStyle name="20% - uthevingsfarge 6 26 2 3" xfId="13070" xr:uid="{159B37E5-4487-4C2D-BFD9-750580D09FB4}"/>
    <cellStyle name="20% - uthevingsfarge 6 26 2 3 2" xfId="13071" xr:uid="{765105A1-B393-49B4-B182-B00D6ECCB87D}"/>
    <cellStyle name="20% - uthevingsfarge 6 26 2 4" xfId="13072" xr:uid="{5308F434-989C-45F0-8DBC-FCBF0434741A}"/>
    <cellStyle name="20% - uthevingsfarge 6 26 2 4 2" xfId="13073" xr:uid="{B8CF4659-AFBE-4E9D-8C5A-3F0B3CA9AB27}"/>
    <cellStyle name="20% - uthevingsfarge 6 26 2 5" xfId="13074" xr:uid="{A372C104-3C8F-4669-A5B6-858CA1961B8E}"/>
    <cellStyle name="20% - uthevingsfarge 6 26 2 5 2" xfId="13075" xr:uid="{37237DB5-EF11-404B-A419-8D3ABCAE9674}"/>
    <cellStyle name="20% - uthevingsfarge 6 26 2 6" xfId="13076" xr:uid="{36E353CE-B4DD-4961-9DE0-F1B0ACDB9FA8}"/>
    <cellStyle name="20% - uthevingsfarge 6 26 2 6 2" xfId="13077" xr:uid="{D6082E2C-3087-469E-8C1C-011C2DBCCDAB}"/>
    <cellStyle name="20% - uthevingsfarge 6 26 2 7" xfId="13078" xr:uid="{6085E045-9CDE-4082-904F-38DDE9A2A4B7}"/>
    <cellStyle name="20% - uthevingsfarge 6 26 2 8" xfId="13079" xr:uid="{63F410EE-A7E6-4F70-BAF5-8A8696464CE1}"/>
    <cellStyle name="20% - uthevingsfarge 6 26 3" xfId="13080" xr:uid="{DCCC9388-FB24-4F46-9B09-736F15DE7FA4}"/>
    <cellStyle name="20% - uthevingsfarge 6 26 3 2" xfId="13081" xr:uid="{610239D4-C185-418D-BF0B-B12D38E0B6E3}"/>
    <cellStyle name="20% - uthevingsfarge 6 26 3 2 2" xfId="13082" xr:uid="{41ED13CC-F77D-4A74-9263-D10FD5459540}"/>
    <cellStyle name="20% - uthevingsfarge 6 26 3 3" xfId="13083" xr:uid="{3E3E074F-CA30-47AC-AF29-C9605AF8D0F1}"/>
    <cellStyle name="20% - uthevingsfarge 6 26 3 3 2" xfId="13084" xr:uid="{334948B6-3F6A-4942-A5D4-A1EFD51BBA78}"/>
    <cellStyle name="20% - uthevingsfarge 6 26 3 4" xfId="13085" xr:uid="{1E455002-AB07-4EEE-9152-2A3C7A094B41}"/>
    <cellStyle name="20% - uthevingsfarge 6 26 3 4 2" xfId="13086" xr:uid="{4795A1CE-8F88-4655-A4E1-724472D22C3F}"/>
    <cellStyle name="20% - uthevingsfarge 6 26 3 5" xfId="13087" xr:uid="{B2701E8F-C0B9-454E-9A63-56BFDBD427B6}"/>
    <cellStyle name="20% - uthevingsfarge 6 26 3 5 2" xfId="13088" xr:uid="{BD4D6E32-2B1A-4AB0-A034-9EC036CFD681}"/>
    <cellStyle name="20% - uthevingsfarge 6 26 3 6" xfId="13089" xr:uid="{B5C89DDE-D9AB-4A96-86E8-6E9E5937880D}"/>
    <cellStyle name="20% - uthevingsfarge 6 26 4" xfId="13090" xr:uid="{BE5D6D44-7ABC-4885-8D38-3A218D2CBE1B}"/>
    <cellStyle name="20% - uthevingsfarge 6 26 4 2" xfId="13091" xr:uid="{BE77A52A-5A95-4872-9C5F-E368004809ED}"/>
    <cellStyle name="20% - uthevingsfarge 6 26 4 2 2" xfId="13092" xr:uid="{5D6BFF7D-98BD-4803-A328-3BD0331D6F03}"/>
    <cellStyle name="20% - uthevingsfarge 6 26 4 3" xfId="13093" xr:uid="{9CCBDDC2-1409-4727-A93E-AF7AD8CB9E39}"/>
    <cellStyle name="20% - uthevingsfarge 6 26 4 3 2" xfId="13094" xr:uid="{910B71D2-F3BC-4722-804D-8B190D0001A6}"/>
    <cellStyle name="20% - uthevingsfarge 6 26 4 4" xfId="13095" xr:uid="{744D36D2-34C5-4511-A32C-A258B883A0D6}"/>
    <cellStyle name="20% - uthevingsfarge 6 26 5" xfId="13096" xr:uid="{19DCB143-12F5-4CBA-BA24-D87FEC99585B}"/>
    <cellStyle name="20% - uthevingsfarge 6 26 5 2" xfId="13097" xr:uid="{E0A88323-D618-45B3-ACFF-A972911A589A}"/>
    <cellStyle name="20% - uthevingsfarge 6 26 5 2 2" xfId="13098" xr:uid="{57C6143B-A5C9-4BD7-9F58-442DE83342E8}"/>
    <cellStyle name="20% - uthevingsfarge 6 26 5 3" xfId="13099" xr:uid="{96FB6F09-62A4-40FF-8C15-F4E930D1B50E}"/>
    <cellStyle name="20% - uthevingsfarge 6 26 5 3 2" xfId="13100" xr:uid="{63F5CB69-83B3-4D9E-A273-C8D4670E0A4B}"/>
    <cellStyle name="20% - uthevingsfarge 6 26 5 4" xfId="13101" xr:uid="{D5C74ED5-06DB-47A0-9B01-128EF58E11D1}"/>
    <cellStyle name="20% - uthevingsfarge 6 26 6" xfId="13102" xr:uid="{41105E0D-D95E-448F-BCBD-76295DF478FA}"/>
    <cellStyle name="20% - uthevingsfarge 6 26 6 2" xfId="13103" xr:uid="{B62F01F3-A831-422A-BC1A-F9C54212FF9A}"/>
    <cellStyle name="20% - uthevingsfarge 6 26 6 2 2" xfId="13104" xr:uid="{3E87BA9B-1783-4D9C-8740-255A9E836F2A}"/>
    <cellStyle name="20% - uthevingsfarge 6 26 6 3" xfId="13105" xr:uid="{59B5AE57-974F-4BB1-96D7-9D53BE71EB3F}"/>
    <cellStyle name="20% - uthevingsfarge 6 26 7" xfId="13106" xr:uid="{1341EDF9-8CC5-4378-8E04-749499B61C5B}"/>
    <cellStyle name="20% - uthevingsfarge 6 26 7 2" xfId="13107" xr:uid="{9D62865D-21C3-4B29-A2ED-AA95AFDFDE42}"/>
    <cellStyle name="20% - uthevingsfarge 6 26 7 2 2" xfId="13108" xr:uid="{CD49FE41-417F-41EE-BD2B-2511CDF1E1DA}"/>
    <cellStyle name="20% - uthevingsfarge 6 26 7 3" xfId="13109" xr:uid="{70F99F46-DC9F-428D-967A-B762A01740D8}"/>
    <cellStyle name="20% - uthevingsfarge 6 26 8" xfId="13110" xr:uid="{3EA6A73A-91ED-42E4-8C03-978CAF8AB87E}"/>
    <cellStyle name="20% - uthevingsfarge 6 26 8 2" xfId="13111" xr:uid="{92C38FDD-363B-4950-B741-61136154DBB1}"/>
    <cellStyle name="20% - uthevingsfarge 6 26 8 2 2" xfId="13112" xr:uid="{59F29778-EB07-4527-A1D0-BC764B502E6D}"/>
    <cellStyle name="20% - uthevingsfarge 6 26 8 3" xfId="13113" xr:uid="{1902D4E6-E718-4606-A646-940763515521}"/>
    <cellStyle name="20% - uthevingsfarge 6 26 9" xfId="13114" xr:uid="{4CBA48EF-5E89-4D6F-8E69-2A16481957E9}"/>
    <cellStyle name="20% - uthevingsfarge 6 26 9 2" xfId="13115" xr:uid="{9C0CF478-D6C0-4B33-A611-C0038BA41A0B}"/>
    <cellStyle name="20% - uthevingsfarge 6 26 9 2 2" xfId="13116" xr:uid="{1DA71CC9-1A75-4BEA-9D26-BA9BB390969B}"/>
    <cellStyle name="20% - uthevingsfarge 6 26 9 3" xfId="13117" xr:uid="{D830A2B7-27B3-408C-9DEC-22C71F2F7E8C}"/>
    <cellStyle name="20% - uthevingsfarge 6 27" xfId="13118" xr:uid="{F28BF23A-B3BD-47EF-8512-898BA9412F4A}"/>
    <cellStyle name="20% - uthevingsfarge 6 27 2" xfId="13119" xr:uid="{52EBA8B8-6AE2-43D8-8711-634FFFEE720D}"/>
    <cellStyle name="20% - uthevingsfarge 6 27 2 2" xfId="13120" xr:uid="{2395A91A-D295-4CD4-8149-9A8CE2D24CFE}"/>
    <cellStyle name="20% - uthevingsfarge 6 27 2 2 2" xfId="13121" xr:uid="{7361A889-E3B5-493E-BE29-C5C8597D0D94}"/>
    <cellStyle name="20% - uthevingsfarge 6 27 2 3" xfId="13122" xr:uid="{7D68E99B-AC6E-4B8B-911A-CA2B9F7AB750}"/>
    <cellStyle name="20% - uthevingsfarge 6 27 2 3 2" xfId="13123" xr:uid="{A6069A10-C98D-4DC5-978F-8C7C39BAEDE0}"/>
    <cellStyle name="20% - uthevingsfarge 6 27 2 4" xfId="13124" xr:uid="{83F3713F-9B8A-44BF-96DE-96D53DA6A006}"/>
    <cellStyle name="20% - uthevingsfarge 6 27 2 4 2" xfId="13125" xr:uid="{DABCD76E-D35B-498A-81DD-DD087C7EA699}"/>
    <cellStyle name="20% - uthevingsfarge 6 27 2 5" xfId="13126" xr:uid="{84554D44-B685-4C3A-B93D-6ED83A400934}"/>
    <cellStyle name="20% - uthevingsfarge 6 27 2 5 2" xfId="13127" xr:uid="{3DD6B12D-AD66-4739-B991-C74F3942A068}"/>
    <cellStyle name="20% - uthevingsfarge 6 27 2 6" xfId="13128" xr:uid="{AC29DB64-F6FF-4D97-8844-417B03226488}"/>
    <cellStyle name="20% - uthevingsfarge 6 27 2 6 2" xfId="13129" xr:uid="{C640263B-E3F2-4054-9A74-A9371EB2AE5D}"/>
    <cellStyle name="20% - uthevingsfarge 6 27 2 7" xfId="13130" xr:uid="{318AC9A6-49A7-4F80-8294-F419087A51E6}"/>
    <cellStyle name="20% - uthevingsfarge 6 27 2 8" xfId="13131" xr:uid="{63DF0FE3-F2B6-4957-95DE-E6B07CABCEBB}"/>
    <cellStyle name="20% - uthevingsfarge 6 27 3" xfId="13132" xr:uid="{28F705C7-BB2A-4AB6-BF60-E97CE463CA7B}"/>
    <cellStyle name="20% - uthevingsfarge 6 27 3 2" xfId="13133" xr:uid="{C77C967E-7E24-4CDA-8309-D0297C06796F}"/>
    <cellStyle name="20% - uthevingsfarge 6 27 3 2 2" xfId="13134" xr:uid="{C70C4294-BCC7-45F7-88F0-A8F1CF3ABCFD}"/>
    <cellStyle name="20% - uthevingsfarge 6 27 3 3" xfId="13135" xr:uid="{8F8D82CF-4F5E-40E7-BC2D-E70AD9C49346}"/>
    <cellStyle name="20% - uthevingsfarge 6 27 3 3 2" xfId="13136" xr:uid="{3B683C66-44F5-4C45-9EA1-E68E06B3C422}"/>
    <cellStyle name="20% - uthevingsfarge 6 27 3 4" xfId="13137" xr:uid="{7DA12952-AAE5-40BC-A191-2C483F59ABCD}"/>
    <cellStyle name="20% - uthevingsfarge 6 27 4" xfId="13138" xr:uid="{82879D72-A8C2-46AB-94EF-F7725F02C912}"/>
    <cellStyle name="20% - uthevingsfarge 6 27 4 2" xfId="13139" xr:uid="{9EB468D2-2AFD-4EDF-9580-51F89CC57729}"/>
    <cellStyle name="20% - uthevingsfarge 6 27 5" xfId="13140" xr:uid="{F14179F0-4F04-405F-98DC-0BB4BE52AF5B}"/>
    <cellStyle name="20% - uthevingsfarge 6 27 5 2" xfId="13141" xr:uid="{46FFF1B3-7D81-4AD5-8C96-672EC266772B}"/>
    <cellStyle name="20% - uthevingsfarge 6 27 6" xfId="13142" xr:uid="{4C15D4B5-C073-45E7-B1F2-E36FCA5331B7}"/>
    <cellStyle name="20% - uthevingsfarge 6 27 6 2" xfId="13143" xr:uid="{E0ED17EC-1330-4E47-BB23-C72C89F9F887}"/>
    <cellStyle name="20% - uthevingsfarge 6 27 7" xfId="13144" xr:uid="{F20D959A-EBD6-4ABA-B198-6BA6922F8C9A}"/>
    <cellStyle name="20% - uthevingsfarge 6 27 7 2" xfId="13145" xr:uid="{247A8064-1AA3-409A-A198-583C02FBB03A}"/>
    <cellStyle name="20% - uthevingsfarge 6 27 8" xfId="13146" xr:uid="{DDD45E40-6CCD-496B-A3D0-34C416D36235}"/>
    <cellStyle name="20% - uthevingsfarge 6 27 9" xfId="13147" xr:uid="{D4622541-3B62-4593-91BA-B692C6D31887}"/>
    <cellStyle name="20% - uthevingsfarge 6 28" xfId="13148" xr:uid="{1B36F1B2-B9D3-4A50-BA4D-4AE440A6B1F3}"/>
    <cellStyle name="20% - uthevingsfarge 6 28 2" xfId="13149" xr:uid="{159CD75B-6104-4041-8D6E-723FCFA3B2D0}"/>
    <cellStyle name="20% - uthevingsfarge 6 28 3" xfId="13150" xr:uid="{9EC8364A-123F-4129-B675-0456BD4A2D7A}"/>
    <cellStyle name="20% - uthevingsfarge 6 29" xfId="13151" xr:uid="{70F6F4DE-B6CB-400C-A4AA-3A9C1819B26E}"/>
    <cellStyle name="20% - uthevingsfarge 6 29 2" xfId="13152" xr:uid="{A3CCB181-C1EB-4F05-8DAB-7375D393EAEC}"/>
    <cellStyle name="20% - uthevingsfarge 6 29 3" xfId="13153" xr:uid="{63D610F1-D973-43AD-8000-CF35F4AC5686}"/>
    <cellStyle name="20% - uthevingsfarge 6 3" xfId="13154" xr:uid="{7DCDA37A-B871-4A0C-B71F-A427C557DEC6}"/>
    <cellStyle name="20% - uthevingsfarge 6 3 2" xfId="13155" xr:uid="{15B49962-F35A-4C84-AB03-1444E0BBCFE6}"/>
    <cellStyle name="20% - uthevingsfarge 6 3 2 2" xfId="13156" xr:uid="{500708C5-D35C-4DBB-8376-CBA4F36554FE}"/>
    <cellStyle name="20% - uthevingsfarge 6 3 3" xfId="13157" xr:uid="{D93D23E2-BF90-4116-8AB2-4DDEEB1B066B}"/>
    <cellStyle name="20% - uthevingsfarge 6 3 4" xfId="13158" xr:uid="{ED30D11A-CAA2-4A95-ABCD-24E7B52B0750}"/>
    <cellStyle name="20% - uthevingsfarge 6 3 5" xfId="13159" xr:uid="{C6927946-78C4-4B7A-B0A2-6BEC594CB0C9}"/>
    <cellStyle name="20% - uthevingsfarge 6 3 6" xfId="13160" xr:uid="{7864894E-F6D5-475D-8819-40C9C34F9ACC}"/>
    <cellStyle name="20% - uthevingsfarge 6 3 7" xfId="13161" xr:uid="{A6FD61C8-15D1-4528-828C-F8A433747FF2}"/>
    <cellStyle name="20% - uthevingsfarge 6 3 8" xfId="13162" xr:uid="{038B7D84-C228-4D36-B19B-2ED68D829208}"/>
    <cellStyle name="20% - uthevingsfarge 6 30" xfId="13163" xr:uid="{DB40C253-B931-4F20-B066-557AB62A13FC}"/>
    <cellStyle name="20% - uthevingsfarge 6 30 2" xfId="13164" xr:uid="{67D94CC4-AEB5-465D-8F25-23D9CE3337F5}"/>
    <cellStyle name="20% - uthevingsfarge 6 30 2 2" xfId="13165" xr:uid="{F7CA179B-8A62-4C9F-853F-33BE54BC0CAF}"/>
    <cellStyle name="20% - uthevingsfarge 6 30 2 2 2" xfId="13166" xr:uid="{4909F6D4-EDAA-4D16-B9F0-2BE79E707B26}"/>
    <cellStyle name="20% - uthevingsfarge 6 30 2 3" xfId="13167" xr:uid="{E0719B15-7FB1-45B2-BFE2-45AEFC168D68}"/>
    <cellStyle name="20% - uthevingsfarge 6 30 2 3 2" xfId="13168" xr:uid="{80CD109B-D8E5-43C1-815C-2DC2A5DA7527}"/>
    <cellStyle name="20% - uthevingsfarge 6 30 2 4" xfId="13169" xr:uid="{917C13DD-3562-41FB-84DB-ACE2864B9C28}"/>
    <cellStyle name="20% - uthevingsfarge 6 30 2 4 2" xfId="13170" xr:uid="{F41FCB14-334D-48D8-87D2-0BE179DF0AF6}"/>
    <cellStyle name="20% - uthevingsfarge 6 30 2 5" xfId="13171" xr:uid="{AE7E02BE-3066-40EE-B40E-9CA2B0A4761E}"/>
    <cellStyle name="20% - uthevingsfarge 6 30 2 5 2" xfId="13172" xr:uid="{40477D18-A92A-4719-A8F9-8F84AD5C658B}"/>
    <cellStyle name="20% - uthevingsfarge 6 30 2 6" xfId="13173" xr:uid="{A4DD2C30-BFA9-4C42-98DA-6C3A30E0F3EB}"/>
    <cellStyle name="20% - uthevingsfarge 6 30 2 6 2" xfId="13174" xr:uid="{E8436ABD-060F-413E-B2AA-89D02A76057B}"/>
    <cellStyle name="20% - uthevingsfarge 6 30 2 7" xfId="13175" xr:uid="{BD9FD194-2F9E-40CC-9A8F-ED80E88575C8}"/>
    <cellStyle name="20% - uthevingsfarge 6 30 2 8" xfId="13176" xr:uid="{091160B5-4E70-43AA-A3C5-1FF4EFB0FD47}"/>
    <cellStyle name="20% - uthevingsfarge 6 30 3" xfId="13177" xr:uid="{F25C2390-54DE-40D1-A3F6-301D81B1AF12}"/>
    <cellStyle name="20% - uthevingsfarge 6 30 3 2" xfId="13178" xr:uid="{ED1F0DE3-129F-4AC0-80B8-1D2E81FB631A}"/>
    <cellStyle name="20% - uthevingsfarge 6 30 3 2 2" xfId="13179" xr:uid="{8129FD9D-6F7F-4E88-A21E-E99EE85E7B6F}"/>
    <cellStyle name="20% - uthevingsfarge 6 30 3 3" xfId="13180" xr:uid="{F3EAEE7D-EB7B-463B-8EC6-328E076B8F36}"/>
    <cellStyle name="20% - uthevingsfarge 6 30 3 3 2" xfId="13181" xr:uid="{827144B2-93AA-4370-AA17-A7F584593E81}"/>
    <cellStyle name="20% - uthevingsfarge 6 30 3 4" xfId="13182" xr:uid="{6310B614-3D98-4296-A42B-D3E814B13F21}"/>
    <cellStyle name="20% - uthevingsfarge 6 30 4" xfId="13183" xr:uid="{0C032616-D900-4218-99D2-256636014D9A}"/>
    <cellStyle name="20% - uthevingsfarge 6 30 4 2" xfId="13184" xr:uid="{293BD203-7ACC-4F35-B210-044CC32A735B}"/>
    <cellStyle name="20% - uthevingsfarge 6 30 5" xfId="13185" xr:uid="{FF4A60A1-683D-44C2-B671-2F5BFB741426}"/>
    <cellStyle name="20% - uthevingsfarge 6 30 5 2" xfId="13186" xr:uid="{4A92E143-6664-475E-BDDE-56F120F9EB2F}"/>
    <cellStyle name="20% - uthevingsfarge 6 30 6" xfId="13187" xr:uid="{4C4B55EA-46C5-423B-B532-E08109B80B6F}"/>
    <cellStyle name="20% - uthevingsfarge 6 30 7" xfId="13188" xr:uid="{0E467D9D-721E-4107-AB0C-8B799A5142E0}"/>
    <cellStyle name="20% - uthevingsfarge 6 30 8" xfId="13189" xr:uid="{A690DCE3-70E6-4DDB-B135-07CFA3AB25FB}"/>
    <cellStyle name="20% - uthevingsfarge 6 31" xfId="13190" xr:uid="{8357F6EB-2F7C-47DC-B6EB-680F5311F322}"/>
    <cellStyle name="20% - uthevingsfarge 6 31 2" xfId="13191" xr:uid="{CCAF89DB-6103-4F18-A888-48E75858217A}"/>
    <cellStyle name="20% - uthevingsfarge 6 31 3" xfId="13192" xr:uid="{5241B358-5849-456D-8BEE-1208D75616FF}"/>
    <cellStyle name="20% - uthevingsfarge 6 32" xfId="13193" xr:uid="{795D4DEF-62F7-4648-ACB8-56F91BFE66E6}"/>
    <cellStyle name="20% - uthevingsfarge 6 32 2" xfId="13194" xr:uid="{F9BB05B5-87CA-4766-A8FB-321AEAD3BA2B}"/>
    <cellStyle name="20% - uthevingsfarge 6 32 3" xfId="13195" xr:uid="{4978D3C1-21EC-4DD6-80E2-46902DFD3CEC}"/>
    <cellStyle name="20% - uthevingsfarge 6 33" xfId="13196" xr:uid="{B5B5DB23-C259-4C3B-8668-997A59D6278A}"/>
    <cellStyle name="20% - uthevingsfarge 6 33 2" xfId="13197" xr:uid="{876E5803-ADF8-4FF8-AB6D-1400F89EF617}"/>
    <cellStyle name="20% - uthevingsfarge 6 33 3" xfId="13198" xr:uid="{2CD71E30-965E-40D9-BE18-784FAA381111}"/>
    <cellStyle name="20% - uthevingsfarge 6 34" xfId="13199" xr:uid="{98A8CED3-2434-4383-8F00-EAC9B54FEC79}"/>
    <cellStyle name="20% - uthevingsfarge 6 34 2" xfId="13200" xr:uid="{EA972E53-671E-4337-BC27-B51049EA9BEB}"/>
    <cellStyle name="20% - uthevingsfarge 6 34 3" xfId="13201" xr:uid="{3A56775A-A822-42A2-B803-98386BDAEE43}"/>
    <cellStyle name="20% - uthevingsfarge 6 35" xfId="13202" xr:uid="{58217B56-8C6C-4CA0-8C1B-90F74BD967EF}"/>
    <cellStyle name="20% - uthevingsfarge 6 35 2" xfId="13203" xr:uid="{C7C9E4B0-7A56-4F9D-836E-F492FEF5BBBE}"/>
    <cellStyle name="20% - uthevingsfarge 6 35 3" xfId="13204" xr:uid="{6D9DF15D-9E46-41A7-A88C-4896DB28A833}"/>
    <cellStyle name="20% - uthevingsfarge 6 36" xfId="13205" xr:uid="{496A3DF9-954D-446E-9B2A-11C801077DE4}"/>
    <cellStyle name="20% - uthevingsfarge 6 36 2" xfId="13206" xr:uid="{CF338462-331B-44A8-91C8-762CECDC56A3}"/>
    <cellStyle name="20% - uthevingsfarge 6 36 3" xfId="13207" xr:uid="{2598C16E-0B74-4094-AEEC-CC42ECBC7B1D}"/>
    <cellStyle name="20% - uthevingsfarge 6 37" xfId="13208" xr:uid="{ACFD9710-C0EF-41DA-82AB-FA94C381FA2F}"/>
    <cellStyle name="20% - uthevingsfarge 6 37 2" xfId="13209" xr:uid="{4986CB49-1E8D-4DB1-B063-3E646DFCBDEA}"/>
    <cellStyle name="20% - uthevingsfarge 6 37 3" xfId="13210" xr:uid="{0BC71BF8-1445-4C52-8557-1D763627BD45}"/>
    <cellStyle name="20% - uthevingsfarge 6 38" xfId="13211" xr:uid="{F3CAFC85-E8EB-4CE4-A473-E0F99B83D7DF}"/>
    <cellStyle name="20% - uthevingsfarge 6 38 2" xfId="13212" xr:uid="{5E8201C0-4FCE-4151-ABD9-54E16678B421}"/>
    <cellStyle name="20% - uthevingsfarge 6 38 2 2" xfId="13213" xr:uid="{78FD426A-3895-4C2C-950D-C56672F5CFE2}"/>
    <cellStyle name="20% - uthevingsfarge 6 38 3" xfId="13214" xr:uid="{26420EB4-33F4-459A-81C3-7F5DF3295554}"/>
    <cellStyle name="20% - uthevingsfarge 6 39" xfId="13215" xr:uid="{32B813D1-85FE-4483-B70A-B57C5E2933D3}"/>
    <cellStyle name="20% - uthevingsfarge 6 39 2" xfId="13216" xr:uid="{AC322A50-2EE6-40F1-9DE5-F587A7AEF8FA}"/>
    <cellStyle name="20% - uthevingsfarge 6 39 2 2" xfId="13217" xr:uid="{8F0D60B7-1AA0-4CF0-8BDF-6212ADD7A772}"/>
    <cellStyle name="20% - uthevingsfarge 6 39 3" xfId="13218" xr:uid="{DABBF994-C466-4D62-A6F8-6A409BAEC3FC}"/>
    <cellStyle name="20% - uthevingsfarge 6 4" xfId="13219" xr:uid="{0208E514-0987-4999-B9A3-DF4FF560599E}"/>
    <cellStyle name="20% - uthevingsfarge 6 4 2" xfId="13220" xr:uid="{07E76F24-7B6A-4539-AF80-0168A71F7C85}"/>
    <cellStyle name="20% - uthevingsfarge 6 4 2 2" xfId="13221" xr:uid="{EB65EF00-B696-4738-9D9A-DC516FD89604}"/>
    <cellStyle name="20% - uthevingsfarge 6 4 3" xfId="13222" xr:uid="{FED81EB2-CDFF-4092-A162-DB2F1483382C}"/>
    <cellStyle name="20% - uthevingsfarge 6 4 4" xfId="13223" xr:uid="{BBCC4EC7-D4BA-4EC0-AC16-82EA7ECAECEF}"/>
    <cellStyle name="20% - uthevingsfarge 6 4 5" xfId="13224" xr:uid="{11A79F37-5BCF-464D-B1E7-23F33BD3652A}"/>
    <cellStyle name="20% - uthevingsfarge 6 4 6" xfId="13225" xr:uid="{4E88F78D-D7F6-4BC6-8E7D-6DB92D5A14FE}"/>
    <cellStyle name="20% - uthevingsfarge 6 4 7" xfId="13226" xr:uid="{3AA93678-2443-42D3-A59B-6FE574353304}"/>
    <cellStyle name="20% - uthevingsfarge 6 4 8" xfId="13227" xr:uid="{5F4F2466-7C38-49A5-9A91-AE4AD9F3B356}"/>
    <cellStyle name="20% - uthevingsfarge 6 40" xfId="13228" xr:uid="{D82AA374-BA8B-4FB7-A660-367BEF63B1F0}"/>
    <cellStyle name="20% - uthevingsfarge 6 40 2" xfId="13229" xr:uid="{FDB5E460-7306-46C9-B4A6-8B4E374A0B38}"/>
    <cellStyle name="20% - uthevingsfarge 6 40 3" xfId="13230" xr:uid="{52F0E6C1-D951-4DB8-9594-F634B6F1823A}"/>
    <cellStyle name="20% - uthevingsfarge 6 41" xfId="13231" xr:uid="{23FE3DCA-7A87-48DB-9D7C-CE5EDEECDF27}"/>
    <cellStyle name="20% - uthevingsfarge 6 41 2" xfId="13232" xr:uid="{A43A2844-3EFB-4B16-B853-805B9E976240}"/>
    <cellStyle name="20% - uthevingsfarge 6 41 3" xfId="13233" xr:uid="{23D20C4F-AAF5-4653-B546-7754B2F4D66B}"/>
    <cellStyle name="20% - uthevingsfarge 6 42" xfId="13234" xr:uid="{066D75BA-760A-4164-833A-EA20770A0CF8}"/>
    <cellStyle name="20% - uthevingsfarge 6 42 2" xfId="13235" xr:uid="{14AF4D74-005C-4022-BC32-65C587D8179C}"/>
    <cellStyle name="20% - uthevingsfarge 6 42 3" xfId="13236" xr:uid="{A802BE27-17EF-4A78-A0F0-A6FB105DAEA4}"/>
    <cellStyle name="20% - uthevingsfarge 6 43" xfId="13237" xr:uid="{DE2D9DCB-6098-4A46-8EEF-11A50571BDC0}"/>
    <cellStyle name="20% - uthevingsfarge 6 43 2" xfId="13238" xr:uid="{EA727A42-1841-4730-9979-E4003E6918FD}"/>
    <cellStyle name="20% - uthevingsfarge 6 43 3" xfId="13239" xr:uid="{C9223795-6230-4D53-AB8C-7C4599BDBE89}"/>
    <cellStyle name="20% - uthevingsfarge 6 44" xfId="13240" xr:uid="{FFEB2DBE-6B91-4F05-A56B-94CD4C7FD1AD}"/>
    <cellStyle name="20% - uthevingsfarge 6 44 2" xfId="13241" xr:uid="{B94CC4EA-3CB8-457F-B9AB-724E08404BFB}"/>
    <cellStyle name="20% - uthevingsfarge 6 44 3" xfId="13242" xr:uid="{FCD57AA5-FF5B-47F1-B511-A699E7B7A010}"/>
    <cellStyle name="20% - uthevingsfarge 6 45" xfId="13243" xr:uid="{43B1E542-50BC-4231-8A29-F9D68A47770B}"/>
    <cellStyle name="20% - uthevingsfarge 6 45 2" xfId="13244" xr:uid="{27B8F6D7-E94B-4FF8-9FF5-AE54EB9B1803}"/>
    <cellStyle name="20% - uthevingsfarge 6 46" xfId="13245" xr:uid="{8C7860F7-A73B-4EEB-A41E-E369200E9460}"/>
    <cellStyle name="20% - uthevingsfarge 6 46 2" xfId="13246" xr:uid="{5FA10683-FCBC-4C07-B901-078203D926A0}"/>
    <cellStyle name="20% - uthevingsfarge 6 47" xfId="13247" xr:uid="{E66A95D3-4A63-4F0C-A12A-1EA337574ED8}"/>
    <cellStyle name="20% - uthevingsfarge 6 47 2" xfId="13248" xr:uid="{6F7EB4C6-F6EE-4D8D-BF65-C40BF09855A3}"/>
    <cellStyle name="20% - uthevingsfarge 6 47 3" xfId="13249" xr:uid="{EEA8FEC5-7580-4656-BE0F-7E571CBA5E45}"/>
    <cellStyle name="20% - uthevingsfarge 6 48" xfId="13250" xr:uid="{AE45C6A6-8547-4783-889F-9EB49584BEE9}"/>
    <cellStyle name="20% - uthevingsfarge 6 48 2" xfId="13251" xr:uid="{B70ECF37-3A85-4901-8003-062A6168F6D3}"/>
    <cellStyle name="20% - uthevingsfarge 6 49" xfId="13252" xr:uid="{90F21D3C-0FC2-483D-9987-4E06DEC9B274}"/>
    <cellStyle name="20% - uthevingsfarge 6 49 2" xfId="13253" xr:uid="{D238ED76-4050-4F5D-B2C0-F93BA8387E8B}"/>
    <cellStyle name="20% - uthevingsfarge 6 5" xfId="13254" xr:uid="{EBBCFDA5-3CB7-4017-88E3-CE8EDEB61814}"/>
    <cellStyle name="20% - uthevingsfarge 6 5 2" xfId="13255" xr:uid="{4279BBDB-B975-450C-B000-79E3051AECF7}"/>
    <cellStyle name="20% - uthevingsfarge 6 5 2 2" xfId="13256" xr:uid="{C8B1AD05-79ED-43EC-BBC3-F9ED89F4D91C}"/>
    <cellStyle name="20% - uthevingsfarge 6 5 3" xfId="13257" xr:uid="{8E54D758-E340-4587-8E4A-ACC085DA642E}"/>
    <cellStyle name="20% - uthevingsfarge 6 5 4" xfId="13258" xr:uid="{56DEC4CB-0CCB-4E7C-A6A7-D746B69EB14A}"/>
    <cellStyle name="20% - uthevingsfarge 6 5 5" xfId="13259" xr:uid="{176F6EFF-1B30-4C0D-BCC7-57687A2DCAF4}"/>
    <cellStyle name="20% - uthevingsfarge 6 5 6" xfId="13260" xr:uid="{58360C45-8055-458E-B15C-1C6C34A484E5}"/>
    <cellStyle name="20% - uthevingsfarge 6 5 7" xfId="13261" xr:uid="{BA44C3B8-E579-4A2C-B2DC-3179D5F6DDC8}"/>
    <cellStyle name="20% - uthevingsfarge 6 5 8" xfId="13262" xr:uid="{603DD44B-4809-42EB-B023-E6402D3B33E7}"/>
    <cellStyle name="20% - uthevingsfarge 6 50" xfId="13263" xr:uid="{D8EDBBF6-48F5-4E93-8C24-8BBD73917F9D}"/>
    <cellStyle name="20% - uthevingsfarge 6 50 2" xfId="13264" xr:uid="{9F167479-B9B9-4A54-B325-C178D12DAFBD}"/>
    <cellStyle name="20% - uthevingsfarge 6 51" xfId="13265" xr:uid="{21D3E5A1-E7E0-4135-9A0D-37E186D926EE}"/>
    <cellStyle name="20% - uthevingsfarge 6 51 2" xfId="13266" xr:uid="{FD551E8D-3F65-4CE0-BF5A-716BE5CC4FA9}"/>
    <cellStyle name="20% - uthevingsfarge 6 52" xfId="13267" xr:uid="{91B36F92-58F7-4D03-81F5-2A5779D0E016}"/>
    <cellStyle name="20% - uthevingsfarge 6 52 2" xfId="13268" xr:uid="{78514A34-0E1E-4617-8C2D-5C75666C02D8}"/>
    <cellStyle name="20% - uthevingsfarge 6 53" xfId="13269" xr:uid="{349FB64D-A7A0-4158-A679-FFC72374664E}"/>
    <cellStyle name="20% - uthevingsfarge 6 53 2" xfId="13270" xr:uid="{6932B535-2BF0-4575-A382-E940E670A6C6}"/>
    <cellStyle name="20% - uthevingsfarge 6 54" xfId="13271" xr:uid="{7C5CEDD4-C6F8-419D-B864-9C642A17A1F2}"/>
    <cellStyle name="20% - uthevingsfarge 6 54 2" xfId="13272" xr:uid="{B688BE71-BEC5-4125-B392-365BAD867255}"/>
    <cellStyle name="20% - uthevingsfarge 6 55" xfId="13273" xr:uid="{0A4C3BC6-98AD-4A28-868B-56356C20221D}"/>
    <cellStyle name="20% - uthevingsfarge 6 55 2" xfId="13274" xr:uid="{B7C903A3-074A-43B3-B31C-CFC903E97A96}"/>
    <cellStyle name="20% - uthevingsfarge 6 56" xfId="13275" xr:uid="{926D02EB-33B5-448C-A24E-993B7F492F87}"/>
    <cellStyle name="20% - uthevingsfarge 6 56 2" xfId="13276" xr:uid="{8613FB7F-874E-4DB4-B79A-02FB2AF0B9ED}"/>
    <cellStyle name="20% - uthevingsfarge 6 57" xfId="13277" xr:uid="{C1247FE3-DEAF-40C7-87DA-8F010FCF6B1E}"/>
    <cellStyle name="20% - uthevingsfarge 6 57 2" xfId="13278" xr:uid="{EFB4B443-561B-4E16-826B-DE24C79087C3}"/>
    <cellStyle name="20% - uthevingsfarge 6 58" xfId="13279" xr:uid="{FFA1D2EF-3CA2-4D38-B0C4-BDF31E6F88BD}"/>
    <cellStyle name="20% - uthevingsfarge 6 58 2" xfId="13280" xr:uid="{CC2DE112-F796-496D-9B50-D743638B34F5}"/>
    <cellStyle name="20% - uthevingsfarge 6 59" xfId="13281" xr:uid="{C577F746-7B06-4F5A-A874-0FCBF817F1B8}"/>
    <cellStyle name="20% - uthevingsfarge 6 59 2" xfId="13282" xr:uid="{937AC3D7-E839-4F2C-9AAF-81101A8B58E8}"/>
    <cellStyle name="20% - uthevingsfarge 6 6" xfId="13283" xr:uid="{06794E2C-B763-4AE8-98A2-3AECECF8C72A}"/>
    <cellStyle name="20% - uthevingsfarge 6 6 2" xfId="13284" xr:uid="{2C341604-D32B-40B7-B1E1-01C00AA7744C}"/>
    <cellStyle name="20% - uthevingsfarge 6 6 2 2" xfId="13285" xr:uid="{CCE81C95-B743-4CA9-BDD2-AFEE79EBC636}"/>
    <cellStyle name="20% - uthevingsfarge 6 6 3" xfId="13286" xr:uid="{83CC738C-F6BD-4FD7-8760-5C5FDE10E986}"/>
    <cellStyle name="20% - uthevingsfarge 6 6 4" xfId="13287" xr:uid="{C1473EF7-A545-4124-8A49-3504FAB807DD}"/>
    <cellStyle name="20% - uthevingsfarge 6 6 5" xfId="13288" xr:uid="{065411C2-8CB2-4AD2-9347-D929CB86F79D}"/>
    <cellStyle name="20% - uthevingsfarge 6 6 6" xfId="13289" xr:uid="{EF8372BB-72AC-4912-B3A0-1070CFD3DFB2}"/>
    <cellStyle name="20% - uthevingsfarge 6 6 7" xfId="13290" xr:uid="{14F8D590-02A9-4533-94D2-E32B66E2241F}"/>
    <cellStyle name="20% - uthevingsfarge 6 60" xfId="45804" xr:uid="{03B0AC59-1D02-4963-91CB-A3606471A30E}"/>
    <cellStyle name="20% - uthevingsfarge 6 61" xfId="45805" xr:uid="{64CCD560-91DB-45B5-83BE-C59E2AF5250F}"/>
    <cellStyle name="20% - uthevingsfarge 6 62" xfId="45806" xr:uid="{46E26609-20E0-4A13-970F-ED3C9BE6ED4E}"/>
    <cellStyle name="20% - uthevingsfarge 6 63" xfId="45807" xr:uid="{E0AFD1F5-06CD-4319-BA4B-A72B6C373ED5}"/>
    <cellStyle name="20% - uthevingsfarge 6 64" xfId="45808" xr:uid="{1C0128B4-F580-49AE-89AD-CCFFB2018936}"/>
    <cellStyle name="20% - uthevingsfarge 6 65" xfId="45809" xr:uid="{260A6318-4561-4A58-96E0-FA32FD6A7D05}"/>
    <cellStyle name="20% - uthevingsfarge 6 66" xfId="45810" xr:uid="{C303609D-44E7-4E7F-A538-784AA0FF5C65}"/>
    <cellStyle name="20% - uthevingsfarge 6 67" xfId="45811" xr:uid="{AE070CC1-85F1-4B0D-8F85-B58C30ECA297}"/>
    <cellStyle name="20% - uthevingsfarge 6 68" xfId="45812" xr:uid="{0BDDCA1A-6759-44A7-9B7D-A7FBD1B6E34E}"/>
    <cellStyle name="20% - uthevingsfarge 6 69" xfId="45813" xr:uid="{357B5B84-C0F7-42A1-84B4-F6B57DBC9559}"/>
    <cellStyle name="20% - uthevingsfarge 6 7" xfId="13291" xr:uid="{E802419C-A9D5-4082-B992-5938DD3270AC}"/>
    <cellStyle name="20% - uthevingsfarge 6 7 2" xfId="13292" xr:uid="{C3219BA3-390F-4465-96E4-6CC443C4A599}"/>
    <cellStyle name="20% - uthevingsfarge 6 7 2 2" xfId="13293" xr:uid="{77B4B2A6-256C-4EA1-B23A-39CA513F9176}"/>
    <cellStyle name="20% - uthevingsfarge 6 7 3" xfId="13294" xr:uid="{99828774-52EA-4A9D-BD15-C378D7EA9908}"/>
    <cellStyle name="20% - uthevingsfarge 6 7 4" xfId="13295" xr:uid="{B1E9EF25-ABC4-4660-BECE-87A1A7C7671C}"/>
    <cellStyle name="20% - uthevingsfarge 6 7 5" xfId="13296" xr:uid="{18348779-2461-4115-BC3D-45FE1A8C1FDF}"/>
    <cellStyle name="20% - uthevingsfarge 6 7 6" xfId="13297" xr:uid="{C6235FF3-33EC-4562-A79F-DC3D3A1F10AA}"/>
    <cellStyle name="20% - uthevingsfarge 6 7 7" xfId="13298" xr:uid="{5A204610-ABA0-4CD5-97DF-42B9614F26AA}"/>
    <cellStyle name="20% - uthevingsfarge 6 70" xfId="45814" xr:uid="{45CC772C-05BF-4003-AE00-E6E80DAB45E4}"/>
    <cellStyle name="20% - uthevingsfarge 6 71" xfId="45815" xr:uid="{C4AC75CA-5F92-4920-B3CE-00E5AA6ED9EE}"/>
    <cellStyle name="20% - uthevingsfarge 6 72" xfId="45816" xr:uid="{DDD976BB-9C8B-4F79-AD40-7393A728653C}"/>
    <cellStyle name="20% - uthevingsfarge 6 73" xfId="45817" xr:uid="{0A485A60-FFF1-40D4-8A43-BF94EADF88E6}"/>
    <cellStyle name="20% - uthevingsfarge 6 74" xfId="45818" xr:uid="{9F7F8042-6B70-442B-9192-DC348B37B754}"/>
    <cellStyle name="20% - uthevingsfarge 6 8" xfId="13299" xr:uid="{E7717CDC-87FF-4DF1-B3B0-0F8ADBF452FF}"/>
    <cellStyle name="20% - uthevingsfarge 6 8 2" xfId="13300" xr:uid="{559DF479-059A-4A6A-8293-6879281530E7}"/>
    <cellStyle name="20% - uthevingsfarge 6 8 2 2" xfId="13301" xr:uid="{5E1A2F65-6108-4E64-98A7-86F2B966174F}"/>
    <cellStyle name="20% - uthevingsfarge 6 8 3" xfId="13302" xr:uid="{27920072-02DD-4D70-BAFF-DB9BC197B650}"/>
    <cellStyle name="20% - uthevingsfarge 6 8 4" xfId="13303" xr:uid="{212DF4B8-E761-41FE-BAC7-843953DF9B9A}"/>
    <cellStyle name="20% - uthevingsfarge 6 8 5" xfId="13304" xr:uid="{069D95FB-ECBA-4D80-8E8D-BFE62397C838}"/>
    <cellStyle name="20% - uthevingsfarge 6 8 6" xfId="13305" xr:uid="{059C7231-A9C1-496C-BF72-9F7F2546ED70}"/>
    <cellStyle name="20% - uthevingsfarge 6 8 7" xfId="13306" xr:uid="{B177B59A-DC11-4BF5-9E5E-A7D20EE8EE90}"/>
    <cellStyle name="20% - uthevingsfarge 6 9" xfId="13307" xr:uid="{BBC980FE-B80B-423C-B11E-42A24E12FE43}"/>
    <cellStyle name="20% - uthevingsfarge 6 9 2" xfId="13308" xr:uid="{12CC43D4-F3D8-40A7-88E5-35FE348B75C9}"/>
    <cellStyle name="20% - uthevingsfarge 6 9 2 2" xfId="13309" xr:uid="{F6AEC448-08AB-45A2-B972-99C0A091E155}"/>
    <cellStyle name="20% - uthevingsfarge 6 9 3" xfId="13310" xr:uid="{9F4EA964-C5A1-438F-8168-CA3278ECC90D}"/>
    <cellStyle name="20% - uthevingsfarge 6 9 4" xfId="13311" xr:uid="{3C53926F-B481-46F5-BFD8-03EE2BEB06AD}"/>
    <cellStyle name="20% - uthevingsfarge 6 9 5" xfId="13312" xr:uid="{62E1BAE3-AD4D-4F60-B567-BCDCDC711384}"/>
    <cellStyle name="20% - uthevingsfarge 6 9 6" xfId="13313" xr:uid="{5903AF85-6F22-4621-9463-69B317C4E53C}"/>
    <cellStyle name="20% - uthevingsfarge 6 9 7" xfId="13314" xr:uid="{0CEDEA17-7456-4769-BF86-A04328F8E9A4}"/>
    <cellStyle name="40 % - uthevingsfarge 1" xfId="46641" xr:uid="{92D6DE74-6CAF-4051-B7A5-4CC4F18A0283}"/>
    <cellStyle name="40 % – uthevingsfarge 1 2" xfId="46689" xr:uid="{B5C52782-6AD8-42F9-8D15-7A986B2B0D82}"/>
    <cellStyle name="40 % – uthevingsfarge 1 2 2" xfId="47023" xr:uid="{68DDEE26-BEFF-48A0-83B1-ECADF2901483}"/>
    <cellStyle name="40 % – uthevingsfarge 1 3" xfId="46745" xr:uid="{2C28F579-AEE9-4E81-B581-C541B45A8825}"/>
    <cellStyle name="40 % – uthevingsfarge 1 3 2" xfId="46790" xr:uid="{4E9110A7-31A2-4265-A34F-97F8EFC95AD3}"/>
    <cellStyle name="40 % – uthevingsfarge 1 3 2 2" xfId="46923" xr:uid="{CAE8EF2E-F411-4679-8DC2-0FFF2226F7C9}"/>
    <cellStyle name="40 % – uthevingsfarge 1 3 3" xfId="46879" xr:uid="{816B163B-775F-481C-872D-8597CDF8804E}"/>
    <cellStyle name="40 % – uthevingsfarge 1 4" xfId="46769" xr:uid="{2021801E-DB04-4CBE-BE56-80B394E33E1E}"/>
    <cellStyle name="40 % – uthevingsfarge 1 4 2" xfId="46812" xr:uid="{88BA939F-8608-4862-BF39-EC4CC1C34916}"/>
    <cellStyle name="40 % – uthevingsfarge 1 4 2 2" xfId="46945" xr:uid="{67444C0E-3FE0-4004-BA2D-D2CBB823F6F2}"/>
    <cellStyle name="40 % – uthevingsfarge 1 4 3" xfId="46902" xr:uid="{A0A92269-2E84-420C-85AA-3A5EEDAA59D6}"/>
    <cellStyle name="40 % – uthevingsfarge 1 5" xfId="46688" xr:uid="{5B794C64-A3C4-4597-8B5A-AAB913BA357B}"/>
    <cellStyle name="40 % – uthevingsfarge 1 6" xfId="46605" xr:uid="{D0197298-3ECA-491A-A920-922BA1969AA2}"/>
    <cellStyle name="40 % - uthevingsfarge 2" xfId="46642" xr:uid="{5756F02D-DAC5-4188-8944-17321869F902}"/>
    <cellStyle name="40 % – uthevingsfarge 2 2" xfId="46691" xr:uid="{953523BC-E869-48F5-B8EE-C00FB03CCE72}"/>
    <cellStyle name="40 % – uthevingsfarge 2 2 2" xfId="47026" xr:uid="{6B0C8F25-C365-4467-B732-44F90E9496AC}"/>
    <cellStyle name="40 % – uthevingsfarge 2 3" xfId="46748" xr:uid="{AE4A1ACA-1A68-49C9-ACC7-73F0BE2E6421}"/>
    <cellStyle name="40 % – uthevingsfarge 2 3 2" xfId="46793" xr:uid="{4CB55E21-A48C-4A07-92DB-DB9A85A30B8B}"/>
    <cellStyle name="40 % – uthevingsfarge 2 3 2 2" xfId="46926" xr:uid="{6C267966-C1D8-42D4-B449-DDE94674AAAB}"/>
    <cellStyle name="40 % – uthevingsfarge 2 3 3" xfId="46882" xr:uid="{F3DB8908-9ED5-4761-A6D8-F3493708A7FA}"/>
    <cellStyle name="40 % – uthevingsfarge 2 4" xfId="46772" xr:uid="{E16F7CFB-4D8D-470F-AA7F-40F7D8696BFC}"/>
    <cellStyle name="40 % – uthevingsfarge 2 4 2" xfId="46815" xr:uid="{F3F3A9A3-8397-4CC3-ABB9-68F36488DC69}"/>
    <cellStyle name="40 % – uthevingsfarge 2 4 2 2" xfId="46948" xr:uid="{896D94EB-8BEB-44C2-ACA0-13B7D1F75E42}"/>
    <cellStyle name="40 % – uthevingsfarge 2 4 3" xfId="46905" xr:uid="{7A77362D-7606-4A91-9628-9102FDDFA77C}"/>
    <cellStyle name="40 % – uthevingsfarge 2 5" xfId="46690" xr:uid="{7B40F1AC-4073-4055-BDFD-6B2163A3CC61}"/>
    <cellStyle name="40 % – uthevingsfarge 2 6" xfId="46609" xr:uid="{2E2D1236-FCF9-4ADB-9D88-0B116758EB4D}"/>
    <cellStyle name="40 % - uthevingsfarge 3" xfId="46643" xr:uid="{D7DE0883-08DE-45FF-AF50-D0036588EEBC}"/>
    <cellStyle name="40 % – uthevingsfarge 3 2" xfId="46693" xr:uid="{7392BB96-403D-4A1A-BC53-12A063FBE72F}"/>
    <cellStyle name="40 % – uthevingsfarge 3 2 2" xfId="47029" xr:uid="{CEA9DD95-FCDC-4468-A11D-CC7FADE2EC5A}"/>
    <cellStyle name="40 % – uthevingsfarge 3 3" xfId="46751" xr:uid="{DC336341-254D-4ACC-AB9A-B325E0A6C548}"/>
    <cellStyle name="40 % – uthevingsfarge 3 3 2" xfId="46796" xr:uid="{CEA02945-3D80-4ED2-9199-CF3D321C19B9}"/>
    <cellStyle name="40 % – uthevingsfarge 3 3 2 2" xfId="46929" xr:uid="{2A59A2F7-337D-4959-8951-4AF09163A596}"/>
    <cellStyle name="40 % – uthevingsfarge 3 3 3" xfId="46885" xr:uid="{A4F7C788-F73F-4A3C-9C4E-B589F8126FF8}"/>
    <cellStyle name="40 % – uthevingsfarge 3 4" xfId="46775" xr:uid="{5A709F84-A7EC-4D2A-AC43-99C78706B86A}"/>
    <cellStyle name="40 % – uthevingsfarge 3 4 2" xfId="46818" xr:uid="{88454902-5509-4EA4-A238-7E01EEDE9043}"/>
    <cellStyle name="40 % – uthevingsfarge 3 4 2 2" xfId="46951" xr:uid="{05CDE1D6-187F-4AC4-82CC-40BBDD361E07}"/>
    <cellStyle name="40 % – uthevingsfarge 3 4 3" xfId="46908" xr:uid="{D85DD297-ED30-42D3-A91F-13BA74EE146B}"/>
    <cellStyle name="40 % – uthevingsfarge 3 5" xfId="46692" xr:uid="{471079A2-2AFB-4EB6-BA35-295D061E7C08}"/>
    <cellStyle name="40 % – uthevingsfarge 3 6" xfId="46613" xr:uid="{CA1B970D-5D05-4EAC-B2A4-DE7FA6E2C728}"/>
    <cellStyle name="40 % - uthevingsfarge 4" xfId="46644" xr:uid="{10F8B3B4-87D4-472F-98EA-68EC9571F777}"/>
    <cellStyle name="40 % – uthevingsfarge 4 2" xfId="46695" xr:uid="{91A469D3-AF51-457F-BBE3-A5F2724C2405}"/>
    <cellStyle name="40 % – uthevingsfarge 4 2 2" xfId="47032" xr:uid="{BABDB0EF-5FBF-4A55-9792-9A37FA522FD0}"/>
    <cellStyle name="40 % – uthevingsfarge 4 3" xfId="46754" xr:uid="{8BD2D2B6-D22A-4179-A38A-2D96EFBA5075}"/>
    <cellStyle name="40 % – uthevingsfarge 4 3 2" xfId="46799" xr:uid="{DBDC76A8-5D7A-4532-A8AE-242F93BCBEC4}"/>
    <cellStyle name="40 % – uthevingsfarge 4 3 2 2" xfId="46932" xr:uid="{17F76D7D-2DA2-47E3-9570-55C50DDC3C68}"/>
    <cellStyle name="40 % – uthevingsfarge 4 3 3" xfId="46888" xr:uid="{3A95FFD6-450A-425D-8949-05FD45B52AF3}"/>
    <cellStyle name="40 % – uthevingsfarge 4 4" xfId="46778" xr:uid="{ED02B1C8-066D-4819-9347-81149676C514}"/>
    <cellStyle name="40 % – uthevingsfarge 4 4 2" xfId="46821" xr:uid="{BAD966FA-40CC-4A83-9B14-506A5E1F131A}"/>
    <cellStyle name="40 % – uthevingsfarge 4 4 2 2" xfId="46954" xr:uid="{F26B49A6-FBC0-4793-A9CA-E45305E1AFE4}"/>
    <cellStyle name="40 % – uthevingsfarge 4 4 3" xfId="46911" xr:uid="{8649D057-1F0B-4D23-9835-305A5A36AB76}"/>
    <cellStyle name="40 % – uthevingsfarge 4 5" xfId="46694" xr:uid="{9F5FC77C-D4C5-421F-9D6C-6189FF71FABB}"/>
    <cellStyle name="40 % – uthevingsfarge 4 6" xfId="46617" xr:uid="{56B920F2-4889-4E22-915B-483C98E9FFF8}"/>
    <cellStyle name="40 % - uthevingsfarge 5" xfId="46645" xr:uid="{EA1F5087-ABD7-4596-932C-4BC5A8EDC9BF}"/>
    <cellStyle name="40 % – uthevingsfarge 5 2" xfId="46697" xr:uid="{195EBD11-8FC0-4013-8502-0B6C225E7637}"/>
    <cellStyle name="40 % – uthevingsfarge 5 2 2" xfId="47035" xr:uid="{69775396-4392-4533-9B9D-B8BC2DC7B061}"/>
    <cellStyle name="40 % – uthevingsfarge 5 3" xfId="46757" xr:uid="{056C8EC8-5101-4837-B139-D6452F297223}"/>
    <cellStyle name="40 % – uthevingsfarge 5 3 2" xfId="46802" xr:uid="{85D7F720-1125-4D78-9B4F-C6C8AE044BCA}"/>
    <cellStyle name="40 % – uthevingsfarge 5 3 2 2" xfId="46935" xr:uid="{8E691D21-844F-4061-8C6B-43C4A3B73F35}"/>
    <cellStyle name="40 % – uthevingsfarge 5 3 3" xfId="46891" xr:uid="{08333937-9FF4-4D6B-AC21-E1092C061197}"/>
    <cellStyle name="40 % – uthevingsfarge 5 4" xfId="46781" xr:uid="{E919BC6B-DF07-4CF0-9A04-A553192F815C}"/>
    <cellStyle name="40 % – uthevingsfarge 5 4 2" xfId="46824" xr:uid="{301E9E5E-B6DB-4787-8133-662B98D8DF7A}"/>
    <cellStyle name="40 % – uthevingsfarge 5 4 2 2" xfId="46957" xr:uid="{4A0991A4-B93D-4085-8E71-D1DC1E19C265}"/>
    <cellStyle name="40 % – uthevingsfarge 5 4 3" xfId="46914" xr:uid="{7DF4C954-8D47-449C-95BF-1948ECBE2DA5}"/>
    <cellStyle name="40 % – uthevingsfarge 5 5" xfId="46696" xr:uid="{B62815BA-E345-4EC8-9A7A-7091BB009FC8}"/>
    <cellStyle name="40 % – uthevingsfarge 5 6" xfId="46621" xr:uid="{8430DBDE-0B50-48BF-8ED9-1B9724DB1CE5}"/>
    <cellStyle name="40 % - uthevingsfarge 6" xfId="46646" xr:uid="{31EE3903-5560-44A5-B176-28E245B66DF9}"/>
    <cellStyle name="40 % – uthevingsfarge 6 2" xfId="46699" xr:uid="{2DF88212-F2AF-458D-8761-1BAB507AB628}"/>
    <cellStyle name="40 % – uthevingsfarge 6 2 2" xfId="47038" xr:uid="{2796624E-1F0F-441D-BE92-CB1767F18134}"/>
    <cellStyle name="40 % – uthevingsfarge 6 3" xfId="46760" xr:uid="{86871DC5-625F-433C-9EBC-DEE49A1BB97B}"/>
    <cellStyle name="40 % – uthevingsfarge 6 3 2" xfId="46805" xr:uid="{6F3F5D29-BD5B-4478-BEFA-FABE1B2A89D6}"/>
    <cellStyle name="40 % – uthevingsfarge 6 3 2 2" xfId="46938" xr:uid="{BF3C6DA0-DE05-40EA-9D9A-FB290DB58D52}"/>
    <cellStyle name="40 % – uthevingsfarge 6 3 3" xfId="46894" xr:uid="{01EA1B56-4B68-4BED-AE9F-444992FD9BB7}"/>
    <cellStyle name="40 % – uthevingsfarge 6 4" xfId="46784" xr:uid="{B142F3E6-B5D3-4930-AB82-1E6A4C438E81}"/>
    <cellStyle name="40 % – uthevingsfarge 6 4 2" xfId="46827" xr:uid="{C894E7F4-9ECD-4D00-AD31-7612A3799CE6}"/>
    <cellStyle name="40 % – uthevingsfarge 6 4 2 2" xfId="46960" xr:uid="{9D80D93F-2753-4699-B86D-868B9DA66B2F}"/>
    <cellStyle name="40 % – uthevingsfarge 6 4 3" xfId="46917" xr:uid="{07C5E8A7-CA4F-4805-8677-18C79F125002}"/>
    <cellStyle name="40 % – uthevingsfarge 6 5" xfId="46698" xr:uid="{ADABBBA0-5927-42C0-AAE9-8D8334FD8A3A}"/>
    <cellStyle name="40 % – uthevingsfarge 6 6" xfId="46625" xr:uid="{5FBBB374-9F4F-44B1-A842-1E24EF3F2E27}"/>
    <cellStyle name="40% - 1. jelölőszín" xfId="13315" xr:uid="{3268BEC6-7E90-47AE-B36D-8B4696422CEB}"/>
    <cellStyle name="40% - 2. jelölőszín" xfId="13316" xr:uid="{6B47F351-A0C0-4E9B-9057-BEAB2F5D3B36}"/>
    <cellStyle name="40% - 3. jelölőszín" xfId="13317" xr:uid="{1DA511EE-EEE6-4B73-BBA4-541AC809A806}"/>
    <cellStyle name="40% - 4. jelölőszín" xfId="13318" xr:uid="{FBDF32EE-4BD7-454A-B536-97BF42DCACCF}"/>
    <cellStyle name="40% - 5. jelölőszín" xfId="13319" xr:uid="{C4BFE445-F22C-4983-826F-6DB903CA8D83}"/>
    <cellStyle name="40% - 6. jelölőszín" xfId="13320" xr:uid="{FD199F6A-4530-4763-B2DF-9F6317CBBB86}"/>
    <cellStyle name="40% - Accent1" xfId="13321" xr:uid="{FF73F960-F558-4AB6-9BAB-F526FF466B89}"/>
    <cellStyle name="40% - Accent1 2" xfId="13322" xr:uid="{0A0452D5-78C4-4FED-B72A-7D4DE8D66348}"/>
    <cellStyle name="40% - Accent1 3" xfId="13323" xr:uid="{08D7E490-04E2-48C6-B453-6B5773F4C230}"/>
    <cellStyle name="40% - Accent1 4" xfId="13324" xr:uid="{1CD711DE-F88C-45DB-A2B5-7D4BF1D0F0CE}"/>
    <cellStyle name="40% - Accent1 5" xfId="13325" xr:uid="{F8C65B47-CCA1-46C0-AB8D-430F5DB281A1}"/>
    <cellStyle name="40% - Accent1 6" xfId="13326" xr:uid="{56A18324-F32C-45EF-A807-0268EE7D0F85}"/>
    <cellStyle name="40% - Accent2" xfId="13327" xr:uid="{E3C56EC2-9D99-4BCF-B732-26F213A7E2B6}"/>
    <cellStyle name="40% - Accent2 2" xfId="13328" xr:uid="{65312906-9631-4229-BBAA-5EB562426ECD}"/>
    <cellStyle name="40% - Accent2 3" xfId="13329" xr:uid="{2773E17F-4E60-47EC-A5D9-4A87084B03EE}"/>
    <cellStyle name="40% - Accent2 4" xfId="13330" xr:uid="{D971C443-DC0E-4F7E-AD29-E9C3276E3CA7}"/>
    <cellStyle name="40% - Accent2 5" xfId="13331" xr:uid="{39D660F7-5A95-4AB5-BB53-50239E2BE908}"/>
    <cellStyle name="40% - Accent3" xfId="13332" xr:uid="{A7C3703F-70B1-4A22-B1C3-9CBF40B1EA2D}"/>
    <cellStyle name="40% - Accent3 2" xfId="13333" xr:uid="{5D3F0103-200C-48A5-9793-22F09A5EC622}"/>
    <cellStyle name="40% - Accent3 3" xfId="13334" xr:uid="{70BB3DEC-5E90-4598-AEF7-7DF8E78EA86E}"/>
    <cellStyle name="40% - Accent3 4" xfId="13335" xr:uid="{986976B8-0CEC-4D3A-9F17-AF44884D2D0E}"/>
    <cellStyle name="40% - Accent3 5" xfId="13336" xr:uid="{B1848D59-C7ED-4980-B0AF-56AC5FBEB2E7}"/>
    <cellStyle name="40% - Accent3 6" xfId="13337" xr:uid="{854850F7-E0B2-4F18-A8F8-1E7892E032D3}"/>
    <cellStyle name="40% - Accent4" xfId="13338" xr:uid="{E772F737-A686-4D76-AE14-935C42DED88F}"/>
    <cellStyle name="40% - Accent4 2" xfId="13339" xr:uid="{E69A5194-5A59-4B06-AD51-ECA8CAFD1769}"/>
    <cellStyle name="40% - Accent4 3" xfId="13340" xr:uid="{8390CAE8-A550-43C3-BE02-1798517C996E}"/>
    <cellStyle name="40% - Accent4 4" xfId="13341" xr:uid="{BEE5F4AD-C55B-4E4A-B226-4A9134B9556F}"/>
    <cellStyle name="40% - Accent4 5" xfId="13342" xr:uid="{F87B8C90-FC8B-4018-A63A-0D57B8DA7FCD}"/>
    <cellStyle name="40% - Accent4 6" xfId="13343" xr:uid="{1DED898A-AAAC-4E84-B28B-CC1268D7F85C}"/>
    <cellStyle name="40% - Accent5" xfId="13344" xr:uid="{822DB10C-EF3C-4174-81E8-48B6FB0794D8}"/>
    <cellStyle name="40% - Accent5 2" xfId="13345" xr:uid="{0F8603F7-D3C1-4E51-B07A-FF15E02555BF}"/>
    <cellStyle name="40% - Accent5 3" xfId="13346" xr:uid="{B7152387-009A-4224-A214-D8D38DD9E32A}"/>
    <cellStyle name="40% - Accent5 4" xfId="13347" xr:uid="{64D4CA6A-A00F-41DA-880E-1AA8524ACEB4}"/>
    <cellStyle name="40% - Accent5 5" xfId="13348" xr:uid="{A9144506-859B-4178-A606-B8A011573DEA}"/>
    <cellStyle name="40% - Accent5 6" xfId="13349" xr:uid="{E3665F94-6C5D-4AEE-882A-21450E630A12}"/>
    <cellStyle name="40% - Accent6" xfId="13350" xr:uid="{F29E10E5-7880-4725-A07B-4EF95AAD55DE}"/>
    <cellStyle name="40% - Accent6 2" xfId="13351" xr:uid="{30656C98-27AA-43A9-A61A-D0613DCE34FC}"/>
    <cellStyle name="40% - Accent6 3" xfId="13352" xr:uid="{3DBF9392-EF33-4346-964D-8C3A492A3887}"/>
    <cellStyle name="40% - Accent6 4" xfId="13353" xr:uid="{359EEA1C-2F7C-40EE-AFCF-4E083A0C79A7}"/>
    <cellStyle name="40% - Accent6 5" xfId="13354" xr:uid="{C4171DC4-7D0D-4700-B0CE-A13DEEC86FE2}"/>
    <cellStyle name="40% - Accent6 6" xfId="13355" xr:uid="{675981F9-D2B5-405F-9F1B-AAF49D768FC3}"/>
    <cellStyle name="40% - Énfasis1" xfId="13356" xr:uid="{B0274033-EF5D-4796-8F09-E2587DAA7B99}"/>
    <cellStyle name="40% - Énfasis2" xfId="13357" xr:uid="{C6EAEA03-C81B-480C-9BC1-FCDBEAE13FF9}"/>
    <cellStyle name="40% - Énfasis3" xfId="13358" xr:uid="{16FB9564-A9C2-4F23-97E2-3E39DE6215D8}"/>
    <cellStyle name="40% - Énfasis4" xfId="13359" xr:uid="{B79CDBCB-287D-4439-AC71-42569603CC4C}"/>
    <cellStyle name="40% - Énfasis5" xfId="13360" xr:uid="{71FB6DCE-8C4F-4014-9102-8AE9E4B82F9A}"/>
    <cellStyle name="40% - Énfasis6" xfId="13361" xr:uid="{3A0EAC2E-2DD1-41C0-B29F-6053B30373D6}"/>
    <cellStyle name="40% - uthevingsfarge 1 10" xfId="13362" xr:uid="{D771E2C0-7E86-4F05-B426-15A86F3115EC}"/>
    <cellStyle name="40% - uthevingsfarge 1 10 10" xfId="13363" xr:uid="{66795810-6103-4EA7-91B9-A7502922029C}"/>
    <cellStyle name="40% - uthevingsfarge 1 10 10 2" xfId="13364" xr:uid="{C5927B50-D333-46F6-859C-7AC65759A1E8}"/>
    <cellStyle name="40% - uthevingsfarge 1 10 10 2 2" xfId="13365" xr:uid="{62309032-9A40-4C19-939B-404DCEDEFB92}"/>
    <cellStyle name="40% - uthevingsfarge 1 10 10 2 2 2" xfId="13366" xr:uid="{3E085436-BBF5-4641-A476-F5034D6DADD6}"/>
    <cellStyle name="40% - uthevingsfarge 1 10 10 2 3" xfId="13367" xr:uid="{C5FB987F-2369-4C0E-8037-F97F10FF22AA}"/>
    <cellStyle name="40% - uthevingsfarge 1 10 10 2 3 2" xfId="13368" xr:uid="{EDF60793-EE5F-4473-882D-E94047AA941F}"/>
    <cellStyle name="40% - uthevingsfarge 1 10 10 2 4" xfId="13369" xr:uid="{4F120FC6-E89C-4B9F-89EA-850BEA684259}"/>
    <cellStyle name="40% - uthevingsfarge 1 10 10 2 4 2" xfId="13370" xr:uid="{9FA81D21-B2D1-4EE1-93F1-4D706A6D7E89}"/>
    <cellStyle name="40% - uthevingsfarge 1 10 10 2 5" xfId="13371" xr:uid="{03C7B730-1BAD-499A-B492-6E98EFEEB44A}"/>
    <cellStyle name="40% - uthevingsfarge 1 10 10 2 5 2" xfId="13372" xr:uid="{F03B84D5-C2CE-4221-9146-407EC6DCCB10}"/>
    <cellStyle name="40% - uthevingsfarge 1 10 10 2 6" xfId="13373" xr:uid="{89108A42-8442-4D5A-9C82-10B50E4DC9AB}"/>
    <cellStyle name="40% - uthevingsfarge 1 10 10 2 6 2" xfId="13374" xr:uid="{5489F16F-E00C-4051-90C3-125FC8D55071}"/>
    <cellStyle name="40% - uthevingsfarge 1 10 10 2 7" xfId="13375" xr:uid="{4EFBD4E5-7A47-413A-8030-73F6851A4DE5}"/>
    <cellStyle name="40% - uthevingsfarge 1 10 10 3" xfId="13376" xr:uid="{43D48625-876C-4A34-B319-8828893D2595}"/>
    <cellStyle name="40% - uthevingsfarge 1 10 10 3 2" xfId="13377" xr:uid="{C9799D9F-1061-46D0-90D1-FBFEBA20847A}"/>
    <cellStyle name="40% - uthevingsfarge 1 10 10 3 2 2" xfId="13378" xr:uid="{6F0A6232-BC58-48B1-AAF3-CDE92612E59D}"/>
    <cellStyle name="40% - uthevingsfarge 1 10 10 3 3" xfId="13379" xr:uid="{C20A9047-C950-4020-87AF-7F0ABC638098}"/>
    <cellStyle name="40% - uthevingsfarge 1 10 10 3 3 2" xfId="13380" xr:uid="{2CD93CEF-4F02-4881-9D76-99F2A6CAD9C5}"/>
    <cellStyle name="40% - uthevingsfarge 1 10 10 3 4" xfId="13381" xr:uid="{852865FB-B928-42C8-81B9-5606DBC815E9}"/>
    <cellStyle name="40% - uthevingsfarge 1 10 10 4" xfId="13382" xr:uid="{95C701AD-1819-4804-B084-A5DE4F4FBE72}"/>
    <cellStyle name="40% - uthevingsfarge 1 10 10 4 2" xfId="13383" xr:uid="{79C5AC47-6AA1-4AA7-B9B8-05B1F05FDDF8}"/>
    <cellStyle name="40% - uthevingsfarge 1 10 10 5" xfId="13384" xr:uid="{B90C2D69-7DA3-46A1-9472-5E7112A754E4}"/>
    <cellStyle name="40% - uthevingsfarge 1 10 10 5 2" xfId="13385" xr:uid="{04F84E6B-0929-4622-B404-2AEA1FB7D0A2}"/>
    <cellStyle name="40% - uthevingsfarge 1 10 10 6" xfId="13386" xr:uid="{E9C853A9-2EDD-49E3-96F1-94D64F2C52DB}"/>
    <cellStyle name="40% - uthevingsfarge 1 10 10 6 2" xfId="13387" xr:uid="{A533F531-25AF-46F2-AED4-17E7B67C176E}"/>
    <cellStyle name="40% - uthevingsfarge 1 10 10 7" xfId="13388" xr:uid="{19255B35-E0B3-4A94-BA65-42212A53277A}"/>
    <cellStyle name="40% - uthevingsfarge 1 10 10 7 2" xfId="13389" xr:uid="{2E4F57A8-7CDA-4B44-BCE4-E8CE22D571A6}"/>
    <cellStyle name="40% - uthevingsfarge 1 10 10 8" xfId="13390" xr:uid="{7E3AD1E9-E9BD-42BC-964D-212AA9B1B41B}"/>
    <cellStyle name="40% - uthevingsfarge 1 10 11" xfId="13391" xr:uid="{427F8EA7-C467-4AE4-8215-5DDBBE69AA7A}"/>
    <cellStyle name="40% - uthevingsfarge 1 10 11 2" xfId="13392" xr:uid="{A5860E08-E5E5-448B-99D6-071813BB750E}"/>
    <cellStyle name="40% - uthevingsfarge 1 10 11 2 2" xfId="13393" xr:uid="{527E048A-B0CA-4401-8FA0-E6E885CB5099}"/>
    <cellStyle name="40% - uthevingsfarge 1 10 11 2 2 2" xfId="13394" xr:uid="{8EBCDE3A-F48E-4BE6-9966-7DC7E8CAAD7F}"/>
    <cellStyle name="40% - uthevingsfarge 1 10 11 2 3" xfId="13395" xr:uid="{3A2E7035-6FA2-4A9C-9E61-5FCF00368B73}"/>
    <cellStyle name="40% - uthevingsfarge 1 10 11 2 3 2" xfId="13396" xr:uid="{E18C3155-1122-4F10-A355-903E96E23CC2}"/>
    <cellStyle name="40% - uthevingsfarge 1 10 11 2 4" xfId="13397" xr:uid="{F25D48F7-661E-413D-B639-0D6FA500AB81}"/>
    <cellStyle name="40% - uthevingsfarge 1 10 11 2 4 2" xfId="13398" xr:uid="{8FC459B9-57B2-45E8-AF90-A765C874880E}"/>
    <cellStyle name="40% - uthevingsfarge 1 10 11 2 5" xfId="13399" xr:uid="{5F28D674-299F-4511-AEAE-99DBAA65343A}"/>
    <cellStyle name="40% - uthevingsfarge 1 10 11 2 5 2" xfId="13400" xr:uid="{193AD982-364D-4A37-8677-80AB2972DD81}"/>
    <cellStyle name="40% - uthevingsfarge 1 10 11 2 6" xfId="13401" xr:uid="{1EDB11D3-658F-4512-B4FF-1B4C85033225}"/>
    <cellStyle name="40% - uthevingsfarge 1 10 11 2 6 2" xfId="13402" xr:uid="{4115A4B1-EF1A-4968-AEAE-3B2890958D40}"/>
    <cellStyle name="40% - uthevingsfarge 1 10 11 2 7" xfId="13403" xr:uid="{00CE6A99-A444-40CE-BF5C-AA251B0FC58E}"/>
    <cellStyle name="40% - uthevingsfarge 1 10 11 3" xfId="13404" xr:uid="{92CDE94E-3D5C-4317-8C7C-8C527482A87A}"/>
    <cellStyle name="40% - uthevingsfarge 1 10 11 3 2" xfId="13405" xr:uid="{154CC903-CBBD-47FC-BD83-7C94675FDBF3}"/>
    <cellStyle name="40% - uthevingsfarge 1 10 11 3 2 2" xfId="13406" xr:uid="{783C04A3-C928-4BCF-BEC3-17812D1C86F3}"/>
    <cellStyle name="40% - uthevingsfarge 1 10 11 3 3" xfId="13407" xr:uid="{B7932276-904F-4AB9-92AF-8AE89BF539B7}"/>
    <cellStyle name="40% - uthevingsfarge 1 10 11 3 3 2" xfId="13408" xr:uid="{EF6739D3-8551-4FD4-9B3A-6CA45D361E80}"/>
    <cellStyle name="40% - uthevingsfarge 1 10 11 3 4" xfId="13409" xr:uid="{86230254-A8BE-4A89-8B17-D0E3D088A266}"/>
    <cellStyle name="40% - uthevingsfarge 1 10 11 4" xfId="13410" xr:uid="{012FCC1C-DDC1-4125-8839-6500390762A8}"/>
    <cellStyle name="40% - uthevingsfarge 1 10 11 4 2" xfId="13411" xr:uid="{82D086A9-6854-436D-9401-780F2B8F16BC}"/>
    <cellStyle name="40% - uthevingsfarge 1 10 11 5" xfId="13412" xr:uid="{ED50B274-E8CE-44A0-8EED-3B96212A1DB1}"/>
    <cellStyle name="40% - uthevingsfarge 1 10 11 5 2" xfId="13413" xr:uid="{EF075DA7-55EC-4570-96E9-69AB0746A88D}"/>
    <cellStyle name="40% - uthevingsfarge 1 10 11 6" xfId="13414" xr:uid="{4506FB60-4256-4FB8-BE7F-2CEBC624794B}"/>
    <cellStyle name="40% - uthevingsfarge 1 10 11 6 2" xfId="13415" xr:uid="{84055920-1DD2-496C-B554-B315D65FD953}"/>
    <cellStyle name="40% - uthevingsfarge 1 10 11 7" xfId="13416" xr:uid="{B668F574-2470-4737-B6AF-ACD9B7C4613A}"/>
    <cellStyle name="40% - uthevingsfarge 1 10 11 7 2" xfId="13417" xr:uid="{CD523CDF-22EC-43A2-8E11-E436775CA706}"/>
    <cellStyle name="40% - uthevingsfarge 1 10 11 8" xfId="13418" xr:uid="{DA7B5F2D-6438-4527-95A6-7501315B7E48}"/>
    <cellStyle name="40% - uthevingsfarge 1 10 12" xfId="13419" xr:uid="{CCAE0C05-5582-4D73-B5FD-C99CBA955D7B}"/>
    <cellStyle name="40% - uthevingsfarge 1 10 12 2" xfId="13420" xr:uid="{206E438E-7376-4D84-A862-AEDCE2EA5DFA}"/>
    <cellStyle name="40% - uthevingsfarge 1 10 12 2 2" xfId="13421" xr:uid="{B56958EF-5899-4784-AA87-E89F9039D7CE}"/>
    <cellStyle name="40% - uthevingsfarge 1 10 12 2 2 2" xfId="13422" xr:uid="{5E33798B-78BD-4F41-9DD1-192301EECB22}"/>
    <cellStyle name="40% - uthevingsfarge 1 10 12 2 3" xfId="13423" xr:uid="{23A3B126-F752-40D5-931C-28F826714DB1}"/>
    <cellStyle name="40% - uthevingsfarge 1 10 12 2 3 2" xfId="13424" xr:uid="{05497E4F-3C05-4DA8-8E1D-D72AE97122BB}"/>
    <cellStyle name="40% - uthevingsfarge 1 10 12 2 4" xfId="13425" xr:uid="{1397A283-9EA8-4544-A247-930CA042535B}"/>
    <cellStyle name="40% - uthevingsfarge 1 10 12 2 4 2" xfId="13426" xr:uid="{9511CB5E-8F95-498A-8452-516623AD0FE8}"/>
    <cellStyle name="40% - uthevingsfarge 1 10 12 2 5" xfId="13427" xr:uid="{F924B2C3-4180-4618-A824-9FAAC32C7CAF}"/>
    <cellStyle name="40% - uthevingsfarge 1 10 12 2 5 2" xfId="13428" xr:uid="{0249CCCB-7899-4DA9-A853-47A074201DDB}"/>
    <cellStyle name="40% - uthevingsfarge 1 10 12 2 6" xfId="13429" xr:uid="{6F835B08-5FF1-4480-89EA-6295B33B8D04}"/>
    <cellStyle name="40% - uthevingsfarge 1 10 12 2 6 2" xfId="13430" xr:uid="{3585AF24-8DCE-45E8-9021-796BB1E76054}"/>
    <cellStyle name="40% - uthevingsfarge 1 10 12 2 7" xfId="13431" xr:uid="{34CF547E-8EAA-422C-9325-74F7142AAE17}"/>
    <cellStyle name="40% - uthevingsfarge 1 10 12 3" xfId="13432" xr:uid="{705F6FAA-8609-4B17-8F10-8AFBFE9F9CB8}"/>
    <cellStyle name="40% - uthevingsfarge 1 10 12 3 2" xfId="13433" xr:uid="{299A02F2-16AB-4AD5-BC33-5EE9136D62E2}"/>
    <cellStyle name="40% - uthevingsfarge 1 10 12 3 2 2" xfId="13434" xr:uid="{AE6288AA-4EDE-47EB-916D-B8185876B676}"/>
    <cellStyle name="40% - uthevingsfarge 1 10 12 3 3" xfId="13435" xr:uid="{3D0BFF56-E86E-446F-BC77-70A2F89D7A9D}"/>
    <cellStyle name="40% - uthevingsfarge 1 10 12 3 3 2" xfId="13436" xr:uid="{296AEB36-BD25-4A43-ADD5-436C5859FEF2}"/>
    <cellStyle name="40% - uthevingsfarge 1 10 12 3 4" xfId="13437" xr:uid="{7A1A5797-98C6-44E6-A66C-9C35DE01A777}"/>
    <cellStyle name="40% - uthevingsfarge 1 10 12 4" xfId="13438" xr:uid="{977D20ED-7A32-4F5D-93BC-2FD76CCD6C0C}"/>
    <cellStyle name="40% - uthevingsfarge 1 10 12 4 2" xfId="13439" xr:uid="{BE07F3D3-E976-4F36-AB2E-069794774360}"/>
    <cellStyle name="40% - uthevingsfarge 1 10 12 5" xfId="13440" xr:uid="{14F25A2C-19DE-4329-9348-1C3FA6C38FDB}"/>
    <cellStyle name="40% - uthevingsfarge 1 10 12 5 2" xfId="13441" xr:uid="{28ABD81B-A554-4BC9-826E-893F92CF5116}"/>
    <cellStyle name="40% - uthevingsfarge 1 10 12 6" xfId="13442" xr:uid="{FB5ECB2C-A78F-4A5C-B1A7-E90A45572DEE}"/>
    <cellStyle name="40% - uthevingsfarge 1 10 12 6 2" xfId="13443" xr:uid="{A21A10CA-CC78-43A8-9A69-6F79CE2072F7}"/>
    <cellStyle name="40% - uthevingsfarge 1 10 12 7" xfId="13444" xr:uid="{A560444E-9B76-4E8E-98EA-1EECFFFBA88D}"/>
    <cellStyle name="40% - uthevingsfarge 1 10 12 7 2" xfId="13445" xr:uid="{D6EF8E1C-B04A-480F-9363-CEEB2A383D5E}"/>
    <cellStyle name="40% - uthevingsfarge 1 10 12 8" xfId="13446" xr:uid="{CAC7EB30-9DDC-4097-98F5-D600BE909021}"/>
    <cellStyle name="40% - uthevingsfarge 1 10 13" xfId="13447" xr:uid="{38CFB2A7-5E92-4906-83A4-A897B5E60E60}"/>
    <cellStyle name="40% - uthevingsfarge 1 10 13 2" xfId="13448" xr:uid="{86497BDF-2A40-457D-A4A2-4EFFC4C81237}"/>
    <cellStyle name="40% - uthevingsfarge 1 10 13 2 2" xfId="13449" xr:uid="{6497FE73-158A-4995-A2F4-168E94AA14A0}"/>
    <cellStyle name="40% - uthevingsfarge 1 10 13 2 2 2" xfId="13450" xr:uid="{F9DB943E-D8E5-452A-BBE7-6AAD9F5D0500}"/>
    <cellStyle name="40% - uthevingsfarge 1 10 13 2 3" xfId="13451" xr:uid="{1900313D-5DFE-40CE-99DF-0A0BB6FC21BA}"/>
    <cellStyle name="40% - uthevingsfarge 1 10 13 2 3 2" xfId="13452" xr:uid="{F889962B-4E4C-46DC-BEFE-AA18C4A3D161}"/>
    <cellStyle name="40% - uthevingsfarge 1 10 13 2 4" xfId="13453" xr:uid="{DA98735F-1D04-4EA2-9E95-6B9254B4BDF1}"/>
    <cellStyle name="40% - uthevingsfarge 1 10 13 2 4 2" xfId="13454" xr:uid="{F3F7DA34-A299-4214-9121-7F9BB30B7F4A}"/>
    <cellStyle name="40% - uthevingsfarge 1 10 13 2 5" xfId="13455" xr:uid="{CE3BF05B-607E-48FD-B227-D14028D75280}"/>
    <cellStyle name="40% - uthevingsfarge 1 10 13 2 5 2" xfId="13456" xr:uid="{4A77325E-88A9-471E-8166-ED7ACC4E17BE}"/>
    <cellStyle name="40% - uthevingsfarge 1 10 13 2 6" xfId="13457" xr:uid="{4E474AD3-6DE5-49EA-A054-B1E098D77C73}"/>
    <cellStyle name="40% - uthevingsfarge 1 10 13 2 6 2" xfId="13458" xr:uid="{410A1779-1EE4-4482-AC18-B02B854CA223}"/>
    <cellStyle name="40% - uthevingsfarge 1 10 13 2 7" xfId="13459" xr:uid="{C7E8719D-E395-4E58-98F7-2208A9F5A209}"/>
    <cellStyle name="40% - uthevingsfarge 1 10 13 3" xfId="13460" xr:uid="{F42463CD-F9C3-4B10-A7A5-AAC8AA9F8E76}"/>
    <cellStyle name="40% - uthevingsfarge 1 10 13 3 2" xfId="13461" xr:uid="{35A1F275-C27E-43A1-9046-F017F8980E26}"/>
    <cellStyle name="40% - uthevingsfarge 1 10 13 3 2 2" xfId="13462" xr:uid="{5990FC03-910D-469D-989B-58088DFAFA33}"/>
    <cellStyle name="40% - uthevingsfarge 1 10 13 3 3" xfId="13463" xr:uid="{A7B267BD-4893-4F63-9A54-39454B444EC4}"/>
    <cellStyle name="40% - uthevingsfarge 1 10 13 3 3 2" xfId="13464" xr:uid="{78E61F8A-6493-4C27-8CB4-EB3C2366E0F0}"/>
    <cellStyle name="40% - uthevingsfarge 1 10 13 3 4" xfId="13465" xr:uid="{193EEA61-750D-4019-954D-156CAAA30240}"/>
    <cellStyle name="40% - uthevingsfarge 1 10 13 4" xfId="13466" xr:uid="{75BFCCD8-6559-49B4-86A1-1B1BA2A3425D}"/>
    <cellStyle name="40% - uthevingsfarge 1 10 13 4 2" xfId="13467" xr:uid="{327FB611-3095-4A3D-BE78-3F68BBAFE293}"/>
    <cellStyle name="40% - uthevingsfarge 1 10 13 5" xfId="13468" xr:uid="{4F67B6CA-1124-47F0-AF58-FA79F41F6D69}"/>
    <cellStyle name="40% - uthevingsfarge 1 10 13 5 2" xfId="13469" xr:uid="{2578E29D-913B-415F-A43B-73103565892E}"/>
    <cellStyle name="40% - uthevingsfarge 1 10 13 6" xfId="13470" xr:uid="{CFB85A09-D2BC-4341-B915-EEED5D220072}"/>
    <cellStyle name="40% - uthevingsfarge 1 10 13 6 2" xfId="13471" xr:uid="{86593A3F-260D-4010-BE70-4DD8CA71CA68}"/>
    <cellStyle name="40% - uthevingsfarge 1 10 13 7" xfId="13472" xr:uid="{411CCF7D-AF99-4D5E-B9C0-ED2C59BFFC1A}"/>
    <cellStyle name="40% - uthevingsfarge 1 10 13 7 2" xfId="13473" xr:uid="{234FAEB9-B61B-4311-A625-4C218DF417F9}"/>
    <cellStyle name="40% - uthevingsfarge 1 10 13 8" xfId="13474" xr:uid="{D5909A52-C541-4F2C-BC2A-33B3E4C89B36}"/>
    <cellStyle name="40% - uthevingsfarge 1 10 14" xfId="13475" xr:uid="{415243E4-F99D-4FA4-94FF-8098A0FBA0CC}"/>
    <cellStyle name="40% - uthevingsfarge 1 10 14 2" xfId="13476" xr:uid="{8D9E7C72-DFF3-4055-ACCA-38033F753A80}"/>
    <cellStyle name="40% - uthevingsfarge 1 10 14 2 2" xfId="13477" xr:uid="{1C2763D2-CC4E-4A6F-9B09-21473E6FF929}"/>
    <cellStyle name="40% - uthevingsfarge 1 10 14 2 2 2" xfId="13478" xr:uid="{6F9A8CF7-E2FC-4D75-9A01-E9C022858B9E}"/>
    <cellStyle name="40% - uthevingsfarge 1 10 14 2 3" xfId="13479" xr:uid="{1D2B4D6B-3A42-420A-8ABA-75FC73E9EB18}"/>
    <cellStyle name="40% - uthevingsfarge 1 10 14 2 3 2" xfId="13480" xr:uid="{A215D573-34E1-4D75-95DB-94322C216752}"/>
    <cellStyle name="40% - uthevingsfarge 1 10 14 2 4" xfId="13481" xr:uid="{8B6FB36E-D98A-4A35-B100-5515D40D92AE}"/>
    <cellStyle name="40% - uthevingsfarge 1 10 14 2 4 2" xfId="13482" xr:uid="{44E0CE1E-4C54-49A1-9D42-A5A368935025}"/>
    <cellStyle name="40% - uthevingsfarge 1 10 14 2 5" xfId="13483" xr:uid="{274FD5A4-C660-4356-A2CD-769E304435AF}"/>
    <cellStyle name="40% - uthevingsfarge 1 10 14 2 5 2" xfId="13484" xr:uid="{7B4C10AA-6FD0-42F7-B2B5-7655081DECDE}"/>
    <cellStyle name="40% - uthevingsfarge 1 10 14 2 6" xfId="13485" xr:uid="{F35CCCED-E71B-4397-A470-89210881F401}"/>
    <cellStyle name="40% - uthevingsfarge 1 10 14 2 6 2" xfId="13486" xr:uid="{E37A7FFF-2878-4D3F-8C5F-E02EE8ADC816}"/>
    <cellStyle name="40% - uthevingsfarge 1 10 14 2 7" xfId="13487" xr:uid="{1EDD9F92-2AAF-45A4-A925-A4CA22088A2E}"/>
    <cellStyle name="40% - uthevingsfarge 1 10 14 3" xfId="13488" xr:uid="{6B72CD32-E06B-4D8F-A589-F4D29C1931C5}"/>
    <cellStyle name="40% - uthevingsfarge 1 10 14 3 2" xfId="13489" xr:uid="{082E0B01-84FE-4A25-B965-7C39BC6952AA}"/>
    <cellStyle name="40% - uthevingsfarge 1 10 14 3 2 2" xfId="13490" xr:uid="{14E9C3A1-08F6-495E-9546-693A43819FB2}"/>
    <cellStyle name="40% - uthevingsfarge 1 10 14 3 3" xfId="13491" xr:uid="{3452E2AF-9D0D-42EC-B6A9-3183F283E1D3}"/>
    <cellStyle name="40% - uthevingsfarge 1 10 14 3 3 2" xfId="13492" xr:uid="{A153C7BD-7705-4D75-9B13-09FFFAF16AF8}"/>
    <cellStyle name="40% - uthevingsfarge 1 10 14 3 4" xfId="13493" xr:uid="{F38C3088-A41D-4FE9-A3CE-C945B495800B}"/>
    <cellStyle name="40% - uthevingsfarge 1 10 14 4" xfId="13494" xr:uid="{DD850AA8-4509-4EAB-9C76-B671C9F5FE8B}"/>
    <cellStyle name="40% - uthevingsfarge 1 10 14 4 2" xfId="13495" xr:uid="{A3548E07-3751-4FE8-9371-99BBB0131C8A}"/>
    <cellStyle name="40% - uthevingsfarge 1 10 14 5" xfId="13496" xr:uid="{AEF4F19F-4C60-430A-AB22-DACF7D9CF293}"/>
    <cellStyle name="40% - uthevingsfarge 1 10 14 5 2" xfId="13497" xr:uid="{10A4A35D-D3B0-4629-88BA-A0782EF39BCD}"/>
    <cellStyle name="40% - uthevingsfarge 1 10 14 6" xfId="13498" xr:uid="{94DA98A9-38E5-41D6-93C0-762DF9FCDA71}"/>
    <cellStyle name="40% - uthevingsfarge 1 10 14 6 2" xfId="13499" xr:uid="{DE2E78A1-C9B7-46E7-8855-F042AF7FEA71}"/>
    <cellStyle name="40% - uthevingsfarge 1 10 14 7" xfId="13500" xr:uid="{B01D9518-DBC5-4BC9-A01A-5A131214FFB9}"/>
    <cellStyle name="40% - uthevingsfarge 1 10 14 7 2" xfId="13501" xr:uid="{2274300E-EBE6-49CD-98B7-ED2798310ED6}"/>
    <cellStyle name="40% - uthevingsfarge 1 10 14 8" xfId="13502" xr:uid="{231F4BCA-BCA6-4514-88D7-B245802BF0F8}"/>
    <cellStyle name="40% - uthevingsfarge 1 10 15" xfId="13503" xr:uid="{A3A848D5-6A1E-4D16-9AAF-F5C0D0A18960}"/>
    <cellStyle name="40% - uthevingsfarge 1 10 15 2" xfId="13504" xr:uid="{B5051C62-355C-4C1B-A3E1-8BDC2505AF03}"/>
    <cellStyle name="40% - uthevingsfarge 1 10 15 2 2" xfId="13505" xr:uid="{E270896D-7A9B-4175-97B8-E0503FE12176}"/>
    <cellStyle name="40% - uthevingsfarge 1 10 15 2 2 2" xfId="13506" xr:uid="{8E3E4AFA-4835-4411-94FF-2C745D368319}"/>
    <cellStyle name="40% - uthevingsfarge 1 10 15 2 3" xfId="13507" xr:uid="{32C7323D-05D9-4F12-8510-4E6930F4F261}"/>
    <cellStyle name="40% - uthevingsfarge 1 10 15 2 3 2" xfId="13508" xr:uid="{0C408C24-C7D4-432D-9FD9-D6D3847027B9}"/>
    <cellStyle name="40% - uthevingsfarge 1 10 15 2 4" xfId="13509" xr:uid="{4049636D-8BAB-4028-957B-A0406EA2F448}"/>
    <cellStyle name="40% - uthevingsfarge 1 10 15 2 4 2" xfId="13510" xr:uid="{EF5A7536-C938-4327-AECA-2BE7C86657E6}"/>
    <cellStyle name="40% - uthevingsfarge 1 10 15 2 5" xfId="13511" xr:uid="{C462466D-3D4A-4F1D-AC26-FCB125D5E43B}"/>
    <cellStyle name="40% - uthevingsfarge 1 10 15 2 5 2" xfId="13512" xr:uid="{8E5DD588-13B7-41E6-BD25-2CCCF58C788A}"/>
    <cellStyle name="40% - uthevingsfarge 1 10 15 2 6" xfId="13513" xr:uid="{69EBC2D4-308E-47C4-B942-C0A3324AEFD8}"/>
    <cellStyle name="40% - uthevingsfarge 1 10 15 2 6 2" xfId="13514" xr:uid="{B834BFC1-34CF-42EE-9230-169EED1C2252}"/>
    <cellStyle name="40% - uthevingsfarge 1 10 15 2 7" xfId="13515" xr:uid="{9734B335-00DA-42BF-809F-6644A4F9388F}"/>
    <cellStyle name="40% - uthevingsfarge 1 10 15 3" xfId="13516" xr:uid="{5FB6E102-9A97-42CD-AE0F-7660A6844B95}"/>
    <cellStyle name="40% - uthevingsfarge 1 10 15 3 2" xfId="13517" xr:uid="{07408DD5-819E-40B4-B8E9-DBAA4EFF27A6}"/>
    <cellStyle name="40% - uthevingsfarge 1 10 15 3 2 2" xfId="13518" xr:uid="{154945EC-BDDD-4D7F-BC03-BF4F792B0E49}"/>
    <cellStyle name="40% - uthevingsfarge 1 10 15 3 3" xfId="13519" xr:uid="{65506AA6-1C16-45DC-8F0A-1870D8BBA846}"/>
    <cellStyle name="40% - uthevingsfarge 1 10 15 3 3 2" xfId="13520" xr:uid="{20221D8C-DE32-42D8-B8FB-F3A45F8468D3}"/>
    <cellStyle name="40% - uthevingsfarge 1 10 15 3 4" xfId="13521" xr:uid="{3986F7CB-9142-4CB5-A360-400B7E77C2BB}"/>
    <cellStyle name="40% - uthevingsfarge 1 10 15 4" xfId="13522" xr:uid="{26080CB5-F827-411C-9BF2-ACCCAF1F37AB}"/>
    <cellStyle name="40% - uthevingsfarge 1 10 15 4 2" xfId="13523" xr:uid="{3098D757-8128-447A-A333-564FD26E3DF9}"/>
    <cellStyle name="40% - uthevingsfarge 1 10 15 5" xfId="13524" xr:uid="{A5737E58-C09C-4A2D-813E-52DD305A22F1}"/>
    <cellStyle name="40% - uthevingsfarge 1 10 15 5 2" xfId="13525" xr:uid="{FCDE413D-05A4-4A06-8D03-93CCE23B60F9}"/>
    <cellStyle name="40% - uthevingsfarge 1 10 15 6" xfId="13526" xr:uid="{89C06931-7815-4C45-99CF-7D6591C818B1}"/>
    <cellStyle name="40% - uthevingsfarge 1 10 15 6 2" xfId="13527" xr:uid="{C15F4BC4-CF11-439E-B9D8-E6EEEB0F9D30}"/>
    <cellStyle name="40% - uthevingsfarge 1 10 15 7" xfId="13528" xr:uid="{7C257C39-89B1-4FD6-9039-C5E9A0C951E9}"/>
    <cellStyle name="40% - uthevingsfarge 1 10 15 7 2" xfId="13529" xr:uid="{0AACDE71-C175-4BD1-BA76-F933D175069C}"/>
    <cellStyle name="40% - uthevingsfarge 1 10 15 8" xfId="13530" xr:uid="{503BFB22-1337-4961-B111-20C6CC2BE022}"/>
    <cellStyle name="40% - uthevingsfarge 1 10 16" xfId="13531" xr:uid="{5D6501CC-DE59-4118-9A08-3C3471628087}"/>
    <cellStyle name="40% - uthevingsfarge 1 10 16 2" xfId="13532" xr:uid="{AC60F7BA-2100-406D-97BC-C713531CA882}"/>
    <cellStyle name="40% - uthevingsfarge 1 10 16 2 2" xfId="13533" xr:uid="{760B7A84-F238-4782-9F55-2DEDDD5E25F4}"/>
    <cellStyle name="40% - uthevingsfarge 1 10 16 2 2 2" xfId="13534" xr:uid="{84C78633-6D7B-473F-8A18-ED114649CD3B}"/>
    <cellStyle name="40% - uthevingsfarge 1 10 16 2 3" xfId="13535" xr:uid="{A3837C8A-6BA9-4E31-A6B8-361E00F95391}"/>
    <cellStyle name="40% - uthevingsfarge 1 10 16 2 3 2" xfId="13536" xr:uid="{EAF4C991-D32C-4C47-8628-F68C0947AE32}"/>
    <cellStyle name="40% - uthevingsfarge 1 10 16 2 4" xfId="13537" xr:uid="{0A4298D7-74FD-438B-A5B8-C95F6F50EFB1}"/>
    <cellStyle name="40% - uthevingsfarge 1 10 16 2 4 2" xfId="13538" xr:uid="{35ED3DE0-A429-4856-9244-F8AE5030220F}"/>
    <cellStyle name="40% - uthevingsfarge 1 10 16 2 5" xfId="13539" xr:uid="{3B3DD3C8-4E35-4CAA-80F4-2B117A280491}"/>
    <cellStyle name="40% - uthevingsfarge 1 10 16 2 5 2" xfId="13540" xr:uid="{A30FB31A-811E-47D1-B0B5-F18212175292}"/>
    <cellStyle name="40% - uthevingsfarge 1 10 16 2 6" xfId="13541" xr:uid="{9A99C526-C4AB-41AA-86CF-2CB9563CE59A}"/>
    <cellStyle name="40% - uthevingsfarge 1 10 16 2 6 2" xfId="13542" xr:uid="{3A765B56-FAB8-47D8-A788-943F3B9A8670}"/>
    <cellStyle name="40% - uthevingsfarge 1 10 16 2 7" xfId="13543" xr:uid="{164CB0A2-10F6-4A23-A192-4C9515D8A335}"/>
    <cellStyle name="40% - uthevingsfarge 1 10 16 3" xfId="13544" xr:uid="{83679ABD-CE71-463D-91E9-E3BE680C67D3}"/>
    <cellStyle name="40% - uthevingsfarge 1 10 16 3 2" xfId="13545" xr:uid="{A20569A8-B2D0-4629-B40D-BB72FED39696}"/>
    <cellStyle name="40% - uthevingsfarge 1 10 16 3 2 2" xfId="13546" xr:uid="{5F09BC3C-5BEA-49C4-BB8E-B9C518A422DD}"/>
    <cellStyle name="40% - uthevingsfarge 1 10 16 3 3" xfId="13547" xr:uid="{5614460E-9B85-40D3-BB21-6FD0732CB3ED}"/>
    <cellStyle name="40% - uthevingsfarge 1 10 16 3 3 2" xfId="13548" xr:uid="{8FE322A5-ACA1-469E-9F5C-97DC09722B7D}"/>
    <cellStyle name="40% - uthevingsfarge 1 10 16 3 4" xfId="13549" xr:uid="{0FF525C0-D163-4FA0-AF68-E45AF37F2D6C}"/>
    <cellStyle name="40% - uthevingsfarge 1 10 16 4" xfId="13550" xr:uid="{84F76D6D-D7BB-4AB2-8AF2-EDF2808A2861}"/>
    <cellStyle name="40% - uthevingsfarge 1 10 16 4 2" xfId="13551" xr:uid="{7101D45C-376C-4B7D-88EB-4BED073CAE24}"/>
    <cellStyle name="40% - uthevingsfarge 1 10 16 5" xfId="13552" xr:uid="{D6DA6026-6DE7-43F4-A264-94DD617CE107}"/>
    <cellStyle name="40% - uthevingsfarge 1 10 16 5 2" xfId="13553" xr:uid="{1B34A9D0-7447-4597-B31A-1E9A86022960}"/>
    <cellStyle name="40% - uthevingsfarge 1 10 16 6" xfId="13554" xr:uid="{AA036A5D-AD08-4FC4-B97D-EE3AA11C9C9E}"/>
    <cellStyle name="40% - uthevingsfarge 1 10 16 6 2" xfId="13555" xr:uid="{A3D09619-32D7-4B0C-8966-B1440EA852B9}"/>
    <cellStyle name="40% - uthevingsfarge 1 10 16 7" xfId="13556" xr:uid="{B052D7D7-AA44-4F01-B6CD-3E7D1A1F52AA}"/>
    <cellStyle name="40% - uthevingsfarge 1 10 16 7 2" xfId="13557" xr:uid="{99B53129-F781-42C0-B511-208B0CCC8302}"/>
    <cellStyle name="40% - uthevingsfarge 1 10 16 8" xfId="13558" xr:uid="{CA66E18B-BAE8-4676-91DF-1B036B6EED46}"/>
    <cellStyle name="40% - uthevingsfarge 1 10 17" xfId="13559" xr:uid="{5D48B278-5D68-460A-A760-5E381B08B127}"/>
    <cellStyle name="40% - uthevingsfarge 1 10 17 10" xfId="13560" xr:uid="{75EB1119-89BB-4AF8-BE76-F171D47296F1}"/>
    <cellStyle name="40% - uthevingsfarge 1 10 17 11" xfId="13561" xr:uid="{440F2894-D6EE-4387-BE4B-BDBFBE48829E}"/>
    <cellStyle name="40% - uthevingsfarge 1 10 17 12" xfId="13562" xr:uid="{B22DA1D4-8D86-4836-B09D-697F19982C14}"/>
    <cellStyle name="40% - uthevingsfarge 1 10 17 13" xfId="13563" xr:uid="{2818B960-FA71-4DA7-9317-AD0206B60336}"/>
    <cellStyle name="40% - uthevingsfarge 1 10 17 13 2" xfId="13564" xr:uid="{EC718B87-B48B-46E1-AD37-117F2E378541}"/>
    <cellStyle name="40% - uthevingsfarge 1 10 17 14" xfId="13565" xr:uid="{308784FD-1777-4EEA-A498-EE77F9212481}"/>
    <cellStyle name="40% - uthevingsfarge 1 10 17 14 2" xfId="13566" xr:uid="{DD79C5EF-2288-40A6-880F-73AE33AC357A}"/>
    <cellStyle name="40% - uthevingsfarge 1 10 17 2" xfId="13567" xr:uid="{F9BCBD20-A60F-4ECA-8073-3C24EF4F0596}"/>
    <cellStyle name="40% - uthevingsfarge 1 10 17 3" xfId="13568" xr:uid="{B7310CFA-F954-4A71-A2E6-498A9BB35C65}"/>
    <cellStyle name="40% - uthevingsfarge 1 10 17 4" xfId="13569" xr:uid="{F8B2ED33-09C0-4B6B-BE70-08D391490BA9}"/>
    <cellStyle name="40% - uthevingsfarge 1 10 17 5" xfId="13570" xr:uid="{82DD0038-A042-4B1D-9E3F-251D164204BD}"/>
    <cellStyle name="40% - uthevingsfarge 1 10 17 6" xfId="13571" xr:uid="{E2776C3B-6083-4EAE-AF36-013975EF1D08}"/>
    <cellStyle name="40% - uthevingsfarge 1 10 17 7" xfId="13572" xr:uid="{EE427596-36A2-40E9-B286-3B21ABCE1863}"/>
    <cellStyle name="40% - uthevingsfarge 1 10 17 8" xfId="13573" xr:uid="{68351306-4BE0-4226-A17B-4E1CD008304B}"/>
    <cellStyle name="40% - uthevingsfarge 1 10 17 9" xfId="13574" xr:uid="{DB1067FA-0E5D-44CA-9FB7-BADBBCA8885E}"/>
    <cellStyle name="40% - uthevingsfarge 1 10 18" xfId="13575" xr:uid="{499CFC1E-A2C8-4563-9A3F-3B3E93DE0D8E}"/>
    <cellStyle name="40% - uthevingsfarge 1 10 19" xfId="13576" xr:uid="{41987829-0CB7-4B19-9145-763C77457EF5}"/>
    <cellStyle name="40% - uthevingsfarge 1 10 19 2" xfId="13577" xr:uid="{AC35403A-1158-4CE5-849B-D23D7023C80B}"/>
    <cellStyle name="40% - uthevingsfarge 1 10 19 2 2" xfId="13578" xr:uid="{AD45B79E-4875-4511-94C1-146D79819CE5}"/>
    <cellStyle name="40% - uthevingsfarge 1 10 19 2 2 2" xfId="13579" xr:uid="{BA3AAD00-CFF0-42B2-981C-463879525E06}"/>
    <cellStyle name="40% - uthevingsfarge 1 10 19 2 3" xfId="13580" xr:uid="{5008BBD1-83DA-45B7-A690-014CB75E68B2}"/>
    <cellStyle name="40% - uthevingsfarge 1 10 19 2 3 2" xfId="13581" xr:uid="{2F3AF2C4-58C3-4C43-A285-FB2F9BB1FD57}"/>
    <cellStyle name="40% - uthevingsfarge 1 10 19 2 4" xfId="13582" xr:uid="{BAE13154-22A5-4BBD-AABB-58229581129D}"/>
    <cellStyle name="40% - uthevingsfarge 1 10 19 2 4 2" xfId="13583" xr:uid="{F347E388-6E0C-40DA-B12A-0166C7341366}"/>
    <cellStyle name="40% - uthevingsfarge 1 10 19 2 5" xfId="13584" xr:uid="{0AC883A2-1305-4726-A46E-1AF661AC5E05}"/>
    <cellStyle name="40% - uthevingsfarge 1 10 19 2 5 2" xfId="13585" xr:uid="{244A3A98-24B1-4179-A27B-A87CE0C04A4E}"/>
    <cellStyle name="40% - uthevingsfarge 1 10 19 2 6" xfId="13586" xr:uid="{1C783FF0-FE84-4F7C-806F-FC8998D71B1D}"/>
    <cellStyle name="40% - uthevingsfarge 1 10 19 2 6 2" xfId="13587" xr:uid="{5F278C86-6386-4053-82F3-F6462462C8C2}"/>
    <cellStyle name="40% - uthevingsfarge 1 10 19 2 7" xfId="13588" xr:uid="{F4783896-FB96-4509-B108-CDBC00D0A88F}"/>
    <cellStyle name="40% - uthevingsfarge 1 10 19 3" xfId="13589" xr:uid="{D78B76EB-D9E1-4F08-B04F-21F3BF7CF534}"/>
    <cellStyle name="40% - uthevingsfarge 1 10 19 3 2" xfId="13590" xr:uid="{49E5702A-AECC-44FF-AC69-396FB55D940A}"/>
    <cellStyle name="40% - uthevingsfarge 1 10 19 3 2 2" xfId="13591" xr:uid="{F3096272-8FDF-4C93-8EEB-C8F224C4FB79}"/>
    <cellStyle name="40% - uthevingsfarge 1 10 19 3 3" xfId="13592" xr:uid="{C1880281-AEED-47FF-B680-D4D5067DBBEF}"/>
    <cellStyle name="40% - uthevingsfarge 1 10 19 3 3 2" xfId="13593" xr:uid="{C9CF802F-E5C4-45F2-ABD9-E17F30B77E43}"/>
    <cellStyle name="40% - uthevingsfarge 1 10 19 3 4" xfId="13594" xr:uid="{33130361-64A2-4C5E-9539-96626CDB6392}"/>
    <cellStyle name="40% - uthevingsfarge 1 10 19 4" xfId="13595" xr:uid="{C6335872-DA32-42C8-A761-BCE3D621195C}"/>
    <cellStyle name="40% - uthevingsfarge 1 10 19 4 2" xfId="13596" xr:uid="{DE5F413B-7121-4DA6-BA5A-584B22ACA0D5}"/>
    <cellStyle name="40% - uthevingsfarge 1 10 19 5" xfId="13597" xr:uid="{33B206A3-761F-49B6-82C9-62219621F298}"/>
    <cellStyle name="40% - uthevingsfarge 1 10 19 5 2" xfId="13598" xr:uid="{63CFC4AC-9E6B-47EB-A33E-C0875276946D}"/>
    <cellStyle name="40% - uthevingsfarge 1 10 19 6" xfId="13599" xr:uid="{4BAA777C-33E4-4BFC-9363-5EDBC5B1EC20}"/>
    <cellStyle name="40% - uthevingsfarge 1 10 19 6 2" xfId="13600" xr:uid="{40F0E412-0999-40C9-A421-07ACEA2A0303}"/>
    <cellStyle name="40% - uthevingsfarge 1 10 19 7" xfId="13601" xr:uid="{B0806D32-0C0E-4247-8F7E-861858080D64}"/>
    <cellStyle name="40% - uthevingsfarge 1 10 19 7 2" xfId="13602" xr:uid="{22B6F1E9-ADAD-4934-BF46-B309441232F9}"/>
    <cellStyle name="40% - uthevingsfarge 1 10 19 8" xfId="13603" xr:uid="{15B0E30F-BD0E-4672-99DF-5BD91DEDD590}"/>
    <cellStyle name="40% - uthevingsfarge 1 10 2" xfId="13604" xr:uid="{7AA46C08-9829-44EB-A84B-37C4B7719F05}"/>
    <cellStyle name="40% - uthevingsfarge 1 10 2 10" xfId="13605" xr:uid="{273E0362-E3B5-4008-B702-97652C8D6A74}"/>
    <cellStyle name="40% - uthevingsfarge 1 10 2 11" xfId="13606" xr:uid="{923D308A-76E9-4DFA-9230-8DB7F481CC9F}"/>
    <cellStyle name="40% - uthevingsfarge 1 10 2 12" xfId="13607" xr:uid="{7AD1E95A-0CCB-4A96-A863-0D8DD0EF4D46}"/>
    <cellStyle name="40% - uthevingsfarge 1 10 2 13" xfId="13608" xr:uid="{65F942FF-7339-4AB2-96A9-139543BCD3F4}"/>
    <cellStyle name="40% - uthevingsfarge 1 10 2 14" xfId="13609" xr:uid="{741FB1AC-612C-4B46-8B97-CD27F99C3DD2}"/>
    <cellStyle name="40% - uthevingsfarge 1 10 2 15" xfId="13610" xr:uid="{B7E02D03-BD5A-4B12-B88E-00715AA32AE7}"/>
    <cellStyle name="40% - uthevingsfarge 1 10 2 15 2" xfId="13611" xr:uid="{4678FBA6-15B4-4B23-909A-35327E5DDC4B}"/>
    <cellStyle name="40% - uthevingsfarge 1 10 2 16" xfId="13612" xr:uid="{963B5E11-6A28-46D5-ACB2-40CC4D0D58FB}"/>
    <cellStyle name="40% - uthevingsfarge 1 10 2 16 2" xfId="13613" xr:uid="{989989A7-A980-4977-B822-DC85FAF74342}"/>
    <cellStyle name="40% - uthevingsfarge 1 10 2 17" xfId="13614" xr:uid="{D7FD1552-B019-465A-B5CA-6FF61C6DF671}"/>
    <cellStyle name="40% - uthevingsfarge 1 10 2 2" xfId="13615" xr:uid="{8ED62BE0-816D-4650-AF3D-2F3E28CE64E3}"/>
    <cellStyle name="40% - uthevingsfarge 1 10 2 2 10" xfId="13616" xr:uid="{FDBA2C44-16E5-4E83-B15A-2D1641A44C35}"/>
    <cellStyle name="40% - uthevingsfarge 1 10 2 2 10 2" xfId="13617" xr:uid="{69A0B3D6-0776-4224-9E7A-7F9761AC58D9}"/>
    <cellStyle name="40% - uthevingsfarge 1 10 2 2 10 2 2" xfId="13618" xr:uid="{E367327B-2321-47D0-BED0-6D4441C2706D}"/>
    <cellStyle name="40% - uthevingsfarge 1 10 2 2 10 3" xfId="13619" xr:uid="{0A08EA26-63D1-415D-8391-52110B96FD9E}"/>
    <cellStyle name="40% - uthevingsfarge 1 10 2 2 11" xfId="13620" xr:uid="{E59BB0C6-511E-4659-A934-BC06912819F7}"/>
    <cellStyle name="40% - uthevingsfarge 1 10 2 2 11 2" xfId="13621" xr:uid="{201E169B-F292-4303-B4CA-C0BD78A8708C}"/>
    <cellStyle name="40% - uthevingsfarge 1 10 2 2 11 2 2" xfId="13622" xr:uid="{653D9E52-2081-4DCE-9213-3AB73FFCFBB2}"/>
    <cellStyle name="40% - uthevingsfarge 1 10 2 2 11 3" xfId="13623" xr:uid="{CD468322-5DB5-44C0-AC21-EA4E6F022024}"/>
    <cellStyle name="40% - uthevingsfarge 1 10 2 2 12" xfId="13624" xr:uid="{E40235CF-556A-4669-9950-E148AB2E16F3}"/>
    <cellStyle name="40% - uthevingsfarge 1 10 2 2 12 2" xfId="13625" xr:uid="{5F445733-9CDA-4A32-AF2B-590B8E82D3C9}"/>
    <cellStyle name="40% - uthevingsfarge 1 10 2 2 12 2 2" xfId="13626" xr:uid="{6507DF4E-31A8-4B49-9D6C-99BB1487117C}"/>
    <cellStyle name="40% - uthevingsfarge 1 10 2 2 12 3" xfId="13627" xr:uid="{48A5E4CD-A372-44D9-8E03-06A37F964B94}"/>
    <cellStyle name="40% - uthevingsfarge 1 10 2 2 13" xfId="13628" xr:uid="{8A1E3A1A-2E35-45FF-ACF5-CCFC24EB136D}"/>
    <cellStyle name="40% - uthevingsfarge 1 10 2 2 14" xfId="13629" xr:uid="{C7777673-C4C5-4DCD-B6A7-249BB5567179}"/>
    <cellStyle name="40% - uthevingsfarge 1 10 2 2 2" xfId="13630" xr:uid="{07697C35-94F1-4684-8AE0-18EC0285FD77}"/>
    <cellStyle name="40% - uthevingsfarge 1 10 2 2 2 2" xfId="13631" xr:uid="{B512A3AA-895D-42D8-9867-DF79143C6F53}"/>
    <cellStyle name="40% - uthevingsfarge 1 10 2 2 2 2 2" xfId="13632" xr:uid="{DEAB3486-F94F-4C57-B65A-155D4A09B18F}"/>
    <cellStyle name="40% - uthevingsfarge 1 10 2 2 2 3" xfId="13633" xr:uid="{767AE73D-6909-4632-906E-03163B1707D7}"/>
    <cellStyle name="40% - uthevingsfarge 1 10 2 2 2 3 2" xfId="13634" xr:uid="{4533BAF2-888D-4648-87DB-664046756080}"/>
    <cellStyle name="40% - uthevingsfarge 1 10 2 2 2 4" xfId="13635" xr:uid="{01D638E5-A7B0-46FD-B4B7-EA93B2508746}"/>
    <cellStyle name="40% - uthevingsfarge 1 10 2 2 2 4 2" xfId="13636" xr:uid="{507D407F-2F37-4F1F-B546-EFE30BD42A37}"/>
    <cellStyle name="40% - uthevingsfarge 1 10 2 2 2 5" xfId="13637" xr:uid="{FBFCEF04-2DB3-4631-83E8-C18411836766}"/>
    <cellStyle name="40% - uthevingsfarge 1 10 2 2 2 5 2" xfId="13638" xr:uid="{A9F84CF2-C45E-4761-81C0-48719B2CFB5D}"/>
    <cellStyle name="40% - uthevingsfarge 1 10 2 2 2 6" xfId="13639" xr:uid="{8636428B-BFFD-49D9-8C82-684272433086}"/>
    <cellStyle name="40% - uthevingsfarge 1 10 2 2 2 6 2" xfId="13640" xr:uid="{C2A91E01-300D-40BD-BCF2-9B7EC7257923}"/>
    <cellStyle name="40% - uthevingsfarge 1 10 2 2 2 7" xfId="13641" xr:uid="{2FE42A18-1296-4591-A19C-91A4D762F704}"/>
    <cellStyle name="40% - uthevingsfarge 1 10 2 2 3" xfId="13642" xr:uid="{C4DE4E7B-74E9-42CC-A654-32D518E7FBD6}"/>
    <cellStyle name="40% - uthevingsfarge 1 10 2 2 3 2" xfId="13643" xr:uid="{E35FAFF2-BEC5-4435-96CA-3485C65C705F}"/>
    <cellStyle name="40% - uthevingsfarge 1 10 2 2 3 2 2" xfId="13644" xr:uid="{74EF2B89-AA8D-4E94-8A4B-94EC30C52D57}"/>
    <cellStyle name="40% - uthevingsfarge 1 10 2 2 3 3" xfId="13645" xr:uid="{01A90244-BE9C-4D1A-8B50-89D36DD4C5A8}"/>
    <cellStyle name="40% - uthevingsfarge 1 10 2 2 3 3 2" xfId="13646" xr:uid="{9939395E-3961-4392-AA12-9A2BE8E1B31D}"/>
    <cellStyle name="40% - uthevingsfarge 1 10 2 2 3 4" xfId="13647" xr:uid="{0ECE8464-CF8A-4210-89AF-B36DF25CC9AB}"/>
    <cellStyle name="40% - uthevingsfarge 1 10 2 2 3 4 2" xfId="13648" xr:uid="{95C591E7-F661-4562-BD17-5A487FCC9948}"/>
    <cellStyle name="40% - uthevingsfarge 1 10 2 2 3 5" xfId="13649" xr:uid="{0DFCFA18-501E-4F7B-ACC6-D93D26F1BE53}"/>
    <cellStyle name="40% - uthevingsfarge 1 10 2 2 3 5 2" xfId="13650" xr:uid="{42F53AA1-C7F2-4D88-A668-1521CADE973A}"/>
    <cellStyle name="40% - uthevingsfarge 1 10 2 2 3 6" xfId="13651" xr:uid="{277D006D-08F7-469B-AE31-84F7266CD3E0}"/>
    <cellStyle name="40% - uthevingsfarge 1 10 2 2 4" xfId="13652" xr:uid="{F33E7B44-2026-42C6-9274-5DCE2A55A34B}"/>
    <cellStyle name="40% - uthevingsfarge 1 10 2 2 4 2" xfId="13653" xr:uid="{9EAC01E6-9C26-472B-9BFA-6F77050E9603}"/>
    <cellStyle name="40% - uthevingsfarge 1 10 2 2 4 2 2" xfId="13654" xr:uid="{86845EBD-8406-41C3-8344-83FAC7FB059A}"/>
    <cellStyle name="40% - uthevingsfarge 1 10 2 2 4 3" xfId="13655" xr:uid="{4FB3DA18-A6BB-46A8-B55C-6E0B9894C985}"/>
    <cellStyle name="40% - uthevingsfarge 1 10 2 2 4 3 2" xfId="13656" xr:uid="{2FA905C2-4E2F-4E6C-9DF5-ADB0D084670F}"/>
    <cellStyle name="40% - uthevingsfarge 1 10 2 2 4 4" xfId="13657" xr:uid="{1E64486C-7DD6-49E4-8172-11860D6598DC}"/>
    <cellStyle name="40% - uthevingsfarge 1 10 2 2 5" xfId="13658" xr:uid="{0E547BFE-EB1F-43D2-B98E-BE000B21AE1B}"/>
    <cellStyle name="40% - uthevingsfarge 1 10 2 2 5 2" xfId="13659" xr:uid="{F85F5BFF-43E5-4B74-BE89-DDEF6433FD5F}"/>
    <cellStyle name="40% - uthevingsfarge 1 10 2 2 5 2 2" xfId="13660" xr:uid="{2D0CDB39-9BD2-4A96-86EC-FD43C526F4F4}"/>
    <cellStyle name="40% - uthevingsfarge 1 10 2 2 5 3" xfId="13661" xr:uid="{9D28BB6B-90BD-4EE0-8028-5C553B944AA5}"/>
    <cellStyle name="40% - uthevingsfarge 1 10 2 2 5 3 2" xfId="13662" xr:uid="{B064F3A6-9154-4457-8C5C-665C1D4A1E07}"/>
    <cellStyle name="40% - uthevingsfarge 1 10 2 2 5 4" xfId="13663" xr:uid="{86A82768-E512-47E7-9637-05BBC729C7C4}"/>
    <cellStyle name="40% - uthevingsfarge 1 10 2 2 6" xfId="13664" xr:uid="{EF405BDC-644B-4134-B627-AF3055685E30}"/>
    <cellStyle name="40% - uthevingsfarge 1 10 2 2 6 2" xfId="13665" xr:uid="{1D32EC33-6A69-4D34-9A5D-87CCE212FDAC}"/>
    <cellStyle name="40% - uthevingsfarge 1 10 2 2 6 2 2" xfId="13666" xr:uid="{9F4AE5C7-7491-423C-A60F-21E8F14C6A60}"/>
    <cellStyle name="40% - uthevingsfarge 1 10 2 2 6 3" xfId="13667" xr:uid="{61FEF4DD-210F-4814-BE44-495788A27467}"/>
    <cellStyle name="40% - uthevingsfarge 1 10 2 2 7" xfId="13668" xr:uid="{70DFEA4A-2AF9-43A2-9E99-17AE4FE59D99}"/>
    <cellStyle name="40% - uthevingsfarge 1 10 2 2 7 2" xfId="13669" xr:uid="{703081D0-8BC9-41DD-9655-831C3CB94E8D}"/>
    <cellStyle name="40% - uthevingsfarge 1 10 2 2 7 2 2" xfId="13670" xr:uid="{6EC01FE7-8851-4B94-8B80-0C2B66AE2C55}"/>
    <cellStyle name="40% - uthevingsfarge 1 10 2 2 7 3" xfId="13671" xr:uid="{1D0DAF2B-649E-4C80-9BEB-5F2C950C1A01}"/>
    <cellStyle name="40% - uthevingsfarge 1 10 2 2 8" xfId="13672" xr:uid="{3E5ACE95-13F5-4CD0-8FED-CC3637513A24}"/>
    <cellStyle name="40% - uthevingsfarge 1 10 2 2 8 2" xfId="13673" xr:uid="{7D432010-F27D-495D-A140-E92134C3F6C5}"/>
    <cellStyle name="40% - uthevingsfarge 1 10 2 2 8 2 2" xfId="13674" xr:uid="{F2296EB3-63DE-4E77-A70A-D1B1BF8E3846}"/>
    <cellStyle name="40% - uthevingsfarge 1 10 2 2 8 3" xfId="13675" xr:uid="{DE2A00A7-9F56-4E48-A940-86A2D9030C2D}"/>
    <cellStyle name="40% - uthevingsfarge 1 10 2 2 9" xfId="13676" xr:uid="{F93773B8-E5D7-466B-A1E9-C3F1DEA3076F}"/>
    <cellStyle name="40% - uthevingsfarge 1 10 2 2 9 2" xfId="13677" xr:uid="{70DCE53C-0092-4FAF-A691-0C0ADC53A950}"/>
    <cellStyle name="40% - uthevingsfarge 1 10 2 2 9 2 2" xfId="13678" xr:uid="{6BCB0661-7A98-49C5-AAC0-AECDC86EDB99}"/>
    <cellStyle name="40% - uthevingsfarge 1 10 2 2 9 3" xfId="13679" xr:uid="{540C0286-D624-4FA9-9EF1-66E7EAACD145}"/>
    <cellStyle name="40% - uthevingsfarge 1 10 2 3" xfId="13680" xr:uid="{DA370E57-8CDF-46BF-A8E2-17EF87B7FE7A}"/>
    <cellStyle name="40% - uthevingsfarge 1 10 2 3 2" xfId="13681" xr:uid="{CF581744-B6FE-4B83-BA12-B317235BC8E4}"/>
    <cellStyle name="40% - uthevingsfarge 1 10 2 3 2 2" xfId="13682" xr:uid="{CC4AFD4A-5539-42ED-A5E8-1E0418ECB597}"/>
    <cellStyle name="40% - uthevingsfarge 1 10 2 3 2 2 2" xfId="13683" xr:uid="{93870F2B-30AF-4421-BC38-9606E73DC607}"/>
    <cellStyle name="40% - uthevingsfarge 1 10 2 3 2 3" xfId="13684" xr:uid="{0FE9CD5B-D37F-456B-ABC0-7111AB42B8B4}"/>
    <cellStyle name="40% - uthevingsfarge 1 10 2 3 2 3 2" xfId="13685" xr:uid="{E1C6AE32-1BE4-46F6-9D81-4635AA40958C}"/>
    <cellStyle name="40% - uthevingsfarge 1 10 2 3 2 4" xfId="13686" xr:uid="{C6127338-3412-47D4-BA6F-AA8900E98066}"/>
    <cellStyle name="40% - uthevingsfarge 1 10 2 3 2 4 2" xfId="13687" xr:uid="{B0ACDF81-D5AD-45BF-9A30-D86746D623AE}"/>
    <cellStyle name="40% - uthevingsfarge 1 10 2 3 2 5" xfId="13688" xr:uid="{75989245-CF74-4ED3-B1B3-3ABEEAABCABE}"/>
    <cellStyle name="40% - uthevingsfarge 1 10 2 3 2 5 2" xfId="13689" xr:uid="{E440EFB1-E5F4-4FCD-9C73-8B8BB441DD20}"/>
    <cellStyle name="40% - uthevingsfarge 1 10 2 3 2 6" xfId="13690" xr:uid="{C0516786-BED0-468C-BDDE-05250159868E}"/>
    <cellStyle name="40% - uthevingsfarge 1 10 2 3 2 6 2" xfId="13691" xr:uid="{D8A6EA4C-197C-49B5-BE43-73CDEE6046B4}"/>
    <cellStyle name="40% - uthevingsfarge 1 10 2 3 2 7" xfId="13692" xr:uid="{AFD0D65E-1F20-43EE-BAFD-EE5EBB520D18}"/>
    <cellStyle name="40% - uthevingsfarge 1 10 2 3 3" xfId="13693" xr:uid="{B94B1DC8-6909-45EC-B366-DC63AEDBD9C2}"/>
    <cellStyle name="40% - uthevingsfarge 1 10 2 3 3 2" xfId="13694" xr:uid="{E5E2FB4A-CF49-4F09-80E2-C204C6B8E635}"/>
    <cellStyle name="40% - uthevingsfarge 1 10 2 3 3 2 2" xfId="13695" xr:uid="{3C764EC6-A358-4732-A1F1-D1C3B8941DC9}"/>
    <cellStyle name="40% - uthevingsfarge 1 10 2 3 3 3" xfId="13696" xr:uid="{7AED87C1-9B3D-424E-92FC-5CCE70245021}"/>
    <cellStyle name="40% - uthevingsfarge 1 10 2 3 3 3 2" xfId="13697" xr:uid="{10AA05BD-C429-4F8D-9E10-BDACC00ECC6D}"/>
    <cellStyle name="40% - uthevingsfarge 1 10 2 3 3 4" xfId="13698" xr:uid="{AE9D6CBC-D9A2-4500-ABF4-2A053FDC2B7A}"/>
    <cellStyle name="40% - uthevingsfarge 1 10 2 3 4" xfId="13699" xr:uid="{EADCBFD4-262B-44B8-A069-44D5479B89F2}"/>
    <cellStyle name="40% - uthevingsfarge 1 10 2 3 4 2" xfId="13700" xr:uid="{8C8828A5-38FB-4F93-968B-BE73F98CA426}"/>
    <cellStyle name="40% - uthevingsfarge 1 10 2 3 5" xfId="13701" xr:uid="{7CD22D03-969B-4E9B-901E-A5842F3B635E}"/>
    <cellStyle name="40% - uthevingsfarge 1 10 2 3 5 2" xfId="13702" xr:uid="{5EB4C317-CF7A-45F6-952F-F4C1D84F2266}"/>
    <cellStyle name="40% - uthevingsfarge 1 10 2 3 6" xfId="13703" xr:uid="{D79995EF-8B8C-4AFC-B855-C3BF11F0142E}"/>
    <cellStyle name="40% - uthevingsfarge 1 10 2 3 6 2" xfId="13704" xr:uid="{875F29E9-70CB-4309-8AF6-813D80F00B9E}"/>
    <cellStyle name="40% - uthevingsfarge 1 10 2 3 7" xfId="13705" xr:uid="{2098B2AD-CF3A-4BF3-A56D-0F8DDE15C747}"/>
    <cellStyle name="40% - uthevingsfarge 1 10 2 3 7 2" xfId="13706" xr:uid="{F2D560F5-477D-4607-BB27-1B0FDF795A8F}"/>
    <cellStyle name="40% - uthevingsfarge 1 10 2 3 8" xfId="13707" xr:uid="{3321E9B4-4268-4DBF-9F7C-08B4B85D8E7C}"/>
    <cellStyle name="40% - uthevingsfarge 1 10 2 4" xfId="13708" xr:uid="{677EE90B-ADB4-4A31-868D-6F6A59319712}"/>
    <cellStyle name="40% - uthevingsfarge 1 10 2 4 2" xfId="13709" xr:uid="{ABA183EE-789B-4680-85A2-070BC4FD745D}"/>
    <cellStyle name="40% - uthevingsfarge 1 10 2 4 2 2" xfId="13710" xr:uid="{97B95F9F-AF18-4C21-BA57-556D2828E6E1}"/>
    <cellStyle name="40% - uthevingsfarge 1 10 2 4 2 2 2" xfId="13711" xr:uid="{192B86FE-7820-4AAA-908E-B5BED63F5550}"/>
    <cellStyle name="40% - uthevingsfarge 1 10 2 4 2 3" xfId="13712" xr:uid="{41D68F7A-F3A4-4D79-9C99-21F32F5FF3B0}"/>
    <cellStyle name="40% - uthevingsfarge 1 10 2 4 2 3 2" xfId="13713" xr:uid="{08DD13D3-82BC-409B-9C13-D86B423B75A1}"/>
    <cellStyle name="40% - uthevingsfarge 1 10 2 4 2 4" xfId="13714" xr:uid="{8FE3E1E2-1B03-43CF-932F-53E478CD7AA4}"/>
    <cellStyle name="40% - uthevingsfarge 1 10 2 4 2 4 2" xfId="13715" xr:uid="{29F59B04-E670-4094-A23F-4B3736BDA802}"/>
    <cellStyle name="40% - uthevingsfarge 1 10 2 4 2 5" xfId="13716" xr:uid="{BA4E8673-9144-4346-8071-C70E6983020A}"/>
    <cellStyle name="40% - uthevingsfarge 1 10 2 4 2 5 2" xfId="13717" xr:uid="{20C92DF6-B8A9-4E93-BF57-35830BABDBA8}"/>
    <cellStyle name="40% - uthevingsfarge 1 10 2 4 2 6" xfId="13718" xr:uid="{207C38B6-D2BD-4B87-8DE9-5C4F3262C67F}"/>
    <cellStyle name="40% - uthevingsfarge 1 10 2 4 2 6 2" xfId="13719" xr:uid="{77F66D8A-CD37-406D-858B-D74D6D722028}"/>
    <cellStyle name="40% - uthevingsfarge 1 10 2 4 2 7" xfId="13720" xr:uid="{BC0C0A4D-9980-48BA-9AA7-982CC683900C}"/>
    <cellStyle name="40% - uthevingsfarge 1 10 2 4 3" xfId="13721" xr:uid="{B0C6F051-5DA7-471F-943A-11951559B77E}"/>
    <cellStyle name="40% - uthevingsfarge 1 10 2 4 3 2" xfId="13722" xr:uid="{813C4635-250A-4C69-B2C1-11C52BC5F70C}"/>
    <cellStyle name="40% - uthevingsfarge 1 10 2 4 3 2 2" xfId="13723" xr:uid="{624C8C35-22B5-4700-A6CA-52AE2B0336B9}"/>
    <cellStyle name="40% - uthevingsfarge 1 10 2 4 3 3" xfId="13724" xr:uid="{42127A25-EDAE-4BB3-90D9-307CF833458C}"/>
    <cellStyle name="40% - uthevingsfarge 1 10 2 4 3 3 2" xfId="13725" xr:uid="{6216E518-976B-4FE8-81E9-9876207A2ADA}"/>
    <cellStyle name="40% - uthevingsfarge 1 10 2 4 3 4" xfId="13726" xr:uid="{FBD78E7F-F63E-4D93-ADB7-815AAFA027A5}"/>
    <cellStyle name="40% - uthevingsfarge 1 10 2 4 4" xfId="13727" xr:uid="{7809C9DA-23C6-4622-8D70-34B480E378D2}"/>
    <cellStyle name="40% - uthevingsfarge 1 10 2 4 4 2" xfId="13728" xr:uid="{17D77C3D-BEA0-4540-99BF-AD5461B98877}"/>
    <cellStyle name="40% - uthevingsfarge 1 10 2 4 5" xfId="13729" xr:uid="{D9C8A710-FB5F-46FD-AF6F-05D7B2933FAB}"/>
    <cellStyle name="40% - uthevingsfarge 1 10 2 4 5 2" xfId="13730" xr:uid="{42569778-54B6-4EDD-88B4-3F4E86DB65DC}"/>
    <cellStyle name="40% - uthevingsfarge 1 10 2 4 6" xfId="13731" xr:uid="{E053627C-96DB-409B-8DAD-B2F08B634028}"/>
    <cellStyle name="40% - uthevingsfarge 1 10 2 4 6 2" xfId="13732" xr:uid="{CDD046DE-8310-4812-A99B-C5C34391A2EB}"/>
    <cellStyle name="40% - uthevingsfarge 1 10 2 4 7" xfId="13733" xr:uid="{B7B29A58-90AB-4195-8227-E2A6A98DA860}"/>
    <cellStyle name="40% - uthevingsfarge 1 10 2 4 7 2" xfId="13734" xr:uid="{75B074E8-2612-4F57-A269-15DFDED06449}"/>
    <cellStyle name="40% - uthevingsfarge 1 10 2 4 8" xfId="13735" xr:uid="{9ECCB4D0-2F89-41F4-AD40-3E3345FEE418}"/>
    <cellStyle name="40% - uthevingsfarge 1 10 2 5" xfId="13736" xr:uid="{B778954F-56E9-438F-B783-F92C6C99384F}"/>
    <cellStyle name="40% - uthevingsfarge 1 10 2 6" xfId="13737" xr:uid="{731E75F2-2169-42C3-9A2B-987F4590B51B}"/>
    <cellStyle name="40% - uthevingsfarge 1 10 2 7" xfId="13738" xr:uid="{F09E50FC-461B-4DB4-9E14-C64A6245768E}"/>
    <cellStyle name="40% - uthevingsfarge 1 10 2 8" xfId="13739" xr:uid="{7EEBF5F0-10DB-4CA0-98C9-C1652A4837ED}"/>
    <cellStyle name="40% - uthevingsfarge 1 10 2 9" xfId="13740" xr:uid="{547736C6-E9DB-46E2-ADCD-3014AFFC3C61}"/>
    <cellStyle name="40% - uthevingsfarge 1 10 20" xfId="13741" xr:uid="{08AB5CCF-FDC3-459F-BB63-DADFC7C9F48A}"/>
    <cellStyle name="40% - uthevingsfarge 1 10 20 2" xfId="13742" xr:uid="{4710C86F-5982-4F45-88BC-4AE51081DE04}"/>
    <cellStyle name="40% - uthevingsfarge 1 10 20 2 2" xfId="13743" xr:uid="{42FB6A2A-B420-4452-AF29-DD0B9758739D}"/>
    <cellStyle name="40% - uthevingsfarge 1 10 20 2 2 2" xfId="13744" xr:uid="{0B6B9631-F764-4D79-8AC4-BFFAB87FC4DC}"/>
    <cellStyle name="40% - uthevingsfarge 1 10 20 2 3" xfId="13745" xr:uid="{9B32AA2D-5A0F-4D24-AA44-63F73DF93C0C}"/>
    <cellStyle name="40% - uthevingsfarge 1 10 20 2 3 2" xfId="13746" xr:uid="{B861AD0C-A651-4A7A-AD67-81C491BC26C5}"/>
    <cellStyle name="40% - uthevingsfarge 1 10 20 2 4" xfId="13747" xr:uid="{94851930-95D8-40D6-ADA0-F4CE4DFAE1DE}"/>
    <cellStyle name="40% - uthevingsfarge 1 10 20 2 4 2" xfId="13748" xr:uid="{AEBAA313-77F7-44ED-B0A5-D108C19CF58C}"/>
    <cellStyle name="40% - uthevingsfarge 1 10 20 2 5" xfId="13749" xr:uid="{E6AB3CF6-AE6D-4A06-9549-C0ECD3C7B7AD}"/>
    <cellStyle name="40% - uthevingsfarge 1 10 20 2 5 2" xfId="13750" xr:uid="{5AB27539-AC3E-4091-8F97-52A47F0665EF}"/>
    <cellStyle name="40% - uthevingsfarge 1 10 20 2 6" xfId="13751" xr:uid="{C22ECACA-ADFE-485A-A52B-93C659E7B90F}"/>
    <cellStyle name="40% - uthevingsfarge 1 10 20 2 6 2" xfId="13752" xr:uid="{405690B5-093C-4BE9-BC51-BF5952717DA2}"/>
    <cellStyle name="40% - uthevingsfarge 1 10 20 2 7" xfId="13753" xr:uid="{2DBF674E-B407-4DDF-85B6-8C6896FA133C}"/>
    <cellStyle name="40% - uthevingsfarge 1 10 20 3" xfId="13754" xr:uid="{1EBB0477-B41D-4A28-86BA-32949415E409}"/>
    <cellStyle name="40% - uthevingsfarge 1 10 20 3 2" xfId="13755" xr:uid="{38DDD439-9B86-48A8-8911-698E66B3BB92}"/>
    <cellStyle name="40% - uthevingsfarge 1 10 20 3 2 2" xfId="13756" xr:uid="{C2969240-8FD9-41B5-A9B1-D22EC5F130C3}"/>
    <cellStyle name="40% - uthevingsfarge 1 10 20 3 3" xfId="13757" xr:uid="{5127BF61-E3BD-4C57-801D-75F65FECDD3A}"/>
    <cellStyle name="40% - uthevingsfarge 1 10 20 3 3 2" xfId="13758" xr:uid="{B6369598-0880-4A37-BA68-60E569397FDD}"/>
    <cellStyle name="40% - uthevingsfarge 1 10 20 3 4" xfId="13759" xr:uid="{47322BD9-B453-466C-8AE5-9EB733989DF2}"/>
    <cellStyle name="40% - uthevingsfarge 1 10 20 4" xfId="13760" xr:uid="{AD2FB453-286F-47DA-93AD-DBEA7D082902}"/>
    <cellStyle name="40% - uthevingsfarge 1 10 20 4 2" xfId="13761" xr:uid="{6C08DAAC-D3EB-4EC4-8C89-048DF55A9F67}"/>
    <cellStyle name="40% - uthevingsfarge 1 10 20 5" xfId="13762" xr:uid="{3217804B-5849-4D83-8585-4775A1BD30F7}"/>
    <cellStyle name="40% - uthevingsfarge 1 10 20 5 2" xfId="13763" xr:uid="{1E309A69-6508-4BA7-982F-847059FC4DF7}"/>
    <cellStyle name="40% - uthevingsfarge 1 10 20 6" xfId="13764" xr:uid="{9AC097D2-1365-4365-B503-D088999746EF}"/>
    <cellStyle name="40% - uthevingsfarge 1 10 20 6 2" xfId="13765" xr:uid="{354A5486-BF40-4E81-8BBB-CC34E7CCC09A}"/>
    <cellStyle name="40% - uthevingsfarge 1 10 20 7" xfId="13766" xr:uid="{C5C9AD28-666C-4E95-B3C6-6CAFBBE57779}"/>
    <cellStyle name="40% - uthevingsfarge 1 10 20 7 2" xfId="13767" xr:uid="{9F5E1F10-315D-4A88-89A0-45C7CBB192D0}"/>
    <cellStyle name="40% - uthevingsfarge 1 10 20 8" xfId="13768" xr:uid="{8DB33EE7-8DAB-4E57-B577-01A3DAECE5F9}"/>
    <cellStyle name="40% - uthevingsfarge 1 10 21" xfId="13769" xr:uid="{BF06F948-6BB5-4477-AC8C-870AF08F60AE}"/>
    <cellStyle name="40% - uthevingsfarge 1 10 21 2" xfId="13770" xr:uid="{586A02A2-425A-4258-AC80-0E8A3292F243}"/>
    <cellStyle name="40% - uthevingsfarge 1 10 21 2 2" xfId="13771" xr:uid="{818B1175-B461-4E82-8B3C-4F1A85233C4A}"/>
    <cellStyle name="40% - uthevingsfarge 1 10 21 3" xfId="13772" xr:uid="{7104B866-DDE3-4837-88CB-5D1D55B76ADF}"/>
    <cellStyle name="40% - uthevingsfarge 1 10 21 3 2" xfId="13773" xr:uid="{FB041CB8-8C98-475A-95AA-9145BDA6B994}"/>
    <cellStyle name="40% - uthevingsfarge 1 10 21 4" xfId="13774" xr:uid="{D91D543E-1D61-4C01-B11F-BFF913D89E35}"/>
    <cellStyle name="40% - uthevingsfarge 1 10 21 4 2" xfId="13775" xr:uid="{E6C3767A-C172-4D7D-A43A-3FEFA212B434}"/>
    <cellStyle name="40% - uthevingsfarge 1 10 21 5" xfId="13776" xr:uid="{71834D98-EECB-4375-A256-73E4BAA0848D}"/>
    <cellStyle name="40% - uthevingsfarge 1 10 21 5 2" xfId="13777" xr:uid="{7CA35133-B42E-49F5-B748-32E355F3E72B}"/>
    <cellStyle name="40% - uthevingsfarge 1 10 21 6" xfId="13778" xr:uid="{7561C945-7335-46F2-B6E8-E4B026551846}"/>
    <cellStyle name="40% - uthevingsfarge 1 10 21 6 2" xfId="13779" xr:uid="{09650343-76F6-4C5C-BE44-319E6608713E}"/>
    <cellStyle name="40% - uthevingsfarge 1 10 21 7" xfId="13780" xr:uid="{2C2AF2C6-91C6-4796-802A-933E66BECF39}"/>
    <cellStyle name="40% - uthevingsfarge 1 10 22" xfId="13781" xr:uid="{2C563F4E-1A9A-4A2C-BDA1-0C82831C74C0}"/>
    <cellStyle name="40% - uthevingsfarge 1 10 22 2" xfId="13782" xr:uid="{8C481522-A0E3-4940-BA86-654380873FAF}"/>
    <cellStyle name="40% - uthevingsfarge 1 10 22 2 2" xfId="13783" xr:uid="{F164D293-843C-431E-B808-0D69D9885DD3}"/>
    <cellStyle name="40% - uthevingsfarge 1 10 22 3" xfId="13784" xr:uid="{5DA1601F-35E9-4633-8F5D-589A9A04CC22}"/>
    <cellStyle name="40% - uthevingsfarge 1 10 22 3 2" xfId="13785" xr:uid="{42AE490F-AB50-4FA1-B69C-5916CE881EB5}"/>
    <cellStyle name="40% - uthevingsfarge 1 10 22 4" xfId="13786" xr:uid="{21010838-48C5-4660-B841-481DB79A4E4D}"/>
    <cellStyle name="40% - uthevingsfarge 1 10 22 4 2" xfId="13787" xr:uid="{70BDB2A6-6A21-4F24-9B7A-E75C3C5E82E5}"/>
    <cellStyle name="40% - uthevingsfarge 1 10 22 5" xfId="13788" xr:uid="{131CC5DE-1C98-4A8E-9B8D-C3B5D10C845C}"/>
    <cellStyle name="40% - uthevingsfarge 1 10 22 5 2" xfId="13789" xr:uid="{95A2EB50-C427-45DF-B77B-3B0E1E5E6834}"/>
    <cellStyle name="40% - uthevingsfarge 1 10 22 6" xfId="13790" xr:uid="{B7CB7F81-F698-4C30-83E7-3C570F2B6B61}"/>
    <cellStyle name="40% - uthevingsfarge 1 10 23" xfId="13791" xr:uid="{6BE80C8F-0DD4-4F03-935C-9B389386E413}"/>
    <cellStyle name="40% - uthevingsfarge 1 10 23 2" xfId="13792" xr:uid="{AE072E9B-2CCC-4882-8CA9-76621D24DF96}"/>
    <cellStyle name="40% - uthevingsfarge 1 10 23 2 2" xfId="13793" xr:uid="{E761AE11-11F0-428B-AA73-9A3789B5103A}"/>
    <cellStyle name="40% - uthevingsfarge 1 10 23 3" xfId="13794" xr:uid="{4780348B-6259-4E10-9B10-E719D74FDDA5}"/>
    <cellStyle name="40% - uthevingsfarge 1 10 23 3 2" xfId="13795" xr:uid="{0D267DDE-8680-482F-A596-FE4FB46B32DC}"/>
    <cellStyle name="40% - uthevingsfarge 1 10 23 4" xfId="13796" xr:uid="{E2C417EF-200F-4E54-9322-AD3FF09A7878}"/>
    <cellStyle name="40% - uthevingsfarge 1 10 24" xfId="13797" xr:uid="{648908F3-8C93-4369-9274-1A00C4FC55B7}"/>
    <cellStyle name="40% - uthevingsfarge 1 10 24 2" xfId="13798" xr:uid="{B2F77F1E-EDDC-4457-8FCE-40BCD845A2D6}"/>
    <cellStyle name="40% - uthevingsfarge 1 10 24 2 2" xfId="13799" xr:uid="{195FDF4D-B001-487B-AA52-150648DE9E6D}"/>
    <cellStyle name="40% - uthevingsfarge 1 10 24 3" xfId="13800" xr:uid="{8A70DFD8-2A92-40CB-BBAB-754FDD32C61E}"/>
    <cellStyle name="40% - uthevingsfarge 1 10 24 3 2" xfId="13801" xr:uid="{8D4D21F7-D14B-4889-9FAA-986936AF574E}"/>
    <cellStyle name="40% - uthevingsfarge 1 10 24 4" xfId="13802" xr:uid="{A5682A02-6FC9-4B18-8C14-0907468584EA}"/>
    <cellStyle name="40% - uthevingsfarge 1 10 25" xfId="13803" xr:uid="{01423CF7-B147-47F2-A2CA-B6370714BA38}"/>
    <cellStyle name="40% - uthevingsfarge 1 10 25 2" xfId="13804" xr:uid="{E71DF331-8A62-40BA-A223-E474FD1F6513}"/>
    <cellStyle name="40% - uthevingsfarge 1 10 25 2 2" xfId="13805" xr:uid="{1411429A-13CC-4A64-98CF-BB04BF1F011B}"/>
    <cellStyle name="40% - uthevingsfarge 1 10 25 3" xfId="13806" xr:uid="{3DB867CE-ED90-45FA-8CD4-C36D4C756489}"/>
    <cellStyle name="40% - uthevingsfarge 1 10 26" xfId="13807" xr:uid="{72A33F4F-EFE4-493F-BFA4-1DB66A5D1EEA}"/>
    <cellStyle name="40% - uthevingsfarge 1 10 26 2" xfId="13808" xr:uid="{6BEE897D-5AD2-4F87-AEF3-2C8D1578956D}"/>
    <cellStyle name="40% - uthevingsfarge 1 10 26 2 2" xfId="13809" xr:uid="{83B97B28-A938-4ADE-A7D9-DC9A92E81A67}"/>
    <cellStyle name="40% - uthevingsfarge 1 10 26 3" xfId="13810" xr:uid="{38331753-A6EF-4FAC-B79E-A49ECB916B11}"/>
    <cellStyle name="40% - uthevingsfarge 1 10 27" xfId="13811" xr:uid="{2690885D-689E-4C2B-A5DF-3C291EF87F43}"/>
    <cellStyle name="40% - uthevingsfarge 1 10 27 2" xfId="13812" xr:uid="{055CFA82-463E-447A-891A-A1F4D7308CC8}"/>
    <cellStyle name="40% - uthevingsfarge 1 10 27 2 2" xfId="13813" xr:uid="{36DE0D26-BD3E-4B87-A4C5-D12B846C0D1B}"/>
    <cellStyle name="40% - uthevingsfarge 1 10 27 3" xfId="13814" xr:uid="{5D8D537C-F8CF-44EA-BE45-1D1770013793}"/>
    <cellStyle name="40% - uthevingsfarge 1 10 28" xfId="13815" xr:uid="{E63B916D-A1FC-49A7-8FC5-B5C15E08F8EE}"/>
    <cellStyle name="40% - uthevingsfarge 1 10 28 2" xfId="13816" xr:uid="{410DC1B4-AE59-4C0E-BDBD-FB9F0A7D6701}"/>
    <cellStyle name="40% - uthevingsfarge 1 10 28 2 2" xfId="13817" xr:uid="{1EB99520-F52D-4B79-B118-5444C8CEA68F}"/>
    <cellStyle name="40% - uthevingsfarge 1 10 28 3" xfId="13818" xr:uid="{801C7EF9-729D-4E9E-AC7F-D511E523EAE1}"/>
    <cellStyle name="40% - uthevingsfarge 1 10 29" xfId="13819" xr:uid="{D1CFCF26-EBAE-407D-BA3C-66036AEFF239}"/>
    <cellStyle name="40% - uthevingsfarge 1 10 3" xfId="13820" xr:uid="{8212FCC6-DA7D-4087-8EAB-F5C10A54C276}"/>
    <cellStyle name="40% - uthevingsfarge 1 10 3 2" xfId="13821" xr:uid="{E8C9EFDE-D212-481E-8477-E8FD15DF1FB3}"/>
    <cellStyle name="40% - uthevingsfarge 1 10 3 2 2" xfId="13822" xr:uid="{06EDC638-E991-4855-94E9-11BF2F083841}"/>
    <cellStyle name="40% - uthevingsfarge 1 10 3 2 2 2" xfId="13823" xr:uid="{B9E4758A-5E92-40C8-8663-0993F06ACC19}"/>
    <cellStyle name="40% - uthevingsfarge 1 10 3 2 3" xfId="13824" xr:uid="{720695AB-7145-414C-A7C5-969613581A7E}"/>
    <cellStyle name="40% - uthevingsfarge 1 10 3 2 3 2" xfId="13825" xr:uid="{4420D688-8F13-4D4C-8BFF-DC9010440601}"/>
    <cellStyle name="40% - uthevingsfarge 1 10 3 2 4" xfId="13826" xr:uid="{805016C1-BCA4-48A1-82BA-87E1F886E041}"/>
    <cellStyle name="40% - uthevingsfarge 1 10 3 2 4 2" xfId="13827" xr:uid="{BAEBE054-C77F-40FE-ADC7-B947274F83E5}"/>
    <cellStyle name="40% - uthevingsfarge 1 10 3 2 5" xfId="13828" xr:uid="{20D8C19B-5F7C-4F08-952A-A31EEC9BFF62}"/>
    <cellStyle name="40% - uthevingsfarge 1 10 3 2 5 2" xfId="13829" xr:uid="{75451143-E9CE-4A72-AF1D-A54E94B6328E}"/>
    <cellStyle name="40% - uthevingsfarge 1 10 3 2 6" xfId="13830" xr:uid="{5FBE9E75-63FA-4D85-AE61-13FD7A1E78B9}"/>
    <cellStyle name="40% - uthevingsfarge 1 10 3 2 6 2" xfId="13831" xr:uid="{033C1D80-2719-44F8-AA55-C5BD6659C430}"/>
    <cellStyle name="40% - uthevingsfarge 1 10 3 2 7" xfId="13832" xr:uid="{EB5E08D9-7338-4982-84A9-7B76CF3FB42D}"/>
    <cellStyle name="40% - uthevingsfarge 1 10 3 3" xfId="13833" xr:uid="{E8537E0B-5F9B-4264-93A7-4EC4F1BA0E0F}"/>
    <cellStyle name="40% - uthevingsfarge 1 10 3 3 2" xfId="13834" xr:uid="{D9A3769C-8EFF-4A0D-BCE0-30E01BDDCCFF}"/>
    <cellStyle name="40% - uthevingsfarge 1 10 3 3 2 2" xfId="13835" xr:uid="{DCB17D07-161C-4A98-8A0E-B7E25808AA56}"/>
    <cellStyle name="40% - uthevingsfarge 1 10 3 3 3" xfId="13836" xr:uid="{7CB0B97E-2ED1-487C-9D1C-37B94B9A269A}"/>
    <cellStyle name="40% - uthevingsfarge 1 10 3 3 3 2" xfId="13837" xr:uid="{ECED780B-32F6-4984-93B0-BF44260FFCE4}"/>
    <cellStyle name="40% - uthevingsfarge 1 10 3 3 4" xfId="13838" xr:uid="{49C399A0-22A1-475C-9C77-9B74955B28BD}"/>
    <cellStyle name="40% - uthevingsfarge 1 10 3 4" xfId="13839" xr:uid="{B76482C7-A199-4044-8ADD-493E73BCCDB2}"/>
    <cellStyle name="40% - uthevingsfarge 1 10 3 4 2" xfId="13840" xr:uid="{596F60A8-A0EE-4707-9D91-EB5DB2917A20}"/>
    <cellStyle name="40% - uthevingsfarge 1 10 3 5" xfId="13841" xr:uid="{9CE3297A-843D-4918-AAE8-7E03799AA367}"/>
    <cellStyle name="40% - uthevingsfarge 1 10 3 5 2" xfId="13842" xr:uid="{705692A6-6603-444B-9208-4A9D89238D17}"/>
    <cellStyle name="40% - uthevingsfarge 1 10 3 6" xfId="13843" xr:uid="{67B96C15-0CD2-47CA-83BA-6666FBCD4ECF}"/>
    <cellStyle name="40% - uthevingsfarge 1 10 3 6 2" xfId="13844" xr:uid="{D4DB8CFD-387D-4C63-919E-D8DE1CFCA726}"/>
    <cellStyle name="40% - uthevingsfarge 1 10 3 7" xfId="13845" xr:uid="{D3FB5555-D55D-4F47-9912-1783E7CDEA59}"/>
    <cellStyle name="40% - uthevingsfarge 1 10 3 7 2" xfId="13846" xr:uid="{AB19716F-5C30-458E-86EB-C535673829A9}"/>
    <cellStyle name="40% - uthevingsfarge 1 10 3 8" xfId="13847" xr:uid="{A2696676-5832-4FA9-93BE-4FDC539EAC12}"/>
    <cellStyle name="40% - uthevingsfarge 1 10 4" xfId="13848" xr:uid="{669E6A83-86A0-46FE-AD3C-42895043165F}"/>
    <cellStyle name="40% - uthevingsfarge 1 10 4 2" xfId="13849" xr:uid="{7DC892A8-2D43-4929-A99C-7132E1C7EFA4}"/>
    <cellStyle name="40% - uthevingsfarge 1 10 4 2 2" xfId="13850" xr:uid="{F6B07405-E193-4918-A1AB-B6C596D313B0}"/>
    <cellStyle name="40% - uthevingsfarge 1 10 4 2 2 2" xfId="13851" xr:uid="{4E208422-961D-4F38-AF4C-C99E10E58ACF}"/>
    <cellStyle name="40% - uthevingsfarge 1 10 4 2 3" xfId="13852" xr:uid="{15D1FF22-8BFA-49EB-AE38-B1BA5F231394}"/>
    <cellStyle name="40% - uthevingsfarge 1 10 4 2 3 2" xfId="13853" xr:uid="{A50CB506-9A95-4BB2-92DE-25FB5E8046BF}"/>
    <cellStyle name="40% - uthevingsfarge 1 10 4 2 4" xfId="13854" xr:uid="{383B449F-A872-4D95-9CF1-0B7924E0874C}"/>
    <cellStyle name="40% - uthevingsfarge 1 10 4 2 4 2" xfId="13855" xr:uid="{7348C23A-1BEE-4E24-863F-7D4E32AD73ED}"/>
    <cellStyle name="40% - uthevingsfarge 1 10 4 2 5" xfId="13856" xr:uid="{A034AA42-9980-4180-9722-94D0EF09AA12}"/>
    <cellStyle name="40% - uthevingsfarge 1 10 4 2 5 2" xfId="13857" xr:uid="{0B7F0FF7-8A39-4E3E-8604-9BDB90EF9DEE}"/>
    <cellStyle name="40% - uthevingsfarge 1 10 4 2 6" xfId="13858" xr:uid="{ECE37025-B8D0-4569-8FFD-75FF76F2731D}"/>
    <cellStyle name="40% - uthevingsfarge 1 10 4 2 6 2" xfId="13859" xr:uid="{DE12A618-95B5-4803-ABEB-CD72333E4D2B}"/>
    <cellStyle name="40% - uthevingsfarge 1 10 4 2 7" xfId="13860" xr:uid="{EB3FAF2E-F090-4DAA-932C-846D944A42C3}"/>
    <cellStyle name="40% - uthevingsfarge 1 10 4 3" xfId="13861" xr:uid="{9240EFF2-7463-4E23-9E5B-1508E540DC50}"/>
    <cellStyle name="40% - uthevingsfarge 1 10 4 3 2" xfId="13862" xr:uid="{A3227E9A-16ED-4A8C-9A47-F4806212CD85}"/>
    <cellStyle name="40% - uthevingsfarge 1 10 4 3 2 2" xfId="13863" xr:uid="{FB388DB6-D43F-4369-AA89-E52C36825538}"/>
    <cellStyle name="40% - uthevingsfarge 1 10 4 3 3" xfId="13864" xr:uid="{21A3F480-EDC7-435D-9207-83A4ED0E7FC2}"/>
    <cellStyle name="40% - uthevingsfarge 1 10 4 3 3 2" xfId="13865" xr:uid="{4D9E6D5A-E0A0-4288-89DC-FC858EB89AA6}"/>
    <cellStyle name="40% - uthevingsfarge 1 10 4 3 4" xfId="13866" xr:uid="{F3023028-F551-431D-AFFB-C4F99B7A3B45}"/>
    <cellStyle name="40% - uthevingsfarge 1 10 4 4" xfId="13867" xr:uid="{C2BDE8E4-D09E-4FAE-ACDC-D414CDB8EF52}"/>
    <cellStyle name="40% - uthevingsfarge 1 10 4 4 2" xfId="13868" xr:uid="{BF0121C3-FBFC-42E3-88DA-8933EE5510C7}"/>
    <cellStyle name="40% - uthevingsfarge 1 10 4 5" xfId="13869" xr:uid="{C8574045-9816-4C84-AD7A-7F033FACE818}"/>
    <cellStyle name="40% - uthevingsfarge 1 10 4 5 2" xfId="13870" xr:uid="{0F261F06-2EA1-4207-BB4B-80FA7BD6CC42}"/>
    <cellStyle name="40% - uthevingsfarge 1 10 4 6" xfId="13871" xr:uid="{59A64F5B-920A-4BCB-AF01-99796D557AE9}"/>
    <cellStyle name="40% - uthevingsfarge 1 10 4 6 2" xfId="13872" xr:uid="{57113972-3F1B-426C-B2DA-E0F04E4014B3}"/>
    <cellStyle name="40% - uthevingsfarge 1 10 4 7" xfId="13873" xr:uid="{204E368C-F233-4325-8D78-D207820E40DE}"/>
    <cellStyle name="40% - uthevingsfarge 1 10 4 7 2" xfId="13874" xr:uid="{A452796A-6BE8-41D2-92E5-98FFD7F25E6C}"/>
    <cellStyle name="40% - uthevingsfarge 1 10 4 8" xfId="13875" xr:uid="{F930B5E8-55D0-4049-B9C4-E45F845EB853}"/>
    <cellStyle name="40% - uthevingsfarge 1 10 5" xfId="13876" xr:uid="{67B9D44A-F953-4555-8895-17E8EE5CAB1A}"/>
    <cellStyle name="40% - uthevingsfarge 1 10 5 2" xfId="13877" xr:uid="{38CE418A-35EF-49BC-83B3-F35A0B036D4E}"/>
    <cellStyle name="40% - uthevingsfarge 1 10 5 2 2" xfId="13878" xr:uid="{96FB0FFE-A1A6-4DD7-9DB9-261BF2335411}"/>
    <cellStyle name="40% - uthevingsfarge 1 10 5 2 2 2" xfId="13879" xr:uid="{F97AA30D-51FD-4DF9-B376-F0499849D6D5}"/>
    <cellStyle name="40% - uthevingsfarge 1 10 5 2 3" xfId="13880" xr:uid="{83BF514E-0C5F-454E-A231-4122A7E14533}"/>
    <cellStyle name="40% - uthevingsfarge 1 10 5 2 3 2" xfId="13881" xr:uid="{03A69F49-3380-45C0-8348-D244EE35C4BE}"/>
    <cellStyle name="40% - uthevingsfarge 1 10 5 2 4" xfId="13882" xr:uid="{CBA06EE2-2C78-4931-8583-5B6D30D5C433}"/>
    <cellStyle name="40% - uthevingsfarge 1 10 5 2 4 2" xfId="13883" xr:uid="{F81CEABA-72DC-405F-8CCE-16368F23B8E1}"/>
    <cellStyle name="40% - uthevingsfarge 1 10 5 2 5" xfId="13884" xr:uid="{48940DEA-64EF-4ED4-8CBB-D1D289E34BFF}"/>
    <cellStyle name="40% - uthevingsfarge 1 10 5 2 5 2" xfId="13885" xr:uid="{FC4043C6-EAC5-4C4C-8F02-A447E24F3329}"/>
    <cellStyle name="40% - uthevingsfarge 1 10 5 2 6" xfId="13886" xr:uid="{8A87F695-2AB5-4A75-BA44-F8F154849D46}"/>
    <cellStyle name="40% - uthevingsfarge 1 10 5 2 6 2" xfId="13887" xr:uid="{E9CF5490-D25A-4826-96E1-1DEF40E8C76B}"/>
    <cellStyle name="40% - uthevingsfarge 1 10 5 2 7" xfId="13888" xr:uid="{D785EC44-7ADE-433A-BDC0-C9A26CF68671}"/>
    <cellStyle name="40% - uthevingsfarge 1 10 5 3" xfId="13889" xr:uid="{0D43D0E9-ED83-4DC0-9BAB-152CFD76C525}"/>
    <cellStyle name="40% - uthevingsfarge 1 10 5 3 2" xfId="13890" xr:uid="{3FECA018-42E1-472B-B5B0-C3937F10BA15}"/>
    <cellStyle name="40% - uthevingsfarge 1 10 5 3 2 2" xfId="13891" xr:uid="{BC152F46-6300-4347-867B-ACCCDA1BA065}"/>
    <cellStyle name="40% - uthevingsfarge 1 10 5 3 3" xfId="13892" xr:uid="{561F7A68-9889-40BC-9E13-43C0B309F5A6}"/>
    <cellStyle name="40% - uthevingsfarge 1 10 5 3 3 2" xfId="13893" xr:uid="{047EA8EB-725A-42DE-BA91-FC031277CE29}"/>
    <cellStyle name="40% - uthevingsfarge 1 10 5 3 4" xfId="13894" xr:uid="{DCE61703-F203-4BA7-92D7-7028B6644762}"/>
    <cellStyle name="40% - uthevingsfarge 1 10 5 4" xfId="13895" xr:uid="{B23B3E2C-59BD-4B14-8470-A56FE361558B}"/>
    <cellStyle name="40% - uthevingsfarge 1 10 5 4 2" xfId="13896" xr:uid="{FC9E0D75-8DE1-49B2-A012-379A8C621CC4}"/>
    <cellStyle name="40% - uthevingsfarge 1 10 5 5" xfId="13897" xr:uid="{49AEB4F5-D9E1-4302-ABF2-52308D0DAD95}"/>
    <cellStyle name="40% - uthevingsfarge 1 10 5 5 2" xfId="13898" xr:uid="{F9710BE1-8F72-4677-AB6F-CD04A19BF409}"/>
    <cellStyle name="40% - uthevingsfarge 1 10 5 6" xfId="13899" xr:uid="{2735152D-44D0-4919-9E31-4A6E9EEC2721}"/>
    <cellStyle name="40% - uthevingsfarge 1 10 5 6 2" xfId="13900" xr:uid="{749C984E-3695-412D-A12D-42AAAD695ED5}"/>
    <cellStyle name="40% - uthevingsfarge 1 10 5 7" xfId="13901" xr:uid="{4BE8BFA8-F6A3-4E49-9C1A-95A71E63BB06}"/>
    <cellStyle name="40% - uthevingsfarge 1 10 5 7 2" xfId="13902" xr:uid="{6F49D11D-A164-4E93-9ECC-87B102654345}"/>
    <cellStyle name="40% - uthevingsfarge 1 10 5 8" xfId="13903" xr:uid="{6FE384FE-E14B-45FC-B4BC-BF1DDFEE2CB4}"/>
    <cellStyle name="40% - uthevingsfarge 1 10 6" xfId="13904" xr:uid="{5B48621B-E500-4FAE-9DD6-50B269F5AB76}"/>
    <cellStyle name="40% - uthevingsfarge 1 10 6 2" xfId="13905" xr:uid="{7DB83D15-03EB-4B3F-BFD5-E47D0BA3131D}"/>
    <cellStyle name="40% - uthevingsfarge 1 10 6 2 2" xfId="13906" xr:uid="{FD69930D-3B4F-4651-B42B-2D9FC9E2A36A}"/>
    <cellStyle name="40% - uthevingsfarge 1 10 6 2 2 2" xfId="13907" xr:uid="{007D10C4-7A02-40EC-BD2B-0FA3EE0AD4D5}"/>
    <cellStyle name="40% - uthevingsfarge 1 10 6 2 3" xfId="13908" xr:uid="{1F758339-28E4-4053-A634-8FC1DF2AFD32}"/>
    <cellStyle name="40% - uthevingsfarge 1 10 6 2 3 2" xfId="13909" xr:uid="{B277BDCF-9B66-4BCB-A0FE-1BF7BCA874E7}"/>
    <cellStyle name="40% - uthevingsfarge 1 10 6 2 4" xfId="13910" xr:uid="{E4B66A54-B4A8-4AB1-9A8F-9B616F5B9819}"/>
    <cellStyle name="40% - uthevingsfarge 1 10 6 2 4 2" xfId="13911" xr:uid="{DBDE1160-6678-45D7-B386-9B35558FB215}"/>
    <cellStyle name="40% - uthevingsfarge 1 10 6 2 5" xfId="13912" xr:uid="{2E923621-EB73-4939-9650-4F2E4F091462}"/>
    <cellStyle name="40% - uthevingsfarge 1 10 6 2 5 2" xfId="13913" xr:uid="{0E99EFA0-C8CA-488E-A90A-CCEC588CFF69}"/>
    <cellStyle name="40% - uthevingsfarge 1 10 6 2 6" xfId="13914" xr:uid="{9CD80C1D-9F2F-4129-862C-F0111CC734D2}"/>
    <cellStyle name="40% - uthevingsfarge 1 10 6 2 6 2" xfId="13915" xr:uid="{4D70D087-CE75-4F8D-A58D-46BBB166EA3B}"/>
    <cellStyle name="40% - uthevingsfarge 1 10 6 2 7" xfId="13916" xr:uid="{57CC7B2F-E5E2-4EEE-9246-34D28293E5B0}"/>
    <cellStyle name="40% - uthevingsfarge 1 10 6 3" xfId="13917" xr:uid="{E97BA6ED-1E1E-455C-9F6D-2DC70B63B802}"/>
    <cellStyle name="40% - uthevingsfarge 1 10 6 3 2" xfId="13918" xr:uid="{149492FE-6F0F-4D77-A2D9-C144E9409693}"/>
    <cellStyle name="40% - uthevingsfarge 1 10 6 3 2 2" xfId="13919" xr:uid="{96A20D9F-7BC8-44C2-B4F1-38ABB7F21933}"/>
    <cellStyle name="40% - uthevingsfarge 1 10 6 3 3" xfId="13920" xr:uid="{C1FB21BB-AA29-4FCF-9AF1-EE9A7BE3C41B}"/>
    <cellStyle name="40% - uthevingsfarge 1 10 6 3 3 2" xfId="13921" xr:uid="{805967B3-841B-470A-BC7E-781DE8120AE3}"/>
    <cellStyle name="40% - uthevingsfarge 1 10 6 3 4" xfId="13922" xr:uid="{427E5A82-EA1F-4A52-AEBF-D4A3DE59DF80}"/>
    <cellStyle name="40% - uthevingsfarge 1 10 6 4" xfId="13923" xr:uid="{2CC4C828-8065-4252-BC38-B2E9B1F1B5DE}"/>
    <cellStyle name="40% - uthevingsfarge 1 10 6 4 2" xfId="13924" xr:uid="{4A824BF9-83C7-4613-9ABB-7A6CBBE3F160}"/>
    <cellStyle name="40% - uthevingsfarge 1 10 6 5" xfId="13925" xr:uid="{B8CE0632-E9A9-4FCA-9CFB-AD34A522C7CE}"/>
    <cellStyle name="40% - uthevingsfarge 1 10 6 5 2" xfId="13926" xr:uid="{9307F57D-FE79-4013-82B2-4C72F53A53A8}"/>
    <cellStyle name="40% - uthevingsfarge 1 10 6 6" xfId="13927" xr:uid="{11165F41-646D-4548-8AC0-B16837762DB2}"/>
    <cellStyle name="40% - uthevingsfarge 1 10 6 6 2" xfId="13928" xr:uid="{0F49A998-D391-46D2-B561-2CF93E9E668E}"/>
    <cellStyle name="40% - uthevingsfarge 1 10 6 7" xfId="13929" xr:uid="{9F470CFD-2F8E-4A6F-80E2-D6CC750BB9DC}"/>
    <cellStyle name="40% - uthevingsfarge 1 10 6 7 2" xfId="13930" xr:uid="{94DAFD0E-1B31-41C6-840C-8B5DF482B364}"/>
    <cellStyle name="40% - uthevingsfarge 1 10 6 8" xfId="13931" xr:uid="{DE83FF00-945C-4910-BDBD-D461BEDB1234}"/>
    <cellStyle name="40% - uthevingsfarge 1 10 7" xfId="13932" xr:uid="{6DC9B96D-5A29-4BF8-BAAC-15DCF42C0D18}"/>
    <cellStyle name="40% - uthevingsfarge 1 10 7 2" xfId="13933" xr:uid="{B641871C-80D8-4099-8C2B-C526A2A380B3}"/>
    <cellStyle name="40% - uthevingsfarge 1 10 7 2 2" xfId="13934" xr:uid="{30E3C87B-A952-45EC-A78B-ED8D93D433AA}"/>
    <cellStyle name="40% - uthevingsfarge 1 10 7 2 2 2" xfId="13935" xr:uid="{0C35BF10-B6D9-4871-98ED-F44D52A5B937}"/>
    <cellStyle name="40% - uthevingsfarge 1 10 7 2 3" xfId="13936" xr:uid="{ADD03DA8-63CB-44EC-8C71-75324A7C7081}"/>
    <cellStyle name="40% - uthevingsfarge 1 10 7 2 3 2" xfId="13937" xr:uid="{9381F72D-F9F3-4DA0-878E-9C419E7EEC3C}"/>
    <cellStyle name="40% - uthevingsfarge 1 10 7 2 4" xfId="13938" xr:uid="{7D8D199A-B8CE-4A07-A50F-0AD66A9A7B4B}"/>
    <cellStyle name="40% - uthevingsfarge 1 10 7 2 4 2" xfId="13939" xr:uid="{2D06655F-FA9F-4841-8915-B33CA5E096B3}"/>
    <cellStyle name="40% - uthevingsfarge 1 10 7 2 5" xfId="13940" xr:uid="{E41D51BE-2794-412A-89EC-BC2191311A2D}"/>
    <cellStyle name="40% - uthevingsfarge 1 10 7 2 5 2" xfId="13941" xr:uid="{F29F1CF5-E0BF-4BDD-8C5E-5B07C9CD9152}"/>
    <cellStyle name="40% - uthevingsfarge 1 10 7 2 6" xfId="13942" xr:uid="{3359B7AD-C165-4972-9346-E779E8A4131F}"/>
    <cellStyle name="40% - uthevingsfarge 1 10 7 2 6 2" xfId="13943" xr:uid="{00B3BFD1-EA97-4F79-ACB7-A8F98BD8CE28}"/>
    <cellStyle name="40% - uthevingsfarge 1 10 7 2 7" xfId="13944" xr:uid="{39D18933-24D1-4A4B-8259-29C35604B2B6}"/>
    <cellStyle name="40% - uthevingsfarge 1 10 7 3" xfId="13945" xr:uid="{8CF377C4-313A-44A3-896E-AAC6793F418F}"/>
    <cellStyle name="40% - uthevingsfarge 1 10 7 3 2" xfId="13946" xr:uid="{78481E12-A356-480C-9EA7-FB087A4F065C}"/>
    <cellStyle name="40% - uthevingsfarge 1 10 7 3 2 2" xfId="13947" xr:uid="{77AD06E5-8C46-4275-BC7B-699DAE438AF6}"/>
    <cellStyle name="40% - uthevingsfarge 1 10 7 3 3" xfId="13948" xr:uid="{927FF2F6-A5EA-4924-83B5-B94D5BCCC9BF}"/>
    <cellStyle name="40% - uthevingsfarge 1 10 7 3 3 2" xfId="13949" xr:uid="{B3CD7029-83F8-4105-B6DC-EC3F3A6FC253}"/>
    <cellStyle name="40% - uthevingsfarge 1 10 7 3 4" xfId="13950" xr:uid="{441786EA-9856-4541-98D3-53777B1FAFA4}"/>
    <cellStyle name="40% - uthevingsfarge 1 10 7 4" xfId="13951" xr:uid="{35F56995-E8C3-4C69-A603-13847775913B}"/>
    <cellStyle name="40% - uthevingsfarge 1 10 7 4 2" xfId="13952" xr:uid="{CA6E12FA-702D-471D-A760-CBFF18A6D645}"/>
    <cellStyle name="40% - uthevingsfarge 1 10 7 5" xfId="13953" xr:uid="{28C3E224-3652-46F6-8CBC-CE6E57BBC896}"/>
    <cellStyle name="40% - uthevingsfarge 1 10 7 5 2" xfId="13954" xr:uid="{DA46ED64-8CCB-46DF-879E-68427D3F247D}"/>
    <cellStyle name="40% - uthevingsfarge 1 10 7 6" xfId="13955" xr:uid="{463A3A50-FB61-4B3E-91B6-7A0605BD2247}"/>
    <cellStyle name="40% - uthevingsfarge 1 10 7 6 2" xfId="13956" xr:uid="{0563962D-C30C-414D-BFFE-F9C59B4809E1}"/>
    <cellStyle name="40% - uthevingsfarge 1 10 7 7" xfId="13957" xr:uid="{ED211952-3B23-40FC-A8CF-91A8279C614B}"/>
    <cellStyle name="40% - uthevingsfarge 1 10 7 7 2" xfId="13958" xr:uid="{3FB857B5-CC95-4BDB-83FF-6E1DBF04A403}"/>
    <cellStyle name="40% - uthevingsfarge 1 10 7 8" xfId="13959" xr:uid="{655B1904-4D9E-41E3-8AE3-713AB95BFC61}"/>
    <cellStyle name="40% - uthevingsfarge 1 10 8" xfId="13960" xr:uid="{446516F8-4CCF-4BEA-9201-AB378692D705}"/>
    <cellStyle name="40% - uthevingsfarge 1 10 8 2" xfId="13961" xr:uid="{00B52B54-44B6-411A-AC54-B7A89ABCDBFF}"/>
    <cellStyle name="40% - uthevingsfarge 1 10 8 2 2" xfId="13962" xr:uid="{4EAAD76A-B52D-4DB9-8B22-2A627AEC7DEC}"/>
    <cellStyle name="40% - uthevingsfarge 1 10 8 2 2 2" xfId="13963" xr:uid="{412401C6-6DE5-4E56-B19C-0F1FFE6D0A46}"/>
    <cellStyle name="40% - uthevingsfarge 1 10 8 2 3" xfId="13964" xr:uid="{D277C9D3-5371-47BF-AE86-E5106F31F6A1}"/>
    <cellStyle name="40% - uthevingsfarge 1 10 8 2 3 2" xfId="13965" xr:uid="{D1FE4807-0683-49D8-800C-A595881ACE0F}"/>
    <cellStyle name="40% - uthevingsfarge 1 10 8 2 4" xfId="13966" xr:uid="{0D6C04BB-7E18-4FAD-A4E0-A64BD4A7DE8F}"/>
    <cellStyle name="40% - uthevingsfarge 1 10 8 2 4 2" xfId="13967" xr:uid="{09038A0C-01C6-4B08-9EE6-D7E4AFE57234}"/>
    <cellStyle name="40% - uthevingsfarge 1 10 8 2 5" xfId="13968" xr:uid="{32EC5130-8010-4C75-A548-DB6471B8C7A6}"/>
    <cellStyle name="40% - uthevingsfarge 1 10 8 2 5 2" xfId="13969" xr:uid="{56BAB16E-4EBD-412F-81E8-A3A9D00F054F}"/>
    <cellStyle name="40% - uthevingsfarge 1 10 8 2 6" xfId="13970" xr:uid="{5E301112-CB18-4FF1-9843-9619E9480324}"/>
    <cellStyle name="40% - uthevingsfarge 1 10 8 2 6 2" xfId="13971" xr:uid="{843D6FBD-B573-4EE7-B7DB-A55834B01CF4}"/>
    <cellStyle name="40% - uthevingsfarge 1 10 8 2 7" xfId="13972" xr:uid="{F05EF9A0-DE3C-46D8-BE0F-816569C6DCB9}"/>
    <cellStyle name="40% - uthevingsfarge 1 10 8 3" xfId="13973" xr:uid="{27D5C79E-510B-490A-A26F-293E4508A1BF}"/>
    <cellStyle name="40% - uthevingsfarge 1 10 8 3 2" xfId="13974" xr:uid="{67158FA3-AABC-4D28-8C92-EC30558BC574}"/>
    <cellStyle name="40% - uthevingsfarge 1 10 8 3 2 2" xfId="13975" xr:uid="{86D9E605-6204-46DE-BC06-520683B0E2CD}"/>
    <cellStyle name="40% - uthevingsfarge 1 10 8 3 3" xfId="13976" xr:uid="{19EE2FD4-D8C7-4853-A33F-3C1029B5FC00}"/>
    <cellStyle name="40% - uthevingsfarge 1 10 8 3 3 2" xfId="13977" xr:uid="{5835D431-D902-4697-8A2C-55B1FE3C3871}"/>
    <cellStyle name="40% - uthevingsfarge 1 10 8 3 4" xfId="13978" xr:uid="{BB15A70C-367E-427C-AAA0-944B7E40C3A1}"/>
    <cellStyle name="40% - uthevingsfarge 1 10 8 4" xfId="13979" xr:uid="{7A082C93-1132-4678-A16B-B63272361BFF}"/>
    <cellStyle name="40% - uthevingsfarge 1 10 8 4 2" xfId="13980" xr:uid="{FE703E5D-19D9-4FF9-9C8D-B984EB06F872}"/>
    <cellStyle name="40% - uthevingsfarge 1 10 8 5" xfId="13981" xr:uid="{4800A92D-5EA2-481B-A577-5FE5E968A64D}"/>
    <cellStyle name="40% - uthevingsfarge 1 10 8 5 2" xfId="13982" xr:uid="{A158CA5A-16C2-446D-A7A2-3CC1124D094A}"/>
    <cellStyle name="40% - uthevingsfarge 1 10 8 6" xfId="13983" xr:uid="{26417E30-4311-445A-BECA-382436F6A6C0}"/>
    <cellStyle name="40% - uthevingsfarge 1 10 8 6 2" xfId="13984" xr:uid="{B61A1CC1-3F20-4D3D-97C3-51D20339C57C}"/>
    <cellStyle name="40% - uthevingsfarge 1 10 8 7" xfId="13985" xr:uid="{FE558863-D5E3-4FB9-B75B-EE7C36DAB397}"/>
    <cellStyle name="40% - uthevingsfarge 1 10 8 7 2" xfId="13986" xr:uid="{3ADFDA09-3442-4753-871E-C1AA05A4B956}"/>
    <cellStyle name="40% - uthevingsfarge 1 10 8 8" xfId="13987" xr:uid="{698EB5E5-BBEC-4EA6-BF5A-F607A305EDFA}"/>
    <cellStyle name="40% - uthevingsfarge 1 10 9" xfId="13988" xr:uid="{237A3315-2AAC-4CD4-A33C-5C7FBCBC8A22}"/>
    <cellStyle name="40% - uthevingsfarge 1 10 9 2" xfId="13989" xr:uid="{A776AAC0-352F-4C25-B623-F83EED5DE871}"/>
    <cellStyle name="40% - uthevingsfarge 1 10 9 2 2" xfId="13990" xr:uid="{7230224C-4A1A-40C0-A8E5-EC8E8075C8BC}"/>
    <cellStyle name="40% - uthevingsfarge 1 10 9 2 2 2" xfId="13991" xr:uid="{3F545D99-8386-4881-AA56-C88E5816E2D7}"/>
    <cellStyle name="40% - uthevingsfarge 1 10 9 2 3" xfId="13992" xr:uid="{7225D053-15FB-4AF2-8E95-49D5F5D28C2B}"/>
    <cellStyle name="40% - uthevingsfarge 1 10 9 2 3 2" xfId="13993" xr:uid="{AEC4672A-ACDE-4934-9E1A-5DD6978834FF}"/>
    <cellStyle name="40% - uthevingsfarge 1 10 9 2 4" xfId="13994" xr:uid="{0845AB81-1146-4862-8F50-3849317D5095}"/>
    <cellStyle name="40% - uthevingsfarge 1 10 9 2 4 2" xfId="13995" xr:uid="{0EA679C3-4CF9-41FE-9477-6553C18D812F}"/>
    <cellStyle name="40% - uthevingsfarge 1 10 9 2 5" xfId="13996" xr:uid="{F4F1E5CD-177C-45A7-AED6-7AD6F5A7C73A}"/>
    <cellStyle name="40% - uthevingsfarge 1 10 9 2 5 2" xfId="13997" xr:uid="{C5B13D5C-CC51-454D-B2C8-DFA4B03803AE}"/>
    <cellStyle name="40% - uthevingsfarge 1 10 9 2 6" xfId="13998" xr:uid="{70D96F21-3261-4324-B601-2E20F07FFBB9}"/>
    <cellStyle name="40% - uthevingsfarge 1 10 9 2 6 2" xfId="13999" xr:uid="{B77E6225-2695-4454-94E4-BA0DA70027D7}"/>
    <cellStyle name="40% - uthevingsfarge 1 10 9 2 7" xfId="14000" xr:uid="{522A8F20-49F7-472E-B5BC-29FC8FC42D8B}"/>
    <cellStyle name="40% - uthevingsfarge 1 10 9 3" xfId="14001" xr:uid="{D6991451-0689-4426-B999-5F2572E55102}"/>
    <cellStyle name="40% - uthevingsfarge 1 10 9 3 2" xfId="14002" xr:uid="{E22A5FD3-BBAC-4ACB-A640-48E1AEAF87B2}"/>
    <cellStyle name="40% - uthevingsfarge 1 10 9 3 2 2" xfId="14003" xr:uid="{A5753E0F-5D7A-4CAF-A4EE-2703D1B085D5}"/>
    <cellStyle name="40% - uthevingsfarge 1 10 9 3 3" xfId="14004" xr:uid="{504C00DE-81BE-4322-B0A7-8E336DBF4EC7}"/>
    <cellStyle name="40% - uthevingsfarge 1 10 9 3 3 2" xfId="14005" xr:uid="{0A100C96-D4D9-4B40-9429-04AF4B7758D8}"/>
    <cellStyle name="40% - uthevingsfarge 1 10 9 3 4" xfId="14006" xr:uid="{415C89FD-C661-49E5-910B-B3766B68E662}"/>
    <cellStyle name="40% - uthevingsfarge 1 10 9 4" xfId="14007" xr:uid="{0F6F0FAC-EE01-4BAD-A33C-AD4B88FAD76E}"/>
    <cellStyle name="40% - uthevingsfarge 1 10 9 4 2" xfId="14008" xr:uid="{7888FF0E-0C2B-440E-A390-408A59460537}"/>
    <cellStyle name="40% - uthevingsfarge 1 10 9 5" xfId="14009" xr:uid="{06BD2972-315B-422B-AD2E-85DFDC773774}"/>
    <cellStyle name="40% - uthevingsfarge 1 10 9 5 2" xfId="14010" xr:uid="{52902F60-2C00-4AAA-A79C-3BBE2AB995FD}"/>
    <cellStyle name="40% - uthevingsfarge 1 10 9 6" xfId="14011" xr:uid="{7DA8D667-4B37-4007-844A-45BE02F871A8}"/>
    <cellStyle name="40% - uthevingsfarge 1 10 9 6 2" xfId="14012" xr:uid="{BBAA6424-9DD1-4B60-B22E-A09114689FF6}"/>
    <cellStyle name="40% - uthevingsfarge 1 10 9 7" xfId="14013" xr:uid="{646CA4C2-88C3-455A-8706-4F108758447E}"/>
    <cellStyle name="40% - uthevingsfarge 1 10 9 7 2" xfId="14014" xr:uid="{652F5200-1848-4B2D-9E03-941F0E926D70}"/>
    <cellStyle name="40% - uthevingsfarge 1 10 9 8" xfId="14015" xr:uid="{BDBFBF6B-193F-4E5E-8F6A-A1DE576AA34B}"/>
    <cellStyle name="40% - uthevingsfarge 1 11" xfId="14016" xr:uid="{18EA4E13-97B6-4470-93EC-042CAF97B45A}"/>
    <cellStyle name="40% - uthevingsfarge 1 11 10" xfId="14017" xr:uid="{657DD104-9C08-4643-9A86-9B3DEFA09F43}"/>
    <cellStyle name="40% - uthevingsfarge 1 11 10 2" xfId="14018" xr:uid="{F666666D-AD8C-4A4F-9D4B-9E0E59D851B9}"/>
    <cellStyle name="40% - uthevingsfarge 1 11 11" xfId="14019" xr:uid="{6D687370-D2CC-4362-87EF-A5B33A5130F2}"/>
    <cellStyle name="40% - uthevingsfarge 1 11 11 2" xfId="14020" xr:uid="{D718E27C-B46F-445A-B88E-AB01E0D112A9}"/>
    <cellStyle name="40% - uthevingsfarge 1 11 12" xfId="14021" xr:uid="{03F85FCE-49C3-4ABF-9AA6-E12782FF28F6}"/>
    <cellStyle name="40% - uthevingsfarge 1 11 12 2" xfId="14022" xr:uid="{1FAFC450-8489-4877-B9B8-1FF412A3F14B}"/>
    <cellStyle name="40% - uthevingsfarge 1 11 13" xfId="14023" xr:uid="{C2657E5E-0DBA-4861-9371-5E8F662A2AB7}"/>
    <cellStyle name="40% - uthevingsfarge 1 11 14" xfId="14024" xr:uid="{0A88B7D6-F31B-4114-9D5C-56894F648CD4}"/>
    <cellStyle name="40% - uthevingsfarge 1 11 2" xfId="14025" xr:uid="{01D6DAD5-7BD6-4908-A14A-973FB6F31C95}"/>
    <cellStyle name="40% - uthevingsfarge 1 11 2 2" xfId="14026" xr:uid="{7AE35811-8FFF-432B-8D23-1D944086F5BE}"/>
    <cellStyle name="40% - uthevingsfarge 1 11 2 2 2" xfId="14027" xr:uid="{AC03C17F-5C63-45A3-9119-12DB2029994F}"/>
    <cellStyle name="40% - uthevingsfarge 1 11 2 2 2 2" xfId="14028" xr:uid="{5C666B55-AAF3-4BE9-A39B-11F5F7473C1E}"/>
    <cellStyle name="40% - uthevingsfarge 1 11 2 2 3" xfId="14029" xr:uid="{32E5E318-5BCF-4742-82A7-4E2D65E645EF}"/>
    <cellStyle name="40% - uthevingsfarge 1 11 2 2 3 2" xfId="14030" xr:uid="{E054BC58-3375-4909-8F0A-1A1DB00FF5F4}"/>
    <cellStyle name="40% - uthevingsfarge 1 11 2 2 4" xfId="14031" xr:uid="{40A46183-A0AA-4A07-9FBB-74FE4CF0683A}"/>
    <cellStyle name="40% - uthevingsfarge 1 11 2 2 4 2" xfId="14032" xr:uid="{2AF6E427-9F47-4FE3-B359-3F9F7DEDAF47}"/>
    <cellStyle name="40% - uthevingsfarge 1 11 2 2 5" xfId="14033" xr:uid="{F8DACC28-3D44-472C-AB4C-52B76A8DF245}"/>
    <cellStyle name="40% - uthevingsfarge 1 11 2 2 5 2" xfId="14034" xr:uid="{5206064B-E403-49DC-BC17-1030872A437C}"/>
    <cellStyle name="40% - uthevingsfarge 1 11 2 2 6" xfId="14035" xr:uid="{F947EF09-C614-4708-B2E8-E45F368DF578}"/>
    <cellStyle name="40% - uthevingsfarge 1 11 2 2 6 2" xfId="14036" xr:uid="{5960F483-972A-4503-9050-B460C767F165}"/>
    <cellStyle name="40% - uthevingsfarge 1 11 2 2 7" xfId="14037" xr:uid="{05142E01-FE88-49E8-AC46-B99C2856F7E8}"/>
    <cellStyle name="40% - uthevingsfarge 1 11 2 3" xfId="14038" xr:uid="{1BDA6550-DF06-4B75-8F82-4F615FBC592A}"/>
    <cellStyle name="40% - uthevingsfarge 1 11 2 3 2" xfId="14039" xr:uid="{EB5A2097-DE91-4000-A078-D18277738F01}"/>
    <cellStyle name="40% - uthevingsfarge 1 11 2 3 2 2" xfId="14040" xr:uid="{547F1177-D154-4889-B1FB-2196355A72FE}"/>
    <cellStyle name="40% - uthevingsfarge 1 11 2 3 3" xfId="14041" xr:uid="{7E3B23B1-B54B-432B-83BC-936B04C5296E}"/>
    <cellStyle name="40% - uthevingsfarge 1 11 2 3 3 2" xfId="14042" xr:uid="{542212F8-BC5D-4205-A3EC-7F060B218957}"/>
    <cellStyle name="40% - uthevingsfarge 1 11 2 3 4" xfId="14043" xr:uid="{54954AC4-F8D7-4461-9D37-7B4D2FD17750}"/>
    <cellStyle name="40% - uthevingsfarge 1 11 2 4" xfId="14044" xr:uid="{0999B983-0075-41BA-B7D9-2C31E2040644}"/>
    <cellStyle name="40% - uthevingsfarge 1 11 2 4 2" xfId="14045" xr:uid="{65973535-481E-47E2-8ABB-7D2FA23CDC5E}"/>
    <cellStyle name="40% - uthevingsfarge 1 11 2 5" xfId="14046" xr:uid="{7DD1F8F2-7A19-47E4-BA71-70E4E248FEFB}"/>
    <cellStyle name="40% - uthevingsfarge 1 11 2 5 2" xfId="14047" xr:uid="{BB370E32-6A5E-461E-A65F-7CA1964F33B8}"/>
    <cellStyle name="40% - uthevingsfarge 1 11 2 6" xfId="14048" xr:uid="{7270050E-2C31-49C4-A9F7-EB5F83A48559}"/>
    <cellStyle name="40% - uthevingsfarge 1 11 2 6 2" xfId="14049" xr:uid="{B47BBDC3-6ED0-48FE-916C-BFD08065552B}"/>
    <cellStyle name="40% - uthevingsfarge 1 11 2 7" xfId="14050" xr:uid="{052F09A2-FCB0-46F7-AA3E-92DC071CC49D}"/>
    <cellStyle name="40% - uthevingsfarge 1 11 2 7 2" xfId="14051" xr:uid="{BEC1F0A0-2180-4F5A-AFFF-63664D811FFE}"/>
    <cellStyle name="40% - uthevingsfarge 1 11 2 8" xfId="14052" xr:uid="{798A452D-11C0-477D-9D5B-1CC53A44C5A7}"/>
    <cellStyle name="40% - uthevingsfarge 1 11 2 9" xfId="14053" xr:uid="{83A92E46-BEF0-4ED3-AA4E-E841DA19BA28}"/>
    <cellStyle name="40% - uthevingsfarge 1 11 3" xfId="14054" xr:uid="{F3BA866D-DEB3-4707-A805-0713F4F7BC27}"/>
    <cellStyle name="40% - uthevingsfarge 1 11 3 2" xfId="14055" xr:uid="{D2D49BFB-8B09-4D76-A5C9-F311943A5377}"/>
    <cellStyle name="40% - uthevingsfarge 1 11 3 2 2" xfId="14056" xr:uid="{31A83012-9110-47ED-8824-FECE52025832}"/>
    <cellStyle name="40% - uthevingsfarge 1 11 3 2 2 2" xfId="14057" xr:uid="{2FF46FBA-9CBA-4AA8-ACE7-AF64B757EF1C}"/>
    <cellStyle name="40% - uthevingsfarge 1 11 3 2 3" xfId="14058" xr:uid="{F71D4122-20B4-4353-826F-AF47C2B18D3A}"/>
    <cellStyle name="40% - uthevingsfarge 1 11 3 2 3 2" xfId="14059" xr:uid="{AEABF03E-B5CA-4A75-AE28-DF1C2D905CEC}"/>
    <cellStyle name="40% - uthevingsfarge 1 11 3 2 4" xfId="14060" xr:uid="{39D1F4E0-6FC9-4C10-A3E9-38B23E8F1495}"/>
    <cellStyle name="40% - uthevingsfarge 1 11 3 2 4 2" xfId="14061" xr:uid="{8095F137-21BE-4471-9164-A83467AA8450}"/>
    <cellStyle name="40% - uthevingsfarge 1 11 3 2 5" xfId="14062" xr:uid="{8AB8FDAB-3A27-47F8-B18D-49781F94C526}"/>
    <cellStyle name="40% - uthevingsfarge 1 11 3 2 5 2" xfId="14063" xr:uid="{36AEE0E3-80B3-4E33-A6A9-D763525BE5EE}"/>
    <cellStyle name="40% - uthevingsfarge 1 11 3 2 6" xfId="14064" xr:uid="{370FDB0D-8792-46C9-8616-5EA53C20003D}"/>
    <cellStyle name="40% - uthevingsfarge 1 11 3 2 6 2" xfId="14065" xr:uid="{2BBD461C-B2DF-4E7A-994E-9168D7DC377C}"/>
    <cellStyle name="40% - uthevingsfarge 1 11 3 2 7" xfId="14066" xr:uid="{0CF04660-6494-432B-AFD2-F39294EDB5F1}"/>
    <cellStyle name="40% - uthevingsfarge 1 11 3 3" xfId="14067" xr:uid="{26874BD7-F53E-495E-8C6E-120C2A235663}"/>
    <cellStyle name="40% - uthevingsfarge 1 11 3 3 2" xfId="14068" xr:uid="{0D5D436E-E0C1-4FCE-87BF-DD8962CD0E52}"/>
    <cellStyle name="40% - uthevingsfarge 1 11 3 3 2 2" xfId="14069" xr:uid="{542D1009-D765-482B-A3A7-6611664C49C4}"/>
    <cellStyle name="40% - uthevingsfarge 1 11 3 3 3" xfId="14070" xr:uid="{78DC3541-F7D4-480D-A43E-5D9C7F95A208}"/>
    <cellStyle name="40% - uthevingsfarge 1 11 3 3 3 2" xfId="14071" xr:uid="{EF75A7E5-B1A7-4883-8167-CCA50581B619}"/>
    <cellStyle name="40% - uthevingsfarge 1 11 3 3 4" xfId="14072" xr:uid="{7029D69B-C708-488A-BB3A-D836B701671A}"/>
    <cellStyle name="40% - uthevingsfarge 1 11 3 4" xfId="14073" xr:uid="{38889387-C80C-4971-94C1-25108620EAF7}"/>
    <cellStyle name="40% - uthevingsfarge 1 11 3 4 2" xfId="14074" xr:uid="{D8AAD769-6142-4740-84F0-BF65D96A05C1}"/>
    <cellStyle name="40% - uthevingsfarge 1 11 3 5" xfId="14075" xr:uid="{D91AE70F-B7B5-4028-97ED-31E66B4D6AD9}"/>
    <cellStyle name="40% - uthevingsfarge 1 11 3 5 2" xfId="14076" xr:uid="{7675E327-1D34-46CE-ADFD-6BD7D449CBA2}"/>
    <cellStyle name="40% - uthevingsfarge 1 11 3 6" xfId="14077" xr:uid="{0AE5976A-2011-402B-9891-93AA943F52FF}"/>
    <cellStyle name="40% - uthevingsfarge 1 11 3 6 2" xfId="14078" xr:uid="{BA1BC506-597E-4D66-A699-7F8F06889BD9}"/>
    <cellStyle name="40% - uthevingsfarge 1 11 3 7" xfId="14079" xr:uid="{5F7B4C58-0159-476E-A649-9BF434708A4D}"/>
    <cellStyle name="40% - uthevingsfarge 1 11 3 7 2" xfId="14080" xr:uid="{81A23ABB-A5F3-4888-B81F-163749A4E863}"/>
    <cellStyle name="40% - uthevingsfarge 1 11 3 8" xfId="14081" xr:uid="{6EB3146F-66CE-4135-98ED-33FEFF5468A6}"/>
    <cellStyle name="40% - uthevingsfarge 1 11 4" xfId="14082" xr:uid="{D192AC65-D5B3-4056-A891-8AD41294B672}"/>
    <cellStyle name="40% - uthevingsfarge 1 11 4 2" xfId="14083" xr:uid="{651568CA-1656-41BA-BA99-13832945A0B0}"/>
    <cellStyle name="40% - uthevingsfarge 1 11 4 2 2" xfId="14084" xr:uid="{CCE5BFA8-19E6-49BF-82F7-441E00D6FA02}"/>
    <cellStyle name="40% - uthevingsfarge 1 11 4 2 2 2" xfId="14085" xr:uid="{D1403B0A-9564-4E9A-BBFD-0CCAB23ADF13}"/>
    <cellStyle name="40% - uthevingsfarge 1 11 4 2 3" xfId="14086" xr:uid="{1A32B37A-D424-45BE-B791-BE69372ECB09}"/>
    <cellStyle name="40% - uthevingsfarge 1 11 4 2 3 2" xfId="14087" xr:uid="{CBC08058-3B7A-4987-8DD9-612BE4A1300F}"/>
    <cellStyle name="40% - uthevingsfarge 1 11 4 2 4" xfId="14088" xr:uid="{AA76800B-EB04-4CBD-911F-86F201C9B6DD}"/>
    <cellStyle name="40% - uthevingsfarge 1 11 4 2 4 2" xfId="14089" xr:uid="{66FCD509-9440-490C-B45D-F128F9BF618B}"/>
    <cellStyle name="40% - uthevingsfarge 1 11 4 2 5" xfId="14090" xr:uid="{1F8A3073-F9C3-4292-8D5E-51C7C59773F1}"/>
    <cellStyle name="40% - uthevingsfarge 1 11 4 2 5 2" xfId="14091" xr:uid="{665AA428-2533-4413-804B-D186B4A48CBA}"/>
    <cellStyle name="40% - uthevingsfarge 1 11 4 2 6" xfId="14092" xr:uid="{1F9868CA-6669-4B46-A202-8CF9D8ED0663}"/>
    <cellStyle name="40% - uthevingsfarge 1 11 4 2 6 2" xfId="14093" xr:uid="{49F5BBE3-9F0F-43FF-8863-DF966CC1517F}"/>
    <cellStyle name="40% - uthevingsfarge 1 11 4 2 7" xfId="14094" xr:uid="{C8A96762-8664-4084-8E6E-CD97544351F5}"/>
    <cellStyle name="40% - uthevingsfarge 1 11 4 3" xfId="14095" xr:uid="{7CA985FC-E3C6-4796-A172-E02D21904402}"/>
    <cellStyle name="40% - uthevingsfarge 1 11 4 3 2" xfId="14096" xr:uid="{D7948028-E44F-4429-A9EB-09F775D66E3D}"/>
    <cellStyle name="40% - uthevingsfarge 1 11 4 3 2 2" xfId="14097" xr:uid="{006EC197-A1A6-426B-84D6-E0F20CD2D5B2}"/>
    <cellStyle name="40% - uthevingsfarge 1 11 4 3 3" xfId="14098" xr:uid="{8A6E0261-1A20-4F4D-BE88-EC835F86D567}"/>
    <cellStyle name="40% - uthevingsfarge 1 11 4 3 3 2" xfId="14099" xr:uid="{E2929633-E006-4D78-93EA-A1DE6DDE5928}"/>
    <cellStyle name="40% - uthevingsfarge 1 11 4 3 4" xfId="14100" xr:uid="{09203E28-61B6-4432-A9E8-36CA1D9264E7}"/>
    <cellStyle name="40% - uthevingsfarge 1 11 4 4" xfId="14101" xr:uid="{55676F35-7B94-4C2C-B97A-28C27C1BBEA9}"/>
    <cellStyle name="40% - uthevingsfarge 1 11 4 4 2" xfId="14102" xr:uid="{1B2D37F8-2663-4DDC-81EE-4928CB123BEB}"/>
    <cellStyle name="40% - uthevingsfarge 1 11 4 5" xfId="14103" xr:uid="{3B1F87D8-E30A-4B49-B8AB-8854CD5FF1B6}"/>
    <cellStyle name="40% - uthevingsfarge 1 11 4 5 2" xfId="14104" xr:uid="{10E1C23F-CFB4-42AE-9CDF-7F9F63B692FE}"/>
    <cellStyle name="40% - uthevingsfarge 1 11 4 6" xfId="14105" xr:uid="{54E45C00-BF70-4DA9-8391-1F6D7BC85E5D}"/>
    <cellStyle name="40% - uthevingsfarge 1 11 4 6 2" xfId="14106" xr:uid="{C56294FD-9E0C-4AFB-83C7-DBECAEA3DF0A}"/>
    <cellStyle name="40% - uthevingsfarge 1 11 4 7" xfId="14107" xr:uid="{49C9798B-9E5E-48E5-9B0F-6B03B8AF0943}"/>
    <cellStyle name="40% - uthevingsfarge 1 11 4 7 2" xfId="14108" xr:uid="{8C8412F8-D322-4DFE-9A3A-868D971F5519}"/>
    <cellStyle name="40% - uthevingsfarge 1 11 4 8" xfId="14109" xr:uid="{D07C7E6E-E249-499D-8DA3-AE29AEAB6747}"/>
    <cellStyle name="40% - uthevingsfarge 1 11 5" xfId="14110" xr:uid="{B14E40FD-D771-492A-A61A-1B2CC43B9626}"/>
    <cellStyle name="40% - uthevingsfarge 1 11 5 2" xfId="14111" xr:uid="{0E1433C8-5F3C-408B-B3AA-FF80060B6A95}"/>
    <cellStyle name="40% - uthevingsfarge 1 11 5 2 2" xfId="14112" xr:uid="{8684475F-6F5C-430D-961D-D6CDF175636E}"/>
    <cellStyle name="40% - uthevingsfarge 1 11 5 2 2 2" xfId="14113" xr:uid="{8391B037-A861-4CC2-97FF-02DD772FBED7}"/>
    <cellStyle name="40% - uthevingsfarge 1 11 5 2 3" xfId="14114" xr:uid="{3676C666-8E0D-45D2-B7BA-753B910EC512}"/>
    <cellStyle name="40% - uthevingsfarge 1 11 5 2 3 2" xfId="14115" xr:uid="{5E058519-8C25-4302-80FF-72524B26EE1D}"/>
    <cellStyle name="40% - uthevingsfarge 1 11 5 2 4" xfId="14116" xr:uid="{D851A0A1-F380-4E02-A12B-C1BA8EB2FDD1}"/>
    <cellStyle name="40% - uthevingsfarge 1 11 5 2 4 2" xfId="14117" xr:uid="{220D7D41-80FE-4971-9ED1-0E1C52DE5408}"/>
    <cellStyle name="40% - uthevingsfarge 1 11 5 2 5" xfId="14118" xr:uid="{817158E1-E256-47D2-B846-82F7557D8947}"/>
    <cellStyle name="40% - uthevingsfarge 1 11 5 2 5 2" xfId="14119" xr:uid="{6B06B338-759A-4CFC-802A-C7701382B90F}"/>
    <cellStyle name="40% - uthevingsfarge 1 11 5 2 6" xfId="14120" xr:uid="{138BDFE6-C661-4870-A3BA-7D35B044728A}"/>
    <cellStyle name="40% - uthevingsfarge 1 11 5 2 6 2" xfId="14121" xr:uid="{CBCC31A9-701C-480C-8C03-321C40327AE5}"/>
    <cellStyle name="40% - uthevingsfarge 1 11 5 2 7" xfId="14122" xr:uid="{B036418C-51EA-4FFB-BAA6-DE67A518414A}"/>
    <cellStyle name="40% - uthevingsfarge 1 11 5 3" xfId="14123" xr:uid="{67E63F69-B3E2-4A73-A879-61F6BC84541D}"/>
    <cellStyle name="40% - uthevingsfarge 1 11 5 3 2" xfId="14124" xr:uid="{0F461DC4-1DB0-4296-8936-1EE5AB948403}"/>
    <cellStyle name="40% - uthevingsfarge 1 11 5 3 2 2" xfId="14125" xr:uid="{BE0798D8-3101-4EEC-9CF8-ACAE2DF0D064}"/>
    <cellStyle name="40% - uthevingsfarge 1 11 5 3 3" xfId="14126" xr:uid="{5EB0B35A-5510-4962-8240-63D488ADC4BF}"/>
    <cellStyle name="40% - uthevingsfarge 1 11 5 3 3 2" xfId="14127" xr:uid="{94277822-F2F8-49E2-B947-D46D50A3DC04}"/>
    <cellStyle name="40% - uthevingsfarge 1 11 5 3 4" xfId="14128" xr:uid="{C76FF500-54CB-417B-988B-30A96A44565E}"/>
    <cellStyle name="40% - uthevingsfarge 1 11 5 4" xfId="14129" xr:uid="{0A75426C-3BCB-4741-9D40-0349635E2002}"/>
    <cellStyle name="40% - uthevingsfarge 1 11 5 4 2" xfId="14130" xr:uid="{EB0A933F-D8D0-4F49-BE0E-D5C2823D3312}"/>
    <cellStyle name="40% - uthevingsfarge 1 11 5 5" xfId="14131" xr:uid="{7DFDBBCE-79B4-4AD1-AE11-15F548307730}"/>
    <cellStyle name="40% - uthevingsfarge 1 11 5 5 2" xfId="14132" xr:uid="{AC207D5A-1C5E-4D68-9F2A-D1B8A0682721}"/>
    <cellStyle name="40% - uthevingsfarge 1 11 5 6" xfId="14133" xr:uid="{4B024ADF-DC96-406D-8A97-19235FC9CFD7}"/>
    <cellStyle name="40% - uthevingsfarge 1 11 5 6 2" xfId="14134" xr:uid="{F2FF127A-E1AC-44F1-9E09-F8075AEE2937}"/>
    <cellStyle name="40% - uthevingsfarge 1 11 5 7" xfId="14135" xr:uid="{5982FD7B-E528-42FF-94AC-F7B494EE5132}"/>
    <cellStyle name="40% - uthevingsfarge 1 11 5 7 2" xfId="14136" xr:uid="{72FE217B-F994-4418-8887-C234CA85996C}"/>
    <cellStyle name="40% - uthevingsfarge 1 11 5 8" xfId="14137" xr:uid="{C5E568F4-3A9C-494E-BC1F-A99A1EB2B78E}"/>
    <cellStyle name="40% - uthevingsfarge 1 11 6" xfId="14138" xr:uid="{681F44E0-E753-4A6E-89D7-076D5B03956B}"/>
    <cellStyle name="40% - uthevingsfarge 1 11 6 2" xfId="14139" xr:uid="{0738A374-4FB1-4CA0-9DF1-5242157D29A4}"/>
    <cellStyle name="40% - uthevingsfarge 1 11 6 2 2" xfId="14140" xr:uid="{A91215C9-7A9D-4BE6-ACB4-33CF601082CE}"/>
    <cellStyle name="40% - uthevingsfarge 1 11 6 2 2 2" xfId="14141" xr:uid="{69A1B5C6-6E83-4E4B-A5B9-B548112572D0}"/>
    <cellStyle name="40% - uthevingsfarge 1 11 6 2 3" xfId="14142" xr:uid="{869CA4ED-9C40-4839-A9C8-224AA743242A}"/>
    <cellStyle name="40% - uthevingsfarge 1 11 6 2 3 2" xfId="14143" xr:uid="{906953C5-F13F-41C5-9254-A23E7384B1DF}"/>
    <cellStyle name="40% - uthevingsfarge 1 11 6 2 4" xfId="14144" xr:uid="{3088F8B6-9802-4A44-B6AF-08CC0AB2CEC6}"/>
    <cellStyle name="40% - uthevingsfarge 1 11 6 2 4 2" xfId="14145" xr:uid="{19C00F7B-2952-4388-AD23-D3AFEEDC0678}"/>
    <cellStyle name="40% - uthevingsfarge 1 11 6 2 5" xfId="14146" xr:uid="{9BD42FAE-B662-43C1-80E1-2579E29B399A}"/>
    <cellStyle name="40% - uthevingsfarge 1 11 6 2 5 2" xfId="14147" xr:uid="{67E62324-C0A2-47EC-8A52-3774714CEF75}"/>
    <cellStyle name="40% - uthevingsfarge 1 11 6 2 6" xfId="14148" xr:uid="{C72F5A13-91FF-465A-A911-944AE6A41F7D}"/>
    <cellStyle name="40% - uthevingsfarge 1 11 6 2 6 2" xfId="14149" xr:uid="{ED961ED6-1DDF-4187-AB01-50A13C13A0C2}"/>
    <cellStyle name="40% - uthevingsfarge 1 11 6 2 7" xfId="14150" xr:uid="{77B74C3A-01E3-4828-8375-F168509A6FE0}"/>
    <cellStyle name="40% - uthevingsfarge 1 11 6 3" xfId="14151" xr:uid="{D3B35D34-9606-4616-94BA-23E3A55944A2}"/>
    <cellStyle name="40% - uthevingsfarge 1 11 6 3 2" xfId="14152" xr:uid="{4BECF947-C9C4-406F-A186-FA39AC895BFF}"/>
    <cellStyle name="40% - uthevingsfarge 1 11 6 3 2 2" xfId="14153" xr:uid="{72BFF87A-DADC-4B3C-A1F7-E3430BE5BF08}"/>
    <cellStyle name="40% - uthevingsfarge 1 11 6 3 3" xfId="14154" xr:uid="{6F368ECC-1375-4810-B0AF-28394A60AF80}"/>
    <cellStyle name="40% - uthevingsfarge 1 11 6 3 3 2" xfId="14155" xr:uid="{248BC02E-985B-4575-A3E5-A10A2284978E}"/>
    <cellStyle name="40% - uthevingsfarge 1 11 6 3 4" xfId="14156" xr:uid="{19E1EEBE-5D30-4738-B3AF-B780CDC7FFE4}"/>
    <cellStyle name="40% - uthevingsfarge 1 11 6 4" xfId="14157" xr:uid="{20CC7F11-26A8-46BD-84DB-E199A486B9F7}"/>
    <cellStyle name="40% - uthevingsfarge 1 11 6 4 2" xfId="14158" xr:uid="{D3CF5BC0-E60E-4FDF-A5CA-E4D726FE5F09}"/>
    <cellStyle name="40% - uthevingsfarge 1 11 6 5" xfId="14159" xr:uid="{AFDE509B-904C-4ECA-98F3-E667555F990F}"/>
    <cellStyle name="40% - uthevingsfarge 1 11 6 5 2" xfId="14160" xr:uid="{29ED1682-AF2D-415F-A7BA-F30049002342}"/>
    <cellStyle name="40% - uthevingsfarge 1 11 6 6" xfId="14161" xr:uid="{DDAFC8B5-06E1-46C7-91FF-1C4F5274AEC2}"/>
    <cellStyle name="40% - uthevingsfarge 1 11 6 6 2" xfId="14162" xr:uid="{02CABE2F-4015-4874-A54F-4284AC272C4E}"/>
    <cellStyle name="40% - uthevingsfarge 1 11 6 7" xfId="14163" xr:uid="{00476ACF-9758-49C4-9BE6-403B2DDEC678}"/>
    <cellStyle name="40% - uthevingsfarge 1 11 6 7 2" xfId="14164" xr:uid="{7B867DEA-AC78-4834-AA25-910A530187FA}"/>
    <cellStyle name="40% - uthevingsfarge 1 11 6 8" xfId="14165" xr:uid="{2351D766-044B-4B18-A019-0E28916567EA}"/>
    <cellStyle name="40% - uthevingsfarge 1 11 7" xfId="14166" xr:uid="{849291B7-3C90-42E4-871E-B2B5994FB60E}"/>
    <cellStyle name="40% - uthevingsfarge 1 11 7 2" xfId="14167" xr:uid="{719E5F49-0EE8-45FE-BB11-39B30264CEA6}"/>
    <cellStyle name="40% - uthevingsfarge 1 11 7 2 2" xfId="14168" xr:uid="{92D62526-CCCE-4E91-9721-F7EDDCCFF70A}"/>
    <cellStyle name="40% - uthevingsfarge 1 11 7 3" xfId="14169" xr:uid="{F235B589-17EE-4940-8C56-4143C0B0137B}"/>
    <cellStyle name="40% - uthevingsfarge 1 11 7 3 2" xfId="14170" xr:uid="{F5622640-45E4-4E56-9964-E3647024FDFE}"/>
    <cellStyle name="40% - uthevingsfarge 1 11 7 4" xfId="14171" xr:uid="{2BBB45F2-B586-43FD-8D04-3DB7E42FD209}"/>
    <cellStyle name="40% - uthevingsfarge 1 11 7 4 2" xfId="14172" xr:uid="{6B30C3F0-6F66-477A-BECB-51E9E2DBA618}"/>
    <cellStyle name="40% - uthevingsfarge 1 11 7 5" xfId="14173" xr:uid="{2EABC589-5A4D-4DAD-B9B4-EA2900B56F53}"/>
    <cellStyle name="40% - uthevingsfarge 1 11 7 5 2" xfId="14174" xr:uid="{3C863B0D-010D-4142-9520-A90F360628E0}"/>
    <cellStyle name="40% - uthevingsfarge 1 11 7 6" xfId="14175" xr:uid="{5243EAE0-5298-4352-97A0-60C747007604}"/>
    <cellStyle name="40% - uthevingsfarge 1 11 7 6 2" xfId="14176" xr:uid="{B6868792-9489-467B-867A-0807FA7BBF5A}"/>
    <cellStyle name="40% - uthevingsfarge 1 11 7 7" xfId="14177" xr:uid="{A41BF3E2-FB0C-482C-9649-2F3AEA41E22C}"/>
    <cellStyle name="40% - uthevingsfarge 1 11 8" xfId="14178" xr:uid="{514973BA-7AD7-4C8D-B7D6-66BED7EFC8C6}"/>
    <cellStyle name="40% - uthevingsfarge 1 11 8 2" xfId="14179" xr:uid="{ED53543A-83E1-4F2F-B840-F53A2DCFD9D1}"/>
    <cellStyle name="40% - uthevingsfarge 1 11 8 2 2" xfId="14180" xr:uid="{F8742FE1-9F7B-404C-9235-C68719112C28}"/>
    <cellStyle name="40% - uthevingsfarge 1 11 8 3" xfId="14181" xr:uid="{D653C21C-29F4-46AF-ABF6-026965295060}"/>
    <cellStyle name="40% - uthevingsfarge 1 11 8 3 2" xfId="14182" xr:uid="{40C0EA68-A4EB-47ED-B96A-D390006FFE48}"/>
    <cellStyle name="40% - uthevingsfarge 1 11 8 4" xfId="14183" xr:uid="{EE93AECD-0AD5-48CE-A313-B31E95BB1AB6}"/>
    <cellStyle name="40% - uthevingsfarge 1 11 9" xfId="14184" xr:uid="{60974954-0BD6-4CF3-954D-2A03BF243DD1}"/>
    <cellStyle name="40% - uthevingsfarge 1 11 9 2" xfId="14185" xr:uid="{D1D5D145-4E79-4ACE-974A-AC41A95E79EA}"/>
    <cellStyle name="40% - uthevingsfarge 1 12" xfId="14186" xr:uid="{6CB58C67-EF5B-4140-84CB-DAEF360BF466}"/>
    <cellStyle name="40% - uthevingsfarge 1 12 10" xfId="14187" xr:uid="{8472B8B9-6388-41E3-BBE4-19F3567FDEA1}"/>
    <cellStyle name="40% - uthevingsfarge 1 12 10 2" xfId="14188" xr:uid="{EB8B4D0F-18C5-4438-92DC-3EAF20FDE132}"/>
    <cellStyle name="40% - uthevingsfarge 1 12 10 2 2" xfId="14189" xr:uid="{17A3DB0B-2EDA-48C4-A712-61B970003807}"/>
    <cellStyle name="40% - uthevingsfarge 1 12 10 3" xfId="14190" xr:uid="{2F416A74-2183-4D0A-97AA-87A611EC1FAF}"/>
    <cellStyle name="40% - uthevingsfarge 1 12 11" xfId="14191" xr:uid="{9B928470-56EC-49EC-B83C-0C715CDE4C54}"/>
    <cellStyle name="40% - uthevingsfarge 1 12 11 2" xfId="14192" xr:uid="{48F00E3A-E121-49D7-A157-CC9604BC23CB}"/>
    <cellStyle name="40% - uthevingsfarge 1 12 11 2 2" xfId="14193" xr:uid="{4FD460F4-80F3-47C4-93CD-D2FCD2FA7817}"/>
    <cellStyle name="40% - uthevingsfarge 1 12 11 3" xfId="14194" xr:uid="{E647FA08-28F5-4304-86F2-A471B2D25BA4}"/>
    <cellStyle name="40% - uthevingsfarge 1 12 12" xfId="14195" xr:uid="{8F1DED4E-91A6-4F09-9901-EE76391C256E}"/>
    <cellStyle name="40% - uthevingsfarge 1 12 12 2" xfId="14196" xr:uid="{FDAE8BFF-C93E-4205-9125-F8569801FDCE}"/>
    <cellStyle name="40% - uthevingsfarge 1 12 12 2 2" xfId="14197" xr:uid="{D6407858-C35D-4087-BC56-4328EFE9E6D4}"/>
    <cellStyle name="40% - uthevingsfarge 1 12 12 3" xfId="14198" xr:uid="{28E189A6-EA99-46B2-A4C2-4E0CFA39874F}"/>
    <cellStyle name="40% - uthevingsfarge 1 12 13" xfId="14199" xr:uid="{4739C529-0954-442D-9E5B-83EAB856E35D}"/>
    <cellStyle name="40% - uthevingsfarge 1 12 13 2" xfId="14200" xr:uid="{F6986DE1-D84B-4DA1-8483-4DCBBAE7F397}"/>
    <cellStyle name="40% - uthevingsfarge 1 12 13 2 2" xfId="14201" xr:uid="{2BC4B9C4-EFA8-46B7-882C-511C55D2EE19}"/>
    <cellStyle name="40% - uthevingsfarge 1 12 13 3" xfId="14202" xr:uid="{E3162028-D6D6-4A9C-B126-AA24854A7E1B}"/>
    <cellStyle name="40% - uthevingsfarge 1 12 14" xfId="14203" xr:uid="{27653C93-35A6-47BA-A597-64991C87C02D}"/>
    <cellStyle name="40% - uthevingsfarge 1 12 14 2" xfId="14204" xr:uid="{235AAADF-7345-41F9-B3F9-219FD43522E6}"/>
    <cellStyle name="40% - uthevingsfarge 1 12 14 2 2" xfId="14205" xr:uid="{945577EA-EA1E-498C-8475-661EC626CE8C}"/>
    <cellStyle name="40% - uthevingsfarge 1 12 14 3" xfId="14206" xr:uid="{7D2CBFB0-7B42-4D8C-BDAF-4AB86A3D4E69}"/>
    <cellStyle name="40% - uthevingsfarge 1 12 15" xfId="14207" xr:uid="{E37764E2-EDAC-4B2B-9633-8D076C82FD7A}"/>
    <cellStyle name="40% - uthevingsfarge 1 12 16" xfId="14208" xr:uid="{15477FDE-42B3-43AE-BCDC-1F3D4C7F3A02}"/>
    <cellStyle name="40% - uthevingsfarge 1 12 2" xfId="14209" xr:uid="{18D2BBA6-9172-4C9D-AD0F-7061C4B1404F}"/>
    <cellStyle name="40% - uthevingsfarge 1 12 2 10" xfId="14210" xr:uid="{9F0A89FB-31D4-4E90-A34A-43969DE3BA4A}"/>
    <cellStyle name="40% - uthevingsfarge 1 12 2 11" xfId="14211" xr:uid="{A24DFD14-2440-48EB-AFF1-5CDD41A55F05}"/>
    <cellStyle name="40% - uthevingsfarge 1 12 2 12" xfId="14212" xr:uid="{5B1A9FC3-016C-490D-A74F-928924B40D67}"/>
    <cellStyle name="40% - uthevingsfarge 1 12 2 13" xfId="14213" xr:uid="{5982D8A1-8D64-41E0-9774-1E27D44FFECF}"/>
    <cellStyle name="40% - uthevingsfarge 1 12 2 13 2" xfId="14214" xr:uid="{79261235-40F1-42CF-9138-B968F0022528}"/>
    <cellStyle name="40% - uthevingsfarge 1 12 2 14" xfId="14215" xr:uid="{53EA6572-4C1E-4069-B32D-CFAE06352BCF}"/>
    <cellStyle name="40% - uthevingsfarge 1 12 2 14 2" xfId="14216" xr:uid="{DFA3AAE2-1699-4E43-B319-4FEF4E40353F}"/>
    <cellStyle name="40% - uthevingsfarge 1 12 2 15" xfId="14217" xr:uid="{2A57D625-AF9E-4D3F-9ADD-DE9000963B20}"/>
    <cellStyle name="40% - uthevingsfarge 1 12 2 2" xfId="14218" xr:uid="{93F50159-5AFE-4745-8F0F-4C07C5F4A7DE}"/>
    <cellStyle name="40% - uthevingsfarge 1 12 2 3" xfId="14219" xr:uid="{B2B63B1A-F775-4247-BB5C-0D6DE674A28F}"/>
    <cellStyle name="40% - uthevingsfarge 1 12 2 4" xfId="14220" xr:uid="{9D29E19E-38D9-4A98-84C7-68489D2E9313}"/>
    <cellStyle name="40% - uthevingsfarge 1 12 2 5" xfId="14221" xr:uid="{E0254396-EB70-4CEE-8373-A2BFAFEA8E16}"/>
    <cellStyle name="40% - uthevingsfarge 1 12 2 6" xfId="14222" xr:uid="{0F845947-B8A4-4AFD-A8DD-6690AD350990}"/>
    <cellStyle name="40% - uthevingsfarge 1 12 2 7" xfId="14223" xr:uid="{969568E0-3F76-45D0-99A3-B908F1D49F20}"/>
    <cellStyle name="40% - uthevingsfarge 1 12 2 8" xfId="14224" xr:uid="{00C00017-66D0-4546-B9B4-F7674CF333AF}"/>
    <cellStyle name="40% - uthevingsfarge 1 12 2 9" xfId="14225" xr:uid="{D8243A28-CA79-46A3-9162-2F0AD3D23A31}"/>
    <cellStyle name="40% - uthevingsfarge 1 12 3" xfId="14226" xr:uid="{7332F3DF-23A8-425C-B8D2-0F2C0FEA5D4F}"/>
    <cellStyle name="40% - uthevingsfarge 1 12 4" xfId="14227" xr:uid="{73FACF91-AB03-4E78-BFF3-24A763795818}"/>
    <cellStyle name="40% - uthevingsfarge 1 12 5" xfId="14228" xr:uid="{F9D35C14-7776-443F-B52C-C1627225AA9A}"/>
    <cellStyle name="40% - uthevingsfarge 1 12 5 2" xfId="14229" xr:uid="{C8799BD4-E420-4B1D-8063-D09788CABD2B}"/>
    <cellStyle name="40% - uthevingsfarge 1 12 5 2 2" xfId="14230" xr:uid="{DCB08592-328A-4788-8CEB-E7B4E6C46798}"/>
    <cellStyle name="40% - uthevingsfarge 1 12 5 3" xfId="14231" xr:uid="{9987947E-98E6-47D0-9C21-CEE12F407265}"/>
    <cellStyle name="40% - uthevingsfarge 1 12 5 3 2" xfId="14232" xr:uid="{B636BF81-5A08-486D-90FF-AA502FB7A09D}"/>
    <cellStyle name="40% - uthevingsfarge 1 12 5 4" xfId="14233" xr:uid="{F2F21506-B0BA-43D2-8F7D-F5E0A42B4270}"/>
    <cellStyle name="40% - uthevingsfarge 1 12 5 4 2" xfId="14234" xr:uid="{3CB006B3-0696-4945-B50C-56D80A68FE76}"/>
    <cellStyle name="40% - uthevingsfarge 1 12 5 5" xfId="14235" xr:uid="{08DD03F1-4BD2-466D-9643-1CA5C43E99A4}"/>
    <cellStyle name="40% - uthevingsfarge 1 12 5 5 2" xfId="14236" xr:uid="{57B06306-2E4B-4A1B-8028-723FACCF0F7C}"/>
    <cellStyle name="40% - uthevingsfarge 1 12 5 6" xfId="14237" xr:uid="{902CBD42-6DB6-4E27-BBD2-C0E1A011AB17}"/>
    <cellStyle name="40% - uthevingsfarge 1 12 5 6 2" xfId="14238" xr:uid="{FE89BD46-8201-4BA3-8E6D-D37A44D43868}"/>
    <cellStyle name="40% - uthevingsfarge 1 12 5 7" xfId="14239" xr:uid="{6796C232-7F2F-4608-8CF1-26A2AD1686D0}"/>
    <cellStyle name="40% - uthevingsfarge 1 12 6" xfId="14240" xr:uid="{5411EB8A-8670-4C15-8CB5-12A79AC13ED8}"/>
    <cellStyle name="40% - uthevingsfarge 1 12 6 2" xfId="14241" xr:uid="{9FF5E38C-EFA7-4FEE-B079-67E5347344D3}"/>
    <cellStyle name="40% - uthevingsfarge 1 12 6 2 2" xfId="14242" xr:uid="{5980FDA4-5FEA-4D07-851B-7F1C74AE02C6}"/>
    <cellStyle name="40% - uthevingsfarge 1 12 6 3" xfId="14243" xr:uid="{185A0D60-CA97-4D2A-B309-CACE026DB257}"/>
    <cellStyle name="40% - uthevingsfarge 1 12 6 3 2" xfId="14244" xr:uid="{73216715-F03E-4C31-A922-C94862B13030}"/>
    <cellStyle name="40% - uthevingsfarge 1 12 6 4" xfId="14245" xr:uid="{44425B35-9CB9-454A-ACA1-F76DF7DCAE0D}"/>
    <cellStyle name="40% - uthevingsfarge 1 12 6 4 2" xfId="14246" xr:uid="{90F57FA2-D3A2-44CB-A188-F42705F7B39A}"/>
    <cellStyle name="40% - uthevingsfarge 1 12 6 5" xfId="14247" xr:uid="{4D3156E6-4A70-4475-8D24-C705F69BF9D1}"/>
    <cellStyle name="40% - uthevingsfarge 1 12 6 5 2" xfId="14248" xr:uid="{2176DFAD-4929-4345-9A5F-EDC3AD22E5AA}"/>
    <cellStyle name="40% - uthevingsfarge 1 12 6 6" xfId="14249" xr:uid="{56C8991C-4FE3-4FEB-9DB8-13B1F5B0EF04}"/>
    <cellStyle name="40% - uthevingsfarge 1 12 7" xfId="14250" xr:uid="{EEAA794F-1FD9-4414-9E14-2C26F52F7D0D}"/>
    <cellStyle name="40% - uthevingsfarge 1 12 7 2" xfId="14251" xr:uid="{C24E0E64-2505-4685-B0ED-E0F42B705BD5}"/>
    <cellStyle name="40% - uthevingsfarge 1 12 7 2 2" xfId="14252" xr:uid="{171E5A1A-4787-45B7-9B87-7F39F52D2794}"/>
    <cellStyle name="40% - uthevingsfarge 1 12 7 3" xfId="14253" xr:uid="{DC8D7ED9-6FA2-401D-973C-248B8526343B}"/>
    <cellStyle name="40% - uthevingsfarge 1 12 7 3 2" xfId="14254" xr:uid="{BDE8F9B8-0448-4B17-8342-E10E5FA4746F}"/>
    <cellStyle name="40% - uthevingsfarge 1 12 7 4" xfId="14255" xr:uid="{4ED37B59-D31E-4914-9AA5-83F65B5887E9}"/>
    <cellStyle name="40% - uthevingsfarge 1 12 8" xfId="14256" xr:uid="{DA159773-01A5-49F6-9A1F-C80E9DDB46E8}"/>
    <cellStyle name="40% - uthevingsfarge 1 12 8 2" xfId="14257" xr:uid="{4EAB2061-2978-4FFE-BA05-DF7D1B95C79A}"/>
    <cellStyle name="40% - uthevingsfarge 1 12 8 2 2" xfId="14258" xr:uid="{F7B77C3D-2CA2-4AB6-968C-F1DC9EE39787}"/>
    <cellStyle name="40% - uthevingsfarge 1 12 8 3" xfId="14259" xr:uid="{C928FB25-70E1-4335-8C80-E344C2609294}"/>
    <cellStyle name="40% - uthevingsfarge 1 12 8 3 2" xfId="14260" xr:uid="{71F45E26-938C-4DE4-90B0-FFCBB47CF4FD}"/>
    <cellStyle name="40% - uthevingsfarge 1 12 8 4" xfId="14261" xr:uid="{05DD77DA-5B3A-46B3-949A-1C300CB05B38}"/>
    <cellStyle name="40% - uthevingsfarge 1 12 9" xfId="14262" xr:uid="{F93CCB74-F8E6-4930-A9F3-92EB30DBD8F3}"/>
    <cellStyle name="40% - uthevingsfarge 1 12 9 2" xfId="14263" xr:uid="{33F309A7-5133-40BB-9AC6-C5BC6AB45829}"/>
    <cellStyle name="40% - uthevingsfarge 1 12 9 2 2" xfId="14264" xr:uid="{6B677CCF-4B27-4822-B87D-6C06AFB6F3DC}"/>
    <cellStyle name="40% - uthevingsfarge 1 12 9 3" xfId="14265" xr:uid="{E8E65909-5DA6-4E82-94A5-41EB1BF65729}"/>
    <cellStyle name="40% - uthevingsfarge 1 13" xfId="14266" xr:uid="{8E73A584-4294-4D56-94C5-72FF9B414CF5}"/>
    <cellStyle name="40% - uthevingsfarge 1 13 10" xfId="14267" xr:uid="{AE9077A0-9B75-449D-83B0-C174B197F93B}"/>
    <cellStyle name="40% - uthevingsfarge 1 13 11" xfId="14268" xr:uid="{BB1203B6-2B5F-44DE-BB5F-D007A7CEC529}"/>
    <cellStyle name="40% - uthevingsfarge 1 13 12" xfId="14269" xr:uid="{7C97F5D3-A778-4187-9021-6E7D609C9DA5}"/>
    <cellStyle name="40% - uthevingsfarge 1 13 13" xfId="14270" xr:uid="{AD5727ED-FCA9-447F-80D4-5057558BD20A}"/>
    <cellStyle name="40% - uthevingsfarge 1 13 2" xfId="14271" xr:uid="{F377947D-A3D7-4E80-ACB5-E25422B3BB2E}"/>
    <cellStyle name="40% - uthevingsfarge 1 13 2 2" xfId="14272" xr:uid="{7D19AE4F-40BA-441A-BDAB-5707E960407A}"/>
    <cellStyle name="40% - uthevingsfarge 1 13 3" xfId="14273" xr:uid="{DA7FE229-5A43-4A94-A706-EC75DF438749}"/>
    <cellStyle name="40% - uthevingsfarge 1 13 4" xfId="14274" xr:uid="{F0D13C5E-5037-49D5-839F-93E4B50FD6B9}"/>
    <cellStyle name="40% - uthevingsfarge 1 13 5" xfId="14275" xr:uid="{E75E4995-C6B4-491E-B383-55A916AF0013}"/>
    <cellStyle name="40% - uthevingsfarge 1 13 6" xfId="14276" xr:uid="{89082EA2-A098-42CB-959C-502C259BFAF2}"/>
    <cellStyle name="40% - uthevingsfarge 1 13 7" xfId="14277" xr:uid="{BDD17F5D-2AB4-40A3-BA30-FCAE2A91A440}"/>
    <cellStyle name="40% - uthevingsfarge 1 13 8" xfId="14278" xr:uid="{A6C95352-4ADC-42A7-A44B-5FB2DEFB53F9}"/>
    <cellStyle name="40% - uthevingsfarge 1 13 9" xfId="14279" xr:uid="{F1CFF767-D0D4-43F5-9CC5-4D573B6BD31C}"/>
    <cellStyle name="40% - uthevingsfarge 1 14" xfId="14280" xr:uid="{25B598C8-BA6A-4CF9-868F-7116A00360EB}"/>
    <cellStyle name="40% - uthevingsfarge 1 14 10" xfId="14281" xr:uid="{490CFE67-F45D-4D1E-9D20-F5808607490A}"/>
    <cellStyle name="40% - uthevingsfarge 1 14 11" xfId="14282" xr:uid="{0FA164FA-C7F1-410C-A3CD-B3190A4720A0}"/>
    <cellStyle name="40% - uthevingsfarge 1 14 12" xfId="14283" xr:uid="{4D7BC733-D3A6-43D1-AD0B-FC4D4FB6BE49}"/>
    <cellStyle name="40% - uthevingsfarge 1 14 13" xfId="14284" xr:uid="{C4827DA0-9F14-411B-8F37-72EAACFF5A23}"/>
    <cellStyle name="40% - uthevingsfarge 1 14 2" xfId="14285" xr:uid="{A4C035E1-95E7-4A34-9F94-5CD6CFE96614}"/>
    <cellStyle name="40% - uthevingsfarge 1 14 2 2" xfId="14286" xr:uid="{0497E7D0-99BB-440F-AE55-1CFD40F67246}"/>
    <cellStyle name="40% - uthevingsfarge 1 14 3" xfId="14287" xr:uid="{DFE51827-BEDC-4759-90C1-807D54C71BB2}"/>
    <cellStyle name="40% - uthevingsfarge 1 14 4" xfId="14288" xr:uid="{E86CACFF-FAC8-4EF7-9F38-E4729EEB25C6}"/>
    <cellStyle name="40% - uthevingsfarge 1 14 5" xfId="14289" xr:uid="{CD05F3B2-1939-4ECD-9B07-05E446864BDB}"/>
    <cellStyle name="40% - uthevingsfarge 1 14 6" xfId="14290" xr:uid="{432D5A7D-BC46-432E-A180-7704CB09BEBF}"/>
    <cellStyle name="40% - uthevingsfarge 1 14 7" xfId="14291" xr:uid="{E206F9A5-214F-4E27-AC63-6DEA3D77D689}"/>
    <cellStyle name="40% - uthevingsfarge 1 14 8" xfId="14292" xr:uid="{ED919601-86D1-48BF-B2C6-C5EFF98949C9}"/>
    <cellStyle name="40% - uthevingsfarge 1 14 9" xfId="14293" xr:uid="{8A56D677-49FA-4EE1-81A6-C961A16B286B}"/>
    <cellStyle name="40% - uthevingsfarge 1 15" xfId="14294" xr:uid="{0FDD49AA-EDD0-4F64-BF3B-25557138F280}"/>
    <cellStyle name="40% - uthevingsfarge 1 15 10" xfId="14295" xr:uid="{F2834744-CE52-4A76-9B07-3D6EB1F5034A}"/>
    <cellStyle name="40% - uthevingsfarge 1 15 11" xfId="14296" xr:uid="{FB8B97D7-195F-42A5-8D7B-943A85DF7A0E}"/>
    <cellStyle name="40% - uthevingsfarge 1 15 12" xfId="14297" xr:uid="{810C1F11-F9B4-40FA-B7FB-628BDF223ED6}"/>
    <cellStyle name="40% - uthevingsfarge 1 15 13" xfId="14298" xr:uid="{8AD0CDB1-917A-45B1-A082-250EAA10CB0D}"/>
    <cellStyle name="40% - uthevingsfarge 1 15 2" xfId="14299" xr:uid="{295860FA-9B19-4828-A327-C6391FAB511F}"/>
    <cellStyle name="40% - uthevingsfarge 1 15 2 2" xfId="14300" xr:uid="{84ABB6D3-F803-4285-A93D-4EF877A9AB02}"/>
    <cellStyle name="40% - uthevingsfarge 1 15 3" xfId="14301" xr:uid="{7B09FAE5-DCE6-4753-AD64-AB01E5D3339E}"/>
    <cellStyle name="40% - uthevingsfarge 1 15 4" xfId="14302" xr:uid="{7B7098AC-3F22-44D2-994E-5F5EE9C2F856}"/>
    <cellStyle name="40% - uthevingsfarge 1 15 5" xfId="14303" xr:uid="{3CD63EB2-FCBE-4507-8971-98B7EA6D8186}"/>
    <cellStyle name="40% - uthevingsfarge 1 15 6" xfId="14304" xr:uid="{5BF36310-00E2-4E3E-921B-D5EA7D6AFFC6}"/>
    <cellStyle name="40% - uthevingsfarge 1 15 7" xfId="14305" xr:uid="{3E880D87-202D-41DF-B2DC-C099DD8A08AB}"/>
    <cellStyle name="40% - uthevingsfarge 1 15 8" xfId="14306" xr:uid="{7702C6EC-B07D-4136-89AC-791B14C3587B}"/>
    <cellStyle name="40% - uthevingsfarge 1 15 9" xfId="14307" xr:uid="{6170F6DB-EDB2-4F8A-9FBC-2989F79D0F6B}"/>
    <cellStyle name="40% - uthevingsfarge 1 16" xfId="14308" xr:uid="{AAA2B38E-2E76-4F4A-A12C-EC04B1BC88FB}"/>
    <cellStyle name="40% - uthevingsfarge 1 16 10" xfId="14309" xr:uid="{1AA0EFFC-B0A0-4ACA-9212-40AA15BA9FBE}"/>
    <cellStyle name="40% - uthevingsfarge 1 16 11" xfId="14310" xr:uid="{8B08AEB6-B984-4587-9C0E-D9532BDCF986}"/>
    <cellStyle name="40% - uthevingsfarge 1 16 12" xfId="14311" xr:uid="{C7E22689-ABF9-43A5-9504-175760FB6E33}"/>
    <cellStyle name="40% - uthevingsfarge 1 16 13" xfId="14312" xr:uid="{10E51572-4645-47BD-8E4C-CEAFB08EFD03}"/>
    <cellStyle name="40% - uthevingsfarge 1 16 2" xfId="14313" xr:uid="{EA37C0F0-58BA-454E-909C-E7B58762C441}"/>
    <cellStyle name="40% - uthevingsfarge 1 16 2 2" xfId="14314" xr:uid="{CF805C23-ABCF-4B03-B149-999E54182ADE}"/>
    <cellStyle name="40% - uthevingsfarge 1 16 3" xfId="14315" xr:uid="{45DC62F8-7F6E-4457-8292-3712FFF06BE6}"/>
    <cellStyle name="40% - uthevingsfarge 1 16 4" xfId="14316" xr:uid="{479BF0D5-943C-48DD-AA8E-5975D6BBADA3}"/>
    <cellStyle name="40% - uthevingsfarge 1 16 5" xfId="14317" xr:uid="{B79E3B9B-5596-4DE2-B353-18F8DFF3A826}"/>
    <cellStyle name="40% - uthevingsfarge 1 16 6" xfId="14318" xr:uid="{31C10090-3A42-4A73-B430-DE3065BD6D17}"/>
    <cellStyle name="40% - uthevingsfarge 1 16 7" xfId="14319" xr:uid="{577353F5-04E0-4C34-967F-FC2426AAE467}"/>
    <cellStyle name="40% - uthevingsfarge 1 16 8" xfId="14320" xr:uid="{94913E79-1658-4E33-A64E-9AC8E2B13191}"/>
    <cellStyle name="40% - uthevingsfarge 1 16 9" xfId="14321" xr:uid="{F591BB28-A6AD-442B-AEDC-0BEBCF0E937F}"/>
    <cellStyle name="40% - uthevingsfarge 1 17" xfId="14322" xr:uid="{14DDC5A7-24EA-4B3C-95A4-3F5250C1899E}"/>
    <cellStyle name="40% - uthevingsfarge 1 17 10" xfId="14323" xr:uid="{AB791A38-7957-47AF-902E-D3213861BF76}"/>
    <cellStyle name="40% - uthevingsfarge 1 17 11" xfId="14324" xr:uid="{59C59F49-322D-4E1E-A3E9-BE4F00D9B1EB}"/>
    <cellStyle name="40% - uthevingsfarge 1 17 12" xfId="14325" xr:uid="{2824AAA4-9E73-40C6-A1C3-54C98EA6DBF6}"/>
    <cellStyle name="40% - uthevingsfarge 1 17 13" xfId="14326" xr:uid="{3926D0B6-56A3-47EC-A621-298E822C695B}"/>
    <cellStyle name="40% - uthevingsfarge 1 17 2" xfId="14327" xr:uid="{1A3A2D26-338F-44D8-86E8-C3FAEBFE9217}"/>
    <cellStyle name="40% - uthevingsfarge 1 17 2 2" xfId="14328" xr:uid="{2AA6F8EF-6985-4803-A416-5073EF384081}"/>
    <cellStyle name="40% - uthevingsfarge 1 17 3" xfId="14329" xr:uid="{BCA61C9D-494C-42C0-A00D-355637BE9FE7}"/>
    <cellStyle name="40% - uthevingsfarge 1 17 4" xfId="14330" xr:uid="{650495F5-F38E-4B42-88E4-2476EB6AE4F6}"/>
    <cellStyle name="40% - uthevingsfarge 1 17 5" xfId="14331" xr:uid="{F1D7093B-851E-4459-9943-F05D1112EBE2}"/>
    <cellStyle name="40% - uthevingsfarge 1 17 6" xfId="14332" xr:uid="{2C273923-7048-4F34-BA62-CD20887D5B5F}"/>
    <cellStyle name="40% - uthevingsfarge 1 17 7" xfId="14333" xr:uid="{1622CEF3-7627-4E25-95CE-EE2E32679557}"/>
    <cellStyle name="40% - uthevingsfarge 1 17 8" xfId="14334" xr:uid="{A3B9D1A0-3D8C-427D-AE45-614A2F6E47FE}"/>
    <cellStyle name="40% - uthevingsfarge 1 17 9" xfId="14335" xr:uid="{2509A55B-EDF0-4F6F-A712-0625F5F4E269}"/>
    <cellStyle name="40% - uthevingsfarge 1 18" xfId="14336" xr:uid="{F1E6248A-75DC-43AD-BDC8-978D1E020B77}"/>
    <cellStyle name="40% - uthevingsfarge 1 18 10" xfId="14337" xr:uid="{22323529-D96C-451E-A9F5-63FB343B2802}"/>
    <cellStyle name="40% - uthevingsfarge 1 18 11" xfId="14338" xr:uid="{61E94E01-1B1A-4E02-97AF-0490A6458925}"/>
    <cellStyle name="40% - uthevingsfarge 1 18 12" xfId="14339" xr:uid="{9C039FEE-14DD-4906-9279-C7A3B7369474}"/>
    <cellStyle name="40% - uthevingsfarge 1 18 13" xfId="14340" xr:uid="{25773FAB-6FE6-4489-BC36-D7BD82AD2AC4}"/>
    <cellStyle name="40% - uthevingsfarge 1 18 2" xfId="14341" xr:uid="{E3389903-7C0B-45DD-889B-7D043A8611F8}"/>
    <cellStyle name="40% - uthevingsfarge 1 18 2 2" xfId="14342" xr:uid="{7619F7AB-E08E-41F3-B007-6AC418C4C4D3}"/>
    <cellStyle name="40% - uthevingsfarge 1 18 3" xfId="14343" xr:uid="{E93B7F56-DE22-41FD-948E-A5106E900338}"/>
    <cellStyle name="40% - uthevingsfarge 1 18 4" xfId="14344" xr:uid="{820A6B31-39D5-4C86-ADC9-11713BA388C4}"/>
    <cellStyle name="40% - uthevingsfarge 1 18 5" xfId="14345" xr:uid="{A53CB487-B75B-4B6E-94A2-A72B68A56976}"/>
    <cellStyle name="40% - uthevingsfarge 1 18 6" xfId="14346" xr:uid="{4297F85E-1249-4716-B5B0-34D2117624B7}"/>
    <cellStyle name="40% - uthevingsfarge 1 18 7" xfId="14347" xr:uid="{15A123C3-9ED6-4128-9039-9489F2C5F927}"/>
    <cellStyle name="40% - uthevingsfarge 1 18 8" xfId="14348" xr:uid="{8E5E014B-4753-48C1-90D3-5C3018EE956E}"/>
    <cellStyle name="40% - uthevingsfarge 1 18 9" xfId="14349" xr:uid="{2E467914-E3EE-4066-9B90-290EA8EC226C}"/>
    <cellStyle name="40% - uthevingsfarge 1 19" xfId="14350" xr:uid="{B60997A6-EF97-4AC6-B173-D4681203B1B5}"/>
    <cellStyle name="40% - uthevingsfarge 1 19 10" xfId="14351" xr:uid="{156189F0-58FB-4EF0-B5FF-CE87A1236F4E}"/>
    <cellStyle name="40% - uthevingsfarge 1 19 11" xfId="14352" xr:uid="{EE4F18DA-AEEE-484A-8DF0-26D9ED719BD0}"/>
    <cellStyle name="40% - uthevingsfarge 1 19 12" xfId="14353" xr:uid="{9F0962F2-F37B-462C-A041-DB5E72104F99}"/>
    <cellStyle name="40% - uthevingsfarge 1 19 13" xfId="14354" xr:uid="{12660C12-494C-46E8-90FC-3723C8D903A4}"/>
    <cellStyle name="40% - uthevingsfarge 1 19 2" xfId="14355" xr:uid="{7033C8EA-A3B9-486E-97D4-A868FD263C19}"/>
    <cellStyle name="40% - uthevingsfarge 1 19 2 2" xfId="14356" xr:uid="{07810DF1-96E6-4CF2-9E09-0FCFD4D12A8C}"/>
    <cellStyle name="40% - uthevingsfarge 1 19 3" xfId="14357" xr:uid="{E0E38EF7-CD4A-45D8-9061-E7187099B0DF}"/>
    <cellStyle name="40% - uthevingsfarge 1 19 4" xfId="14358" xr:uid="{6A144FC5-8E71-4D76-BBBC-A91D948B93FF}"/>
    <cellStyle name="40% - uthevingsfarge 1 19 5" xfId="14359" xr:uid="{ED7B6430-F0DB-4791-8B1D-EBCA5E7C9DD0}"/>
    <cellStyle name="40% - uthevingsfarge 1 19 6" xfId="14360" xr:uid="{4BE5D4C7-87F4-469C-8746-ABAB17F8E3C5}"/>
    <cellStyle name="40% - uthevingsfarge 1 19 7" xfId="14361" xr:uid="{0F509758-2177-48EE-88B0-E3416FA71930}"/>
    <cellStyle name="40% - uthevingsfarge 1 19 8" xfId="14362" xr:uid="{094D0AFB-C106-432E-B076-25EA65E15FA2}"/>
    <cellStyle name="40% - uthevingsfarge 1 19 9" xfId="14363" xr:uid="{5623C9AE-4571-405D-9DC6-10F24966CB83}"/>
    <cellStyle name="40% - uthevingsfarge 1 2" xfId="14364" xr:uid="{7CAF4F88-3ADF-4F14-97B1-522E581B9968}"/>
    <cellStyle name="40% - uthevingsfarge 1 2 10" xfId="14365" xr:uid="{091C3CCD-05C2-456A-9EEF-025A00C6F1AF}"/>
    <cellStyle name="40% - uthevingsfarge 1 2 10 2" xfId="14366" xr:uid="{703E1F02-8EF1-4727-A284-6DCF204758DF}"/>
    <cellStyle name="40% - uthevingsfarge 1 2 10 2 2" xfId="14367" xr:uid="{1A704B4E-18C1-4AE2-A32A-4883933BA092}"/>
    <cellStyle name="40% - uthevingsfarge 1 2 10 2 2 2" xfId="14368" xr:uid="{E085078F-A90A-4937-B983-4E758DA3CEF8}"/>
    <cellStyle name="40% - uthevingsfarge 1 2 10 2 3" xfId="14369" xr:uid="{9E3E0567-2696-40E8-9722-1690ECA02D63}"/>
    <cellStyle name="40% - uthevingsfarge 1 2 10 2 3 2" xfId="14370" xr:uid="{B2B394F4-2D0D-4973-8F06-3A03542F841D}"/>
    <cellStyle name="40% - uthevingsfarge 1 2 10 2 4" xfId="14371" xr:uid="{C4C3C4D2-F345-4A54-B2D3-B498621F6B4C}"/>
    <cellStyle name="40% - uthevingsfarge 1 2 10 2 4 2" xfId="14372" xr:uid="{BA69D52B-4E6E-4B0A-98DD-A5554D73D312}"/>
    <cellStyle name="40% - uthevingsfarge 1 2 10 2 5" xfId="14373" xr:uid="{50E77298-F46A-48C6-A8DD-CB54C8454209}"/>
    <cellStyle name="40% - uthevingsfarge 1 2 10 2 5 2" xfId="14374" xr:uid="{FBF0C139-24B0-4CC0-9B06-CA29580D69EB}"/>
    <cellStyle name="40% - uthevingsfarge 1 2 10 2 6" xfId="14375" xr:uid="{4D1EC719-6AB0-4DA9-A0DD-A85CCCE85460}"/>
    <cellStyle name="40% - uthevingsfarge 1 2 10 2 6 2" xfId="14376" xr:uid="{D89807D6-1A13-4B4B-89E1-989CF3223EB0}"/>
    <cellStyle name="40% - uthevingsfarge 1 2 10 2 7" xfId="14377" xr:uid="{6664CB8A-A2E4-4E9F-859F-19F039C0C99B}"/>
    <cellStyle name="40% - uthevingsfarge 1 2 10 3" xfId="14378" xr:uid="{E10EB092-5AAB-4B5B-B052-F0F89B9629E8}"/>
    <cellStyle name="40% - uthevingsfarge 1 2 10 3 2" xfId="14379" xr:uid="{CA989402-FA69-4CEA-A2EF-61DEA207B368}"/>
    <cellStyle name="40% - uthevingsfarge 1 2 10 3 2 2" xfId="14380" xr:uid="{0892431C-D970-4B9E-BDC6-CA650B735840}"/>
    <cellStyle name="40% - uthevingsfarge 1 2 10 3 3" xfId="14381" xr:uid="{5A983F26-DD4A-4DD3-835F-92CA51A2E571}"/>
    <cellStyle name="40% - uthevingsfarge 1 2 10 3 3 2" xfId="14382" xr:uid="{D42CF3EB-F65C-475E-9743-AE46C9DB8734}"/>
    <cellStyle name="40% - uthevingsfarge 1 2 10 3 4" xfId="14383" xr:uid="{EA845002-E00B-47CB-9AD7-3C2099EDDA64}"/>
    <cellStyle name="40% - uthevingsfarge 1 2 10 4" xfId="14384" xr:uid="{2CDB94AC-08D9-4174-A604-49FDB75A5E0A}"/>
    <cellStyle name="40% - uthevingsfarge 1 2 10 4 2" xfId="14385" xr:uid="{8112EBE8-49E4-4F14-A422-04E78539403D}"/>
    <cellStyle name="40% - uthevingsfarge 1 2 10 5" xfId="14386" xr:uid="{A10D4825-065B-41DF-B1D0-B78671AEA978}"/>
    <cellStyle name="40% - uthevingsfarge 1 2 10 5 2" xfId="14387" xr:uid="{D1B515CA-8F91-4598-AFDF-6DD8A5C542BC}"/>
    <cellStyle name="40% - uthevingsfarge 1 2 10 6" xfId="14388" xr:uid="{6136CAB4-812F-4716-901C-11C97657952D}"/>
    <cellStyle name="40% - uthevingsfarge 1 2 10 6 2" xfId="14389" xr:uid="{9CD49AD4-1C44-4ECD-9E4D-4CBB5500840E}"/>
    <cellStyle name="40% - uthevingsfarge 1 2 10 7" xfId="14390" xr:uid="{A658CBAD-5F6B-4538-9E48-9F9352B745B8}"/>
    <cellStyle name="40% - uthevingsfarge 1 2 10 7 2" xfId="14391" xr:uid="{3D4DE5FA-0CC4-42B6-B60E-5011F3D59B75}"/>
    <cellStyle name="40% - uthevingsfarge 1 2 10 8" xfId="14392" xr:uid="{E9640EE7-A5A7-4727-9FE4-F7915D0F6528}"/>
    <cellStyle name="40% - uthevingsfarge 1 2 11" xfId="14393" xr:uid="{0EC07A4B-ADAD-4AB9-97F1-5AE01AD107BE}"/>
    <cellStyle name="40% - uthevingsfarge 1 2 11 2" xfId="14394" xr:uid="{30DB31DA-1827-4331-B75D-2F4A6BDD2681}"/>
    <cellStyle name="40% - uthevingsfarge 1 2 11 2 2" xfId="14395" xr:uid="{3047F803-3131-4767-B1C7-68B52B848EB0}"/>
    <cellStyle name="40% - uthevingsfarge 1 2 11 2 2 2" xfId="14396" xr:uid="{E06E638B-2325-4826-9714-40BA01C8DAA0}"/>
    <cellStyle name="40% - uthevingsfarge 1 2 11 2 3" xfId="14397" xr:uid="{0041AE34-A415-4F23-AA58-D983027A46A6}"/>
    <cellStyle name="40% - uthevingsfarge 1 2 11 2 3 2" xfId="14398" xr:uid="{00681E18-C76F-430C-8A51-7E9F5C492C7F}"/>
    <cellStyle name="40% - uthevingsfarge 1 2 11 2 4" xfId="14399" xr:uid="{00D0246B-0C70-49DC-9A9A-493A80850E95}"/>
    <cellStyle name="40% - uthevingsfarge 1 2 11 2 4 2" xfId="14400" xr:uid="{D97CC335-765E-486A-9894-AECFE6A36106}"/>
    <cellStyle name="40% - uthevingsfarge 1 2 11 2 5" xfId="14401" xr:uid="{778CFA19-57E5-4853-A017-4A7AE539CDEB}"/>
    <cellStyle name="40% - uthevingsfarge 1 2 11 2 5 2" xfId="14402" xr:uid="{08C5BF67-F9A1-4D75-B701-926FB51F2D11}"/>
    <cellStyle name="40% - uthevingsfarge 1 2 11 2 6" xfId="14403" xr:uid="{67FE898F-80E4-444A-99E6-52DFFE5C15BB}"/>
    <cellStyle name="40% - uthevingsfarge 1 2 11 2 6 2" xfId="14404" xr:uid="{7CAA37AF-02BE-4094-BDF7-70D30B3D576A}"/>
    <cellStyle name="40% - uthevingsfarge 1 2 11 2 7" xfId="14405" xr:uid="{717FB80D-E986-4DC0-9244-B074275642C3}"/>
    <cellStyle name="40% - uthevingsfarge 1 2 11 3" xfId="14406" xr:uid="{C7C35F60-63E1-4869-9CCA-5F0C671633AF}"/>
    <cellStyle name="40% - uthevingsfarge 1 2 11 3 2" xfId="14407" xr:uid="{67718516-9CBA-4E05-BF1F-16B1D85682AD}"/>
    <cellStyle name="40% - uthevingsfarge 1 2 11 3 2 2" xfId="14408" xr:uid="{ADFF6C61-0602-4F91-AB14-FB041D5AAC3C}"/>
    <cellStyle name="40% - uthevingsfarge 1 2 11 3 3" xfId="14409" xr:uid="{1B54EFD4-4B56-42BA-92E8-BA0F37586FC2}"/>
    <cellStyle name="40% - uthevingsfarge 1 2 11 3 3 2" xfId="14410" xr:uid="{93C3F025-D1CD-4E81-9731-A69F101E8AA7}"/>
    <cellStyle name="40% - uthevingsfarge 1 2 11 3 4" xfId="14411" xr:uid="{1FA4238B-2AC0-4772-A098-F9F7D589120C}"/>
    <cellStyle name="40% - uthevingsfarge 1 2 11 4" xfId="14412" xr:uid="{17802C49-4C4B-4000-8585-4AA22C814E04}"/>
    <cellStyle name="40% - uthevingsfarge 1 2 11 4 2" xfId="14413" xr:uid="{8C1E813E-CA5E-4DEC-B655-3B4BAEBCE21C}"/>
    <cellStyle name="40% - uthevingsfarge 1 2 11 5" xfId="14414" xr:uid="{4F13FFC9-5582-47BF-B30D-6FBAC081F38A}"/>
    <cellStyle name="40% - uthevingsfarge 1 2 11 5 2" xfId="14415" xr:uid="{AD43D89C-5981-4FA6-BEB6-0F5467F0C2CB}"/>
    <cellStyle name="40% - uthevingsfarge 1 2 11 6" xfId="14416" xr:uid="{DA1AF362-CC2F-4752-825B-9F5DD03F7FFC}"/>
    <cellStyle name="40% - uthevingsfarge 1 2 11 6 2" xfId="14417" xr:uid="{FFE5DD9B-E3E0-4A55-919B-2E7F25391962}"/>
    <cellStyle name="40% - uthevingsfarge 1 2 11 7" xfId="14418" xr:uid="{9EE2D0A2-3565-46FA-B51F-8F6F9167F9CD}"/>
    <cellStyle name="40% - uthevingsfarge 1 2 11 7 2" xfId="14419" xr:uid="{D7D1E452-9B31-4340-8D56-3CF0D6F8385C}"/>
    <cellStyle name="40% - uthevingsfarge 1 2 11 8" xfId="14420" xr:uid="{A85D156F-864B-4556-9041-58446A9F5123}"/>
    <cellStyle name="40% - uthevingsfarge 1 2 12" xfId="14421" xr:uid="{BE14BDAC-624F-4C95-9C03-DFB7A41A5363}"/>
    <cellStyle name="40% - uthevingsfarge 1 2 12 2" xfId="14422" xr:uid="{C35B8F70-CA95-4DC9-9A16-E8387CBF8B80}"/>
    <cellStyle name="40% - uthevingsfarge 1 2 12 2 2" xfId="14423" xr:uid="{CB2C6D4A-3D11-4B68-B8AC-FDD159796C68}"/>
    <cellStyle name="40% - uthevingsfarge 1 2 12 2 2 2" xfId="14424" xr:uid="{00D4F287-80FA-41CF-AD2C-E7CCBAF37BA2}"/>
    <cellStyle name="40% - uthevingsfarge 1 2 12 2 3" xfId="14425" xr:uid="{B613C0C8-BF09-423A-93EC-7164F1B5C733}"/>
    <cellStyle name="40% - uthevingsfarge 1 2 12 2 3 2" xfId="14426" xr:uid="{CD4CB943-932E-4E2D-8C5F-D054DC161FB0}"/>
    <cellStyle name="40% - uthevingsfarge 1 2 12 2 4" xfId="14427" xr:uid="{FF878918-A9AB-4261-B5E4-AB66E2E368A1}"/>
    <cellStyle name="40% - uthevingsfarge 1 2 12 2 4 2" xfId="14428" xr:uid="{F0E1848D-C099-4535-BF44-DF68717843D2}"/>
    <cellStyle name="40% - uthevingsfarge 1 2 12 2 5" xfId="14429" xr:uid="{A9FC3AAE-624F-48CD-A8A1-5BB6EAB0672C}"/>
    <cellStyle name="40% - uthevingsfarge 1 2 12 2 5 2" xfId="14430" xr:uid="{BC3460A0-CCA6-44B5-AB7D-0C26050C5124}"/>
    <cellStyle name="40% - uthevingsfarge 1 2 12 2 6" xfId="14431" xr:uid="{F6A39023-4EEE-43D6-BD76-7FF16FFC6707}"/>
    <cellStyle name="40% - uthevingsfarge 1 2 12 2 6 2" xfId="14432" xr:uid="{9A784D77-1DF5-476F-9209-36D39A470005}"/>
    <cellStyle name="40% - uthevingsfarge 1 2 12 2 7" xfId="14433" xr:uid="{835412DF-6986-4203-A6C5-B2D1C248F5C5}"/>
    <cellStyle name="40% - uthevingsfarge 1 2 12 3" xfId="14434" xr:uid="{B832BE9E-1ABA-4553-848B-726A94996DBB}"/>
    <cellStyle name="40% - uthevingsfarge 1 2 12 3 2" xfId="14435" xr:uid="{2502C89C-8FDC-41A2-8C14-C31FDEB35B87}"/>
    <cellStyle name="40% - uthevingsfarge 1 2 12 3 2 2" xfId="14436" xr:uid="{86AC4524-B75F-4D32-ABD1-F4CFB674CB2D}"/>
    <cellStyle name="40% - uthevingsfarge 1 2 12 3 3" xfId="14437" xr:uid="{EBF80196-A1F8-445E-90E4-D1285F10D958}"/>
    <cellStyle name="40% - uthevingsfarge 1 2 12 3 3 2" xfId="14438" xr:uid="{00D4F98E-CC78-491C-89B1-1E150DB50234}"/>
    <cellStyle name="40% - uthevingsfarge 1 2 12 3 4" xfId="14439" xr:uid="{AC07F998-9C94-4373-934C-670AA61446F6}"/>
    <cellStyle name="40% - uthevingsfarge 1 2 12 4" xfId="14440" xr:uid="{1B108F10-5944-45A9-83A1-5E0DC842C9B2}"/>
    <cellStyle name="40% - uthevingsfarge 1 2 12 4 2" xfId="14441" xr:uid="{29759D27-6AFE-4D5F-BAC1-8A4FF39345D1}"/>
    <cellStyle name="40% - uthevingsfarge 1 2 12 5" xfId="14442" xr:uid="{54174CA7-D1D2-4167-9A60-FEECB66559A8}"/>
    <cellStyle name="40% - uthevingsfarge 1 2 12 5 2" xfId="14443" xr:uid="{0C6A7246-78D9-4EEF-980D-AE99E2687828}"/>
    <cellStyle name="40% - uthevingsfarge 1 2 12 6" xfId="14444" xr:uid="{D43911AF-985A-498C-BDDB-452EFE850F31}"/>
    <cellStyle name="40% - uthevingsfarge 1 2 12 6 2" xfId="14445" xr:uid="{C1BF0EF7-BC3F-421C-9D15-70B30581B78D}"/>
    <cellStyle name="40% - uthevingsfarge 1 2 12 7" xfId="14446" xr:uid="{DF8D080E-DD7C-4E4E-A235-5412B0ACA055}"/>
    <cellStyle name="40% - uthevingsfarge 1 2 12 7 2" xfId="14447" xr:uid="{2A1B6BF1-9920-4734-9152-252EBC3D79F8}"/>
    <cellStyle name="40% - uthevingsfarge 1 2 12 8" xfId="14448" xr:uid="{BAFB228C-7BB1-4FFA-9E47-F1E42BF6C620}"/>
    <cellStyle name="40% - uthevingsfarge 1 2 13" xfId="14449" xr:uid="{DA79D4C1-E06D-4B7A-87C7-D65C5D41FA8C}"/>
    <cellStyle name="40% - uthevingsfarge 1 2 13 2" xfId="14450" xr:uid="{1B7D5658-BC70-499F-93A2-AA87A5C3C1D7}"/>
    <cellStyle name="40% - uthevingsfarge 1 2 13 2 2" xfId="14451" xr:uid="{96A5978F-0B47-49BB-A1B4-C9CA1662109F}"/>
    <cellStyle name="40% - uthevingsfarge 1 2 13 2 2 2" xfId="14452" xr:uid="{B1968F7A-6D2A-455E-814B-1CE5A8EBC9AA}"/>
    <cellStyle name="40% - uthevingsfarge 1 2 13 2 3" xfId="14453" xr:uid="{DAD10BC7-CADA-484B-B1F7-A172460FDFDD}"/>
    <cellStyle name="40% - uthevingsfarge 1 2 13 2 3 2" xfId="14454" xr:uid="{7EB2B7EE-180A-446E-A0B8-9FDD49DC3F58}"/>
    <cellStyle name="40% - uthevingsfarge 1 2 13 2 4" xfId="14455" xr:uid="{D85A46AE-8CAD-46E9-8476-D3C1A2626609}"/>
    <cellStyle name="40% - uthevingsfarge 1 2 13 2 4 2" xfId="14456" xr:uid="{483C6C26-9FCF-4911-85A5-6182DB0E279F}"/>
    <cellStyle name="40% - uthevingsfarge 1 2 13 2 5" xfId="14457" xr:uid="{81C6A769-10DB-46B3-9772-DAC7FB5B3563}"/>
    <cellStyle name="40% - uthevingsfarge 1 2 13 2 5 2" xfId="14458" xr:uid="{28CB230C-C106-426F-B9FB-53B3C241677B}"/>
    <cellStyle name="40% - uthevingsfarge 1 2 13 2 6" xfId="14459" xr:uid="{F6866B95-E870-4B69-AD54-2C8313679C69}"/>
    <cellStyle name="40% - uthevingsfarge 1 2 13 2 6 2" xfId="14460" xr:uid="{602EFC48-0BA4-41ED-8C10-72FB5DBB730C}"/>
    <cellStyle name="40% - uthevingsfarge 1 2 13 2 7" xfId="14461" xr:uid="{7A889AC5-9319-46F6-A119-DC534CB8FFE0}"/>
    <cellStyle name="40% - uthevingsfarge 1 2 13 3" xfId="14462" xr:uid="{50B80726-8BA5-48C7-99AD-842B01EFCF3F}"/>
    <cellStyle name="40% - uthevingsfarge 1 2 13 3 2" xfId="14463" xr:uid="{B71591FF-359D-41CC-930E-9D94F74C08D4}"/>
    <cellStyle name="40% - uthevingsfarge 1 2 13 3 2 2" xfId="14464" xr:uid="{D45D2B83-91EA-4DCE-864C-D1E1DA8E4DB9}"/>
    <cellStyle name="40% - uthevingsfarge 1 2 13 3 3" xfId="14465" xr:uid="{F3738558-3E4B-4EEE-B399-4C824107A930}"/>
    <cellStyle name="40% - uthevingsfarge 1 2 13 3 3 2" xfId="14466" xr:uid="{76572B86-08C0-40C5-8683-643E2E39C48F}"/>
    <cellStyle name="40% - uthevingsfarge 1 2 13 3 4" xfId="14467" xr:uid="{F9308343-9D36-436D-BCB3-9E4AD56ECE33}"/>
    <cellStyle name="40% - uthevingsfarge 1 2 13 4" xfId="14468" xr:uid="{E484554A-12C0-43D5-ABC6-7F827C3BCD12}"/>
    <cellStyle name="40% - uthevingsfarge 1 2 13 4 2" xfId="14469" xr:uid="{137311A4-11E1-4492-B191-A9424D189B07}"/>
    <cellStyle name="40% - uthevingsfarge 1 2 13 5" xfId="14470" xr:uid="{52157AB3-CA5D-44FA-8106-66850BCDB761}"/>
    <cellStyle name="40% - uthevingsfarge 1 2 13 5 2" xfId="14471" xr:uid="{8658025F-6578-455D-8B22-6CE669C08038}"/>
    <cellStyle name="40% - uthevingsfarge 1 2 13 6" xfId="14472" xr:uid="{403ED6AD-676F-4F86-AB5C-4D2A27AEB760}"/>
    <cellStyle name="40% - uthevingsfarge 1 2 13 6 2" xfId="14473" xr:uid="{FA8DD8F4-A2B1-4A4C-8A59-E9488E6F58B8}"/>
    <cellStyle name="40% - uthevingsfarge 1 2 13 7" xfId="14474" xr:uid="{E4E7AD30-5BBC-4EE8-9C47-5CD8D9611320}"/>
    <cellStyle name="40% - uthevingsfarge 1 2 13 7 2" xfId="14475" xr:uid="{C8FBBEFE-1A81-4698-A76D-8F648EE31FF9}"/>
    <cellStyle name="40% - uthevingsfarge 1 2 13 8" xfId="14476" xr:uid="{0EF7367A-F36E-445E-9815-EEDA2B3F1C6F}"/>
    <cellStyle name="40% - uthevingsfarge 1 2 14" xfId="14477" xr:uid="{30BA479C-55C7-4948-819D-BA2D8774961A}"/>
    <cellStyle name="40% - uthevingsfarge 1 2 14 2" xfId="14478" xr:uid="{E60AAD6F-5783-440C-A7E7-EA238C99D215}"/>
    <cellStyle name="40% - uthevingsfarge 1 2 14 2 2" xfId="14479" xr:uid="{FC207E29-4641-4E6B-8277-9D04CD25C5EE}"/>
    <cellStyle name="40% - uthevingsfarge 1 2 14 2 2 2" xfId="14480" xr:uid="{B6645BAB-8728-4C68-BAAA-616863F3B84B}"/>
    <cellStyle name="40% - uthevingsfarge 1 2 14 2 3" xfId="14481" xr:uid="{0AE278C6-1458-445D-9107-277A26D823E5}"/>
    <cellStyle name="40% - uthevingsfarge 1 2 14 2 3 2" xfId="14482" xr:uid="{26DDC6FD-8A5C-4085-841E-95A5BE4A505C}"/>
    <cellStyle name="40% - uthevingsfarge 1 2 14 2 4" xfId="14483" xr:uid="{709C5048-74F8-44BB-9BD8-073BA88439EB}"/>
    <cellStyle name="40% - uthevingsfarge 1 2 14 2 4 2" xfId="14484" xr:uid="{8349CE46-ED49-45CA-A33E-AF3964A743A4}"/>
    <cellStyle name="40% - uthevingsfarge 1 2 14 2 5" xfId="14485" xr:uid="{932488EB-137B-43BA-94F2-ECE1BD0C28E8}"/>
    <cellStyle name="40% - uthevingsfarge 1 2 14 2 5 2" xfId="14486" xr:uid="{DEC19D8A-6E62-4F24-A442-ADF28E170F40}"/>
    <cellStyle name="40% - uthevingsfarge 1 2 14 2 6" xfId="14487" xr:uid="{B04B2DB0-5F66-4221-A12A-629FEF357D40}"/>
    <cellStyle name="40% - uthevingsfarge 1 2 14 2 6 2" xfId="14488" xr:uid="{0D515278-9404-4DBC-8EA0-A3712E3B24BA}"/>
    <cellStyle name="40% - uthevingsfarge 1 2 14 2 7" xfId="14489" xr:uid="{D3FC2FDF-E4F7-4215-B199-4A572F1990C8}"/>
    <cellStyle name="40% - uthevingsfarge 1 2 14 3" xfId="14490" xr:uid="{C2371CAF-51B2-4905-9800-84C39391C437}"/>
    <cellStyle name="40% - uthevingsfarge 1 2 14 3 2" xfId="14491" xr:uid="{194C64FA-C10B-492F-81BE-A7029053C131}"/>
    <cellStyle name="40% - uthevingsfarge 1 2 14 3 2 2" xfId="14492" xr:uid="{2772D2E9-D29C-4D7B-94C7-8575A1A5EE45}"/>
    <cellStyle name="40% - uthevingsfarge 1 2 14 3 3" xfId="14493" xr:uid="{A6D4340D-F6D1-485F-98CF-884B5B9C49E0}"/>
    <cellStyle name="40% - uthevingsfarge 1 2 14 3 3 2" xfId="14494" xr:uid="{BEAAD55E-42B9-43EA-9264-F45ADF095BE8}"/>
    <cellStyle name="40% - uthevingsfarge 1 2 14 3 4" xfId="14495" xr:uid="{920F52CF-DCBE-41F6-9F29-0125A4DD961B}"/>
    <cellStyle name="40% - uthevingsfarge 1 2 14 4" xfId="14496" xr:uid="{8DFA4A7F-E8F4-47D0-8FCF-E5DA964F296C}"/>
    <cellStyle name="40% - uthevingsfarge 1 2 14 4 2" xfId="14497" xr:uid="{AD1E31A4-EBA0-4A66-9C12-B6035ECD4281}"/>
    <cellStyle name="40% - uthevingsfarge 1 2 14 5" xfId="14498" xr:uid="{F0792EED-EC9B-4F5C-A5BC-0FC7A3B769AF}"/>
    <cellStyle name="40% - uthevingsfarge 1 2 14 5 2" xfId="14499" xr:uid="{619B1DF0-382F-4D70-9FD0-24CD70F7FABA}"/>
    <cellStyle name="40% - uthevingsfarge 1 2 14 6" xfId="14500" xr:uid="{BDC3F329-1C4E-4FB5-8F9F-5DD02426C05E}"/>
    <cellStyle name="40% - uthevingsfarge 1 2 14 6 2" xfId="14501" xr:uid="{942669FD-43ED-43E8-B9EC-6CAA5CBDFF53}"/>
    <cellStyle name="40% - uthevingsfarge 1 2 14 7" xfId="14502" xr:uid="{8F8FDCF8-7CEC-4243-A3A9-4C965D65EB5F}"/>
    <cellStyle name="40% - uthevingsfarge 1 2 14 7 2" xfId="14503" xr:uid="{902841DE-CE59-4A50-A67B-BB62CE94404D}"/>
    <cellStyle name="40% - uthevingsfarge 1 2 14 8" xfId="14504" xr:uid="{312F533F-F562-4F2B-8FF3-A17F636585AC}"/>
    <cellStyle name="40% - uthevingsfarge 1 2 15" xfId="14505" xr:uid="{5278B099-52A3-482E-8ECA-37E78F2B42E0}"/>
    <cellStyle name="40% - uthevingsfarge 1 2 15 2" xfId="14506" xr:uid="{DDA262C3-0B28-4252-A70D-D231AD34AB70}"/>
    <cellStyle name="40% - uthevingsfarge 1 2 15 2 2" xfId="14507" xr:uid="{7E162259-715A-4B69-8950-E4752796FE51}"/>
    <cellStyle name="40% - uthevingsfarge 1 2 15 2 2 2" xfId="14508" xr:uid="{476A5B0E-173A-414A-89FB-8FC057D7CE9A}"/>
    <cellStyle name="40% - uthevingsfarge 1 2 15 2 3" xfId="14509" xr:uid="{548BB888-8DEA-44B7-B47B-4E4DA41BE87D}"/>
    <cellStyle name="40% - uthevingsfarge 1 2 15 2 3 2" xfId="14510" xr:uid="{AFC0BE54-6A72-412E-AA80-456725795575}"/>
    <cellStyle name="40% - uthevingsfarge 1 2 15 2 4" xfId="14511" xr:uid="{86C35706-C492-4E6A-AEFF-EDFBC8E5E168}"/>
    <cellStyle name="40% - uthevingsfarge 1 2 15 2 4 2" xfId="14512" xr:uid="{8FD79907-998C-4C02-BD55-6C9C4CF2D2C7}"/>
    <cellStyle name="40% - uthevingsfarge 1 2 15 2 5" xfId="14513" xr:uid="{F312FE00-3DD0-4184-9A95-D9B58437B919}"/>
    <cellStyle name="40% - uthevingsfarge 1 2 15 2 5 2" xfId="14514" xr:uid="{9F946FC3-EA13-4DC3-9BBA-45846EBB1C7B}"/>
    <cellStyle name="40% - uthevingsfarge 1 2 15 2 6" xfId="14515" xr:uid="{AF893404-DA2D-43CA-8360-2DCF40D862A1}"/>
    <cellStyle name="40% - uthevingsfarge 1 2 15 2 6 2" xfId="14516" xr:uid="{D4CC34A3-37E1-47BD-BE69-E0FF5B99AA65}"/>
    <cellStyle name="40% - uthevingsfarge 1 2 15 2 7" xfId="14517" xr:uid="{9C191473-E3CC-46FD-BEB2-E4E6A2E430C8}"/>
    <cellStyle name="40% - uthevingsfarge 1 2 15 3" xfId="14518" xr:uid="{B803C47B-F3E7-49D2-B507-61CBC3DA4748}"/>
    <cellStyle name="40% - uthevingsfarge 1 2 15 3 2" xfId="14519" xr:uid="{6F65BD64-CC42-4426-9535-89E8F5E7B4E6}"/>
    <cellStyle name="40% - uthevingsfarge 1 2 15 3 2 2" xfId="14520" xr:uid="{99DC0490-305F-4F62-BAFA-AD5615B2EDD5}"/>
    <cellStyle name="40% - uthevingsfarge 1 2 15 3 3" xfId="14521" xr:uid="{493892D6-95AE-4ED4-B50C-5482E905D68C}"/>
    <cellStyle name="40% - uthevingsfarge 1 2 15 3 3 2" xfId="14522" xr:uid="{3B78169C-50AB-4CC8-AFE5-2896097F515A}"/>
    <cellStyle name="40% - uthevingsfarge 1 2 15 3 4" xfId="14523" xr:uid="{F9F3F114-354D-49FD-801C-81F87B551FA9}"/>
    <cellStyle name="40% - uthevingsfarge 1 2 15 4" xfId="14524" xr:uid="{F879DA46-EC0E-48D4-BB97-83295680685E}"/>
    <cellStyle name="40% - uthevingsfarge 1 2 15 4 2" xfId="14525" xr:uid="{2AC0D563-3F95-4B61-A111-348703C4BEDB}"/>
    <cellStyle name="40% - uthevingsfarge 1 2 15 5" xfId="14526" xr:uid="{8CCCF750-E6E3-4909-9AF7-1A22D4EAA3EB}"/>
    <cellStyle name="40% - uthevingsfarge 1 2 15 5 2" xfId="14527" xr:uid="{A00406CB-4BBF-4F3C-BE30-36005230FC1D}"/>
    <cellStyle name="40% - uthevingsfarge 1 2 15 6" xfId="14528" xr:uid="{97C1ADD4-4F06-4FCF-808F-51773EE82D18}"/>
    <cellStyle name="40% - uthevingsfarge 1 2 15 6 2" xfId="14529" xr:uid="{A72960A9-15B4-498E-81DA-5AB0C53AB61F}"/>
    <cellStyle name="40% - uthevingsfarge 1 2 15 7" xfId="14530" xr:uid="{B6C117D0-5567-4FFD-8EDC-AA24E540A94E}"/>
    <cellStyle name="40% - uthevingsfarge 1 2 15 7 2" xfId="14531" xr:uid="{C0F7AC6F-84A9-4078-80CF-9E2C409C306D}"/>
    <cellStyle name="40% - uthevingsfarge 1 2 15 8" xfId="14532" xr:uid="{9963D392-9417-48F3-ABCD-A581459858F2}"/>
    <cellStyle name="40% - uthevingsfarge 1 2 16" xfId="14533" xr:uid="{6E6B663B-D338-404A-A1F0-218029C6E723}"/>
    <cellStyle name="40% - uthevingsfarge 1 2 16 2" xfId="14534" xr:uid="{FA4B6A62-8C48-4621-891A-30E86A4AA528}"/>
    <cellStyle name="40% - uthevingsfarge 1 2 16 2 2" xfId="14535" xr:uid="{7F5A465A-2EB9-450E-955F-17911F4CF830}"/>
    <cellStyle name="40% - uthevingsfarge 1 2 16 2 2 2" xfId="14536" xr:uid="{24CC5432-F29E-450B-9D96-E65E97BE94C3}"/>
    <cellStyle name="40% - uthevingsfarge 1 2 16 2 3" xfId="14537" xr:uid="{E8413722-05A5-4B55-808D-2382DDBC6BD2}"/>
    <cellStyle name="40% - uthevingsfarge 1 2 16 2 3 2" xfId="14538" xr:uid="{F8C290DE-2A79-40D8-89B4-D5DD72D591E7}"/>
    <cellStyle name="40% - uthevingsfarge 1 2 16 2 4" xfId="14539" xr:uid="{9F0C9A63-0CFA-4981-BCC9-442BE59DEAD4}"/>
    <cellStyle name="40% - uthevingsfarge 1 2 16 2 4 2" xfId="14540" xr:uid="{4AEEDB52-69C7-4781-BE34-3B058F5D3328}"/>
    <cellStyle name="40% - uthevingsfarge 1 2 16 2 5" xfId="14541" xr:uid="{0E198409-1490-4680-8098-42B0EB71923A}"/>
    <cellStyle name="40% - uthevingsfarge 1 2 16 2 5 2" xfId="14542" xr:uid="{E397CC5A-215F-40AC-A18A-323230F9FEB3}"/>
    <cellStyle name="40% - uthevingsfarge 1 2 16 2 6" xfId="14543" xr:uid="{7029FA90-F758-4FAB-A160-87506BDC5D8C}"/>
    <cellStyle name="40% - uthevingsfarge 1 2 16 2 6 2" xfId="14544" xr:uid="{E4BAF141-0BC1-43F1-8E17-57D22A680417}"/>
    <cellStyle name="40% - uthevingsfarge 1 2 16 2 7" xfId="14545" xr:uid="{27EA8E4B-FF69-4241-9F1A-F3336A5325A4}"/>
    <cellStyle name="40% - uthevingsfarge 1 2 16 3" xfId="14546" xr:uid="{770C5952-0023-4A84-8F3E-88AAF08BF055}"/>
    <cellStyle name="40% - uthevingsfarge 1 2 16 3 2" xfId="14547" xr:uid="{A5C48C5D-3D1C-4B54-9A1B-6CDB48CAAA54}"/>
    <cellStyle name="40% - uthevingsfarge 1 2 16 3 2 2" xfId="14548" xr:uid="{9FCED5FD-FE2D-4294-88FC-A46AAAAD9F6B}"/>
    <cellStyle name="40% - uthevingsfarge 1 2 16 3 3" xfId="14549" xr:uid="{CFAE7B10-1539-4560-8F9C-87E413F39CE7}"/>
    <cellStyle name="40% - uthevingsfarge 1 2 16 3 3 2" xfId="14550" xr:uid="{92648B03-4890-4647-939D-FF3504734003}"/>
    <cellStyle name="40% - uthevingsfarge 1 2 16 3 4" xfId="14551" xr:uid="{850AEAD1-F1BF-4D12-8A20-192F3B83BD13}"/>
    <cellStyle name="40% - uthevingsfarge 1 2 16 4" xfId="14552" xr:uid="{65E13A69-5A96-4C2B-9A6F-BC53C616A0E1}"/>
    <cellStyle name="40% - uthevingsfarge 1 2 16 4 2" xfId="14553" xr:uid="{C84ACBBE-7C2C-4C6C-8620-60D572E9B835}"/>
    <cellStyle name="40% - uthevingsfarge 1 2 16 5" xfId="14554" xr:uid="{56A8CC89-21F8-41FE-B1B2-310261FD5763}"/>
    <cellStyle name="40% - uthevingsfarge 1 2 16 5 2" xfId="14555" xr:uid="{D00B302B-7574-46EB-BA90-EDF86DE03E24}"/>
    <cellStyle name="40% - uthevingsfarge 1 2 16 6" xfId="14556" xr:uid="{EC9493CA-F383-4077-9752-AD1E54914885}"/>
    <cellStyle name="40% - uthevingsfarge 1 2 16 6 2" xfId="14557" xr:uid="{69B3D621-C3E3-4E2C-86E9-7DD34E95B2B0}"/>
    <cellStyle name="40% - uthevingsfarge 1 2 16 7" xfId="14558" xr:uid="{19996918-D6DB-46AA-8A0B-5E686792A0FF}"/>
    <cellStyle name="40% - uthevingsfarge 1 2 16 7 2" xfId="14559" xr:uid="{61B2D43A-3B7C-4D2B-B2C4-3A0DDA027FE0}"/>
    <cellStyle name="40% - uthevingsfarge 1 2 16 8" xfId="14560" xr:uid="{6526A7DC-2757-48E8-8447-23EFBC199D30}"/>
    <cellStyle name="40% - uthevingsfarge 1 2 17" xfId="14561" xr:uid="{C1997CE7-468D-49A3-9B3D-527C49BFAE38}"/>
    <cellStyle name="40% - uthevingsfarge 1 2 17 2" xfId="14562" xr:uid="{EDB6B751-3523-45A0-8CD8-69AD745DEF21}"/>
    <cellStyle name="40% - uthevingsfarge 1 2 17 2 2" xfId="14563" xr:uid="{A3194483-55AC-439F-B531-A6F8A250BE64}"/>
    <cellStyle name="40% - uthevingsfarge 1 2 17 2 2 2" xfId="14564" xr:uid="{490AA2C6-A9FD-482C-AC78-D0472D4BDD9F}"/>
    <cellStyle name="40% - uthevingsfarge 1 2 17 2 3" xfId="14565" xr:uid="{689A3654-CE1A-487C-B4C9-3C518E24805F}"/>
    <cellStyle name="40% - uthevingsfarge 1 2 17 2 3 2" xfId="14566" xr:uid="{132206BD-4FC3-4ED0-8C4C-4B8443306ABA}"/>
    <cellStyle name="40% - uthevingsfarge 1 2 17 2 4" xfId="14567" xr:uid="{69346864-1693-405C-8318-F0DCB86FBB27}"/>
    <cellStyle name="40% - uthevingsfarge 1 2 17 2 4 2" xfId="14568" xr:uid="{F1239276-236A-4BD5-9B53-325DE80E770F}"/>
    <cellStyle name="40% - uthevingsfarge 1 2 17 2 5" xfId="14569" xr:uid="{5B7DF524-51C1-4BCD-9280-D88F15C8FD98}"/>
    <cellStyle name="40% - uthevingsfarge 1 2 17 2 5 2" xfId="14570" xr:uid="{5FB529D5-4204-461F-8D93-FEDE44201BEA}"/>
    <cellStyle name="40% - uthevingsfarge 1 2 17 2 6" xfId="14571" xr:uid="{5A2CECC8-44F8-46C0-8557-41CF8FC20307}"/>
    <cellStyle name="40% - uthevingsfarge 1 2 17 2 6 2" xfId="14572" xr:uid="{0306BB08-9FF8-4466-A35B-7ADAF37C8607}"/>
    <cellStyle name="40% - uthevingsfarge 1 2 17 2 7" xfId="14573" xr:uid="{D75CE8D4-2960-460B-BEA6-4C32A27D4F9C}"/>
    <cellStyle name="40% - uthevingsfarge 1 2 17 3" xfId="14574" xr:uid="{2C23C40E-DCAD-4AA0-B48A-44194C81F0C1}"/>
    <cellStyle name="40% - uthevingsfarge 1 2 17 3 2" xfId="14575" xr:uid="{3CFD4F7B-9223-472B-AE71-573E4D03A583}"/>
    <cellStyle name="40% - uthevingsfarge 1 2 17 3 2 2" xfId="14576" xr:uid="{2D17C44A-BE6B-4D42-ACED-4629961EA7F2}"/>
    <cellStyle name="40% - uthevingsfarge 1 2 17 3 3" xfId="14577" xr:uid="{F6E33DBE-9741-4D29-997E-986CFC477E21}"/>
    <cellStyle name="40% - uthevingsfarge 1 2 17 3 3 2" xfId="14578" xr:uid="{B67ADE91-4565-4831-BD47-AF06DC3D73EA}"/>
    <cellStyle name="40% - uthevingsfarge 1 2 17 3 4" xfId="14579" xr:uid="{81FED82C-6814-4986-82CC-A57CC047B503}"/>
    <cellStyle name="40% - uthevingsfarge 1 2 17 4" xfId="14580" xr:uid="{05F44283-A6D5-4ACB-93CE-9E1A34CD405C}"/>
    <cellStyle name="40% - uthevingsfarge 1 2 17 4 2" xfId="14581" xr:uid="{BFDB6949-8A40-4539-910E-AC987D556813}"/>
    <cellStyle name="40% - uthevingsfarge 1 2 17 5" xfId="14582" xr:uid="{0DFFD0C3-A0D6-4E99-A588-1168BED658B4}"/>
    <cellStyle name="40% - uthevingsfarge 1 2 17 5 2" xfId="14583" xr:uid="{EA8E790B-DF46-48C6-AD92-E61D59D1D2F7}"/>
    <cellStyle name="40% - uthevingsfarge 1 2 17 6" xfId="14584" xr:uid="{32D99DA1-2465-4209-A2FB-B638C58CA887}"/>
    <cellStyle name="40% - uthevingsfarge 1 2 17 6 2" xfId="14585" xr:uid="{480FF2F8-3E70-4987-BD92-31ACB585B923}"/>
    <cellStyle name="40% - uthevingsfarge 1 2 17 7" xfId="14586" xr:uid="{8BBD0F9A-DB83-4469-A971-1847CE553A8C}"/>
    <cellStyle name="40% - uthevingsfarge 1 2 17 7 2" xfId="14587" xr:uid="{41B1BBBA-1619-48B9-A58F-BFD5CFB1BA8A}"/>
    <cellStyle name="40% - uthevingsfarge 1 2 17 8" xfId="14588" xr:uid="{1582CB5B-3208-46AC-A37A-68728A8FF976}"/>
    <cellStyle name="40% - uthevingsfarge 1 2 18" xfId="14589" xr:uid="{1621ED4A-7D07-41A1-80B7-53E0DDA728BC}"/>
    <cellStyle name="40% - uthevingsfarge 1 2 18 2" xfId="14590" xr:uid="{FC47D65D-CCE4-4196-8A1B-31DFB0156122}"/>
    <cellStyle name="40% - uthevingsfarge 1 2 18 2 2" xfId="14591" xr:uid="{2049C8DF-356E-49C2-B711-8630F68D104D}"/>
    <cellStyle name="40% - uthevingsfarge 1 2 18 2 2 2" xfId="14592" xr:uid="{686B1CBC-B822-486B-BC32-9802E3E7DF94}"/>
    <cellStyle name="40% - uthevingsfarge 1 2 18 2 3" xfId="14593" xr:uid="{B4491035-0209-4334-8FD8-5110BF958268}"/>
    <cellStyle name="40% - uthevingsfarge 1 2 18 2 3 2" xfId="14594" xr:uid="{E3E5B35E-904E-4274-88E1-B7B54268A552}"/>
    <cellStyle name="40% - uthevingsfarge 1 2 18 2 4" xfId="14595" xr:uid="{5B89A9ED-90DE-42FC-996C-1A3433C1CFEE}"/>
    <cellStyle name="40% - uthevingsfarge 1 2 18 2 4 2" xfId="14596" xr:uid="{3CBF5464-0976-4F18-B47C-679822425284}"/>
    <cellStyle name="40% - uthevingsfarge 1 2 18 2 5" xfId="14597" xr:uid="{000A42F2-DC65-42B6-A939-F547A689C251}"/>
    <cellStyle name="40% - uthevingsfarge 1 2 18 2 5 2" xfId="14598" xr:uid="{A45F95AE-2D0E-4DB6-B6F7-984579485006}"/>
    <cellStyle name="40% - uthevingsfarge 1 2 18 2 6" xfId="14599" xr:uid="{55633538-DBD8-488D-AAC7-5B2B35F187BA}"/>
    <cellStyle name="40% - uthevingsfarge 1 2 18 2 6 2" xfId="14600" xr:uid="{6880CF18-8EC8-48F9-86BC-55B5CB82410C}"/>
    <cellStyle name="40% - uthevingsfarge 1 2 18 2 7" xfId="14601" xr:uid="{761E62E2-8100-4F2F-A725-B2E7711E3C7F}"/>
    <cellStyle name="40% - uthevingsfarge 1 2 18 3" xfId="14602" xr:uid="{9897C8FC-5218-417F-A3F7-622075804117}"/>
    <cellStyle name="40% - uthevingsfarge 1 2 18 3 2" xfId="14603" xr:uid="{7EC79365-881B-4BE4-8DB3-538BB6F9337D}"/>
    <cellStyle name="40% - uthevingsfarge 1 2 18 3 2 2" xfId="14604" xr:uid="{5BE2F69B-34FB-4E38-B173-FA870B0AB0FF}"/>
    <cellStyle name="40% - uthevingsfarge 1 2 18 3 3" xfId="14605" xr:uid="{18AEFB1E-E29A-4359-8861-13C4CC7451D7}"/>
    <cellStyle name="40% - uthevingsfarge 1 2 18 3 3 2" xfId="14606" xr:uid="{78C76B14-5A8C-4222-996E-4EB193FB57C7}"/>
    <cellStyle name="40% - uthevingsfarge 1 2 18 3 4" xfId="14607" xr:uid="{CED91CE5-6E79-40E2-8B1D-E65EF27C42D7}"/>
    <cellStyle name="40% - uthevingsfarge 1 2 18 4" xfId="14608" xr:uid="{B4F57B7E-84E4-401A-A778-631D31C02411}"/>
    <cellStyle name="40% - uthevingsfarge 1 2 18 4 2" xfId="14609" xr:uid="{D767234B-90E3-4F87-B3D6-2195B3876224}"/>
    <cellStyle name="40% - uthevingsfarge 1 2 18 5" xfId="14610" xr:uid="{4B80D016-73B0-415B-BA96-ECEA2A39D680}"/>
    <cellStyle name="40% - uthevingsfarge 1 2 18 5 2" xfId="14611" xr:uid="{7E567195-07BB-436D-85B0-A2239714B5A1}"/>
    <cellStyle name="40% - uthevingsfarge 1 2 18 6" xfId="14612" xr:uid="{047DD7FC-DE44-4DD7-AED9-6DE7DDE4D3F1}"/>
    <cellStyle name="40% - uthevingsfarge 1 2 18 6 2" xfId="14613" xr:uid="{1572C0D5-8854-45F2-AF6E-0AFC83A3F492}"/>
    <cellStyle name="40% - uthevingsfarge 1 2 18 7" xfId="14614" xr:uid="{EFBE7FAF-8E7C-4DCB-84F5-D3F41A47BC9F}"/>
    <cellStyle name="40% - uthevingsfarge 1 2 18 7 2" xfId="14615" xr:uid="{191E5F02-AE45-4450-B184-E2117A35E080}"/>
    <cellStyle name="40% - uthevingsfarge 1 2 18 8" xfId="14616" xr:uid="{D4FE4794-E127-4FF7-A963-D74FD5426436}"/>
    <cellStyle name="40% - uthevingsfarge 1 2 19" xfId="14617" xr:uid="{1F622DF4-99D0-4CA4-BCDA-AEAD21ACC848}"/>
    <cellStyle name="40% - uthevingsfarge 1 2 19 10" xfId="14618" xr:uid="{C6EE1719-8C8F-4C05-9D2A-85FE14DE7437}"/>
    <cellStyle name="40% - uthevingsfarge 1 2 19 11" xfId="14619" xr:uid="{6CB70A95-E913-4140-A5A9-E4E94A680386}"/>
    <cellStyle name="40% - uthevingsfarge 1 2 19 12" xfId="14620" xr:uid="{9D510161-9BDA-44F5-B7A5-A5A3FD4C9128}"/>
    <cellStyle name="40% - uthevingsfarge 1 2 19 13" xfId="14621" xr:uid="{2B096A16-8AC7-4CCB-AE0C-A851AF322B1A}"/>
    <cellStyle name="40% - uthevingsfarge 1 2 19 13 2" xfId="14622" xr:uid="{2E5D15C0-DF9F-47D4-9744-75782F70D4C6}"/>
    <cellStyle name="40% - uthevingsfarge 1 2 19 14" xfId="14623" xr:uid="{300FFEFA-3B48-43E5-8748-171092C455AB}"/>
    <cellStyle name="40% - uthevingsfarge 1 2 19 14 2" xfId="14624" xr:uid="{B9629211-46BB-4861-BE90-C831AFEB91AE}"/>
    <cellStyle name="40% - uthevingsfarge 1 2 19 2" xfId="14625" xr:uid="{2252B1C4-45B0-44C3-9AF1-FE9D8BCC3A6C}"/>
    <cellStyle name="40% - uthevingsfarge 1 2 19 3" xfId="14626" xr:uid="{55206687-B695-44AB-8D85-BA8F1B97D3BC}"/>
    <cellStyle name="40% - uthevingsfarge 1 2 19 4" xfId="14627" xr:uid="{1818FA92-1513-4879-9EDB-577C4DD562D6}"/>
    <cellStyle name="40% - uthevingsfarge 1 2 19 5" xfId="14628" xr:uid="{9E0B98E5-58BE-4C3D-820D-D1A79D2501B7}"/>
    <cellStyle name="40% - uthevingsfarge 1 2 19 6" xfId="14629" xr:uid="{02F70AA6-0B2B-43D1-8A26-959A30F20613}"/>
    <cellStyle name="40% - uthevingsfarge 1 2 19 7" xfId="14630" xr:uid="{5EB0B980-25AF-4347-94A8-CE301F4B6EA9}"/>
    <cellStyle name="40% - uthevingsfarge 1 2 19 8" xfId="14631" xr:uid="{32983F32-9C91-4947-81CB-F7BD1B330341}"/>
    <cellStyle name="40% - uthevingsfarge 1 2 19 9" xfId="14632" xr:uid="{E2ABBA2F-2887-43DC-867A-859FA4F2E8AC}"/>
    <cellStyle name="40% - uthevingsfarge 1 2 2" xfId="14633" xr:uid="{A39335D6-B1DB-49F4-A78E-6E2242269805}"/>
    <cellStyle name="40% - uthevingsfarge 1 2 2 10" xfId="14634" xr:uid="{B8376A2C-0BF5-49B6-89BD-F84691987A5E}"/>
    <cellStyle name="40% - uthevingsfarge 1 2 2 11" xfId="14635" xr:uid="{6893FF75-0C3D-4F8A-AB15-1466CD53D206}"/>
    <cellStyle name="40% - uthevingsfarge 1 2 2 12" xfId="14636" xr:uid="{0210207B-909B-4468-9764-CBA5BFBFECF8}"/>
    <cellStyle name="40% - uthevingsfarge 1 2 2 13" xfId="14637" xr:uid="{B5E85ABA-1631-4A42-B327-83236F8A797D}"/>
    <cellStyle name="40% - uthevingsfarge 1 2 2 14" xfId="14638" xr:uid="{787D5377-E883-4998-A369-E8282C602C64}"/>
    <cellStyle name="40% - uthevingsfarge 1 2 2 15" xfId="14639" xr:uid="{A45BF387-9215-4C4D-9D72-55FFAEA1F2DE}"/>
    <cellStyle name="40% - uthevingsfarge 1 2 2 16" xfId="14640" xr:uid="{AC25B674-3EDC-469A-9A9F-D94AD281EC30}"/>
    <cellStyle name="40% - uthevingsfarge 1 2 2 17" xfId="14641" xr:uid="{DAA4B64E-7325-4710-961E-EB9130CA05D6}"/>
    <cellStyle name="40% - uthevingsfarge 1 2 2 17 10" xfId="14642" xr:uid="{DAD5F283-051C-405A-97CB-19F7D8D86CDC}"/>
    <cellStyle name="40% - uthevingsfarge 1 2 2 17 10 2" xfId="14643" xr:uid="{E6D11559-93FE-4B79-94C2-9D8104398807}"/>
    <cellStyle name="40% - uthevingsfarge 1 2 2 17 10 2 2" xfId="14644" xr:uid="{B087B7D9-CD72-4C98-B784-917C54B499D3}"/>
    <cellStyle name="40% - uthevingsfarge 1 2 2 17 10 3" xfId="14645" xr:uid="{5D4C0667-6828-482A-8438-803B0726686D}"/>
    <cellStyle name="40% - uthevingsfarge 1 2 2 17 11" xfId="14646" xr:uid="{A35F244B-117C-4A8B-9538-ED7734E647DD}"/>
    <cellStyle name="40% - uthevingsfarge 1 2 2 17 11 2" xfId="14647" xr:uid="{792DDAF6-829E-4292-B8ED-A2D15D0E7E1A}"/>
    <cellStyle name="40% - uthevingsfarge 1 2 2 17 11 2 2" xfId="14648" xr:uid="{DB7C39E5-7019-476B-BB75-A29CEA5784FA}"/>
    <cellStyle name="40% - uthevingsfarge 1 2 2 17 11 3" xfId="14649" xr:uid="{B94CF96A-FD6F-45D7-AA63-D579097A6CA4}"/>
    <cellStyle name="40% - uthevingsfarge 1 2 2 17 12" xfId="14650" xr:uid="{47AE338A-B57A-4361-8DEB-D01CC169B9EE}"/>
    <cellStyle name="40% - uthevingsfarge 1 2 2 17 12 2" xfId="14651" xr:uid="{86EABB21-95AA-4661-A535-38DA4BEA2B21}"/>
    <cellStyle name="40% - uthevingsfarge 1 2 2 17 12 2 2" xfId="14652" xr:uid="{93BFA32F-F539-4FA3-8FD5-771CF3061981}"/>
    <cellStyle name="40% - uthevingsfarge 1 2 2 17 12 3" xfId="14653" xr:uid="{42D64B5B-F8E3-4DE6-9FB2-2BBB8415DE63}"/>
    <cellStyle name="40% - uthevingsfarge 1 2 2 17 13" xfId="14654" xr:uid="{39A3FB83-7B27-4EC8-B91C-555C2B83C330}"/>
    <cellStyle name="40% - uthevingsfarge 1 2 2 17 14" xfId="14655" xr:uid="{F15918F8-2986-412A-9F5A-D6F8CD735BA7}"/>
    <cellStyle name="40% - uthevingsfarge 1 2 2 17 2" xfId="14656" xr:uid="{7A549000-18C3-4A04-B0E5-46389067A0AF}"/>
    <cellStyle name="40% - uthevingsfarge 1 2 2 17 2 2" xfId="14657" xr:uid="{776147AC-9A42-4FCE-AA9A-0645E0207017}"/>
    <cellStyle name="40% - uthevingsfarge 1 2 2 17 2 2 2" xfId="14658" xr:uid="{7D98C1F2-66EF-4B4E-AF25-50C2D8BAF7FA}"/>
    <cellStyle name="40% - uthevingsfarge 1 2 2 17 2 3" xfId="14659" xr:uid="{302A26BA-81A1-480D-BC5B-5C740E29426D}"/>
    <cellStyle name="40% - uthevingsfarge 1 2 2 17 2 3 2" xfId="14660" xr:uid="{4EE38757-80D1-4000-AB5A-1EFCFE5513E4}"/>
    <cellStyle name="40% - uthevingsfarge 1 2 2 17 2 4" xfId="14661" xr:uid="{1E28A971-9750-4CD4-ACAD-E08A0ABF88B0}"/>
    <cellStyle name="40% - uthevingsfarge 1 2 2 17 2 4 2" xfId="14662" xr:uid="{6FCFF3EE-3700-413D-AE94-3A74CD0DBFAA}"/>
    <cellStyle name="40% - uthevingsfarge 1 2 2 17 2 5" xfId="14663" xr:uid="{65D7A5AB-243A-44BD-A6E7-1655A712119F}"/>
    <cellStyle name="40% - uthevingsfarge 1 2 2 17 2 5 2" xfId="14664" xr:uid="{8F98EE25-E89E-4C29-BB5E-D3008BBDD758}"/>
    <cellStyle name="40% - uthevingsfarge 1 2 2 17 2 6" xfId="14665" xr:uid="{685F96E0-091B-48AB-AFC0-70F15BE42ADA}"/>
    <cellStyle name="40% - uthevingsfarge 1 2 2 17 2 6 2" xfId="14666" xr:uid="{48354D01-DCAE-4973-8681-443B38018582}"/>
    <cellStyle name="40% - uthevingsfarge 1 2 2 17 2 7" xfId="14667" xr:uid="{71D388F7-5618-4C70-8788-C29400A8DC41}"/>
    <cellStyle name="40% - uthevingsfarge 1 2 2 17 3" xfId="14668" xr:uid="{0A6D82DD-EBC2-4987-9C3B-1B629D4BE190}"/>
    <cellStyle name="40% - uthevingsfarge 1 2 2 17 3 2" xfId="14669" xr:uid="{B4BB82BF-DE9B-4E03-9068-CD29B96F069B}"/>
    <cellStyle name="40% - uthevingsfarge 1 2 2 17 3 2 2" xfId="14670" xr:uid="{F440575D-81EF-4183-A171-39D45EC5FD25}"/>
    <cellStyle name="40% - uthevingsfarge 1 2 2 17 3 3" xfId="14671" xr:uid="{6ADD1282-AD0A-4658-9AD4-70F1048D3E8F}"/>
    <cellStyle name="40% - uthevingsfarge 1 2 2 17 3 3 2" xfId="14672" xr:uid="{C51D507D-ED15-4D03-8987-E0EF58AB0C1A}"/>
    <cellStyle name="40% - uthevingsfarge 1 2 2 17 3 4" xfId="14673" xr:uid="{56E39CC0-C99C-4573-A39E-8519BA39A5E3}"/>
    <cellStyle name="40% - uthevingsfarge 1 2 2 17 3 4 2" xfId="14674" xr:uid="{C12987D8-FC1D-4AB7-AD19-22ED9AFEC783}"/>
    <cellStyle name="40% - uthevingsfarge 1 2 2 17 3 5" xfId="14675" xr:uid="{1C032357-07F0-4464-BB4F-E6B5C2EEEF47}"/>
    <cellStyle name="40% - uthevingsfarge 1 2 2 17 3 5 2" xfId="14676" xr:uid="{5A0AD939-22C1-4BF8-805D-08EAE482752C}"/>
    <cellStyle name="40% - uthevingsfarge 1 2 2 17 3 6" xfId="14677" xr:uid="{57007CE1-87BE-4924-9228-D8097168A8AB}"/>
    <cellStyle name="40% - uthevingsfarge 1 2 2 17 4" xfId="14678" xr:uid="{935E0D06-C895-4D36-9790-44FA206CE8DB}"/>
    <cellStyle name="40% - uthevingsfarge 1 2 2 17 4 2" xfId="14679" xr:uid="{818E0CB1-CA29-46BF-88CC-8A94AF6B22F8}"/>
    <cellStyle name="40% - uthevingsfarge 1 2 2 17 4 2 2" xfId="14680" xr:uid="{159D0674-DF6F-488B-9EFD-631AE1091287}"/>
    <cellStyle name="40% - uthevingsfarge 1 2 2 17 4 3" xfId="14681" xr:uid="{B96EB7B8-1A02-4696-82DF-888F190CBB80}"/>
    <cellStyle name="40% - uthevingsfarge 1 2 2 17 4 3 2" xfId="14682" xr:uid="{BBB18F7A-E1E5-4AD0-BF54-7C17961AD4A7}"/>
    <cellStyle name="40% - uthevingsfarge 1 2 2 17 4 4" xfId="14683" xr:uid="{149213AB-88F6-483F-9D9C-7C2F5C0DBCA2}"/>
    <cellStyle name="40% - uthevingsfarge 1 2 2 17 5" xfId="14684" xr:uid="{721EE4F5-96A4-4F01-9072-B870606A8C95}"/>
    <cellStyle name="40% - uthevingsfarge 1 2 2 17 5 2" xfId="14685" xr:uid="{214DEBF2-9F4C-4AAC-8C61-4BD61B464BB2}"/>
    <cellStyle name="40% - uthevingsfarge 1 2 2 17 5 2 2" xfId="14686" xr:uid="{53A0B8F9-830C-4E9F-9D95-5EB14EC00508}"/>
    <cellStyle name="40% - uthevingsfarge 1 2 2 17 5 3" xfId="14687" xr:uid="{1CB23BCF-2995-4886-A163-1AC7D88597DF}"/>
    <cellStyle name="40% - uthevingsfarge 1 2 2 17 5 3 2" xfId="14688" xr:uid="{A1805990-6A36-4BA8-9205-2BF353E26DAD}"/>
    <cellStyle name="40% - uthevingsfarge 1 2 2 17 5 4" xfId="14689" xr:uid="{7F56A010-F68A-4CD2-A624-B6E6F17ED97E}"/>
    <cellStyle name="40% - uthevingsfarge 1 2 2 17 6" xfId="14690" xr:uid="{7CF8F21A-B943-402A-A537-72AA30C54C21}"/>
    <cellStyle name="40% - uthevingsfarge 1 2 2 17 6 2" xfId="14691" xr:uid="{486CD48C-EF30-40E7-A1A9-D1CA00DCC6D4}"/>
    <cellStyle name="40% - uthevingsfarge 1 2 2 17 6 2 2" xfId="14692" xr:uid="{7AE8428A-7DDB-4222-934A-C9B9C707D53B}"/>
    <cellStyle name="40% - uthevingsfarge 1 2 2 17 6 3" xfId="14693" xr:uid="{92E358D5-EBEE-4BD3-9933-F52A7A141DD5}"/>
    <cellStyle name="40% - uthevingsfarge 1 2 2 17 7" xfId="14694" xr:uid="{B945ADCD-A385-4CF6-822B-4EFE6A76EBA0}"/>
    <cellStyle name="40% - uthevingsfarge 1 2 2 17 7 2" xfId="14695" xr:uid="{B63BCE04-D058-4EF9-8610-5ADCBEE4E781}"/>
    <cellStyle name="40% - uthevingsfarge 1 2 2 17 7 2 2" xfId="14696" xr:uid="{D54FDA8E-0E98-42EE-82D6-2DA58B71BA37}"/>
    <cellStyle name="40% - uthevingsfarge 1 2 2 17 7 3" xfId="14697" xr:uid="{F67D2B3D-239A-4A5D-B9E8-8F6BCDCA8956}"/>
    <cellStyle name="40% - uthevingsfarge 1 2 2 17 8" xfId="14698" xr:uid="{9083E3DB-4D26-4944-B542-61AB57859DC2}"/>
    <cellStyle name="40% - uthevingsfarge 1 2 2 17 8 2" xfId="14699" xr:uid="{3898675F-D642-44F1-A29C-3B4B8799F72E}"/>
    <cellStyle name="40% - uthevingsfarge 1 2 2 17 8 2 2" xfId="14700" xr:uid="{FFF52A01-C3EA-47FE-95F5-F6B9398568A1}"/>
    <cellStyle name="40% - uthevingsfarge 1 2 2 17 8 3" xfId="14701" xr:uid="{3BBF61FC-590F-48E4-A817-A2C9641CB704}"/>
    <cellStyle name="40% - uthevingsfarge 1 2 2 17 9" xfId="14702" xr:uid="{C8DEEE7A-0C02-467A-A91F-EF728B9DF832}"/>
    <cellStyle name="40% - uthevingsfarge 1 2 2 17 9 2" xfId="14703" xr:uid="{B5458B8F-2655-4BD9-AF11-A44126450F3D}"/>
    <cellStyle name="40% - uthevingsfarge 1 2 2 17 9 2 2" xfId="14704" xr:uid="{58244F56-D7F8-4718-8FAC-3AFE00BC3AC9}"/>
    <cellStyle name="40% - uthevingsfarge 1 2 2 17 9 3" xfId="14705" xr:uid="{C7D7E2CD-FF37-413B-BA59-39B73EDC1A8D}"/>
    <cellStyle name="40% - uthevingsfarge 1 2 2 18" xfId="14706" xr:uid="{93F20846-6312-48A4-BAD2-13CDE4D38399}"/>
    <cellStyle name="40% - uthevingsfarge 1 2 2 18 2" xfId="14707" xr:uid="{32917B12-60E8-4099-8AAA-5020B307D115}"/>
    <cellStyle name="40% - uthevingsfarge 1 2 2 18 2 2" xfId="14708" xr:uid="{F74A1C38-29FA-4BE2-A169-57C918E8FE33}"/>
    <cellStyle name="40% - uthevingsfarge 1 2 2 18 2 2 2" xfId="14709" xr:uid="{32E7DE27-688D-4381-BAC3-5C12482B9E47}"/>
    <cellStyle name="40% - uthevingsfarge 1 2 2 18 2 3" xfId="14710" xr:uid="{59C60F77-CD6A-4F9A-84E3-E0C77EAC871D}"/>
    <cellStyle name="40% - uthevingsfarge 1 2 2 18 2 3 2" xfId="14711" xr:uid="{54D38327-EA65-4D14-BCDA-E0124486C67E}"/>
    <cellStyle name="40% - uthevingsfarge 1 2 2 18 2 4" xfId="14712" xr:uid="{AFF51878-E8C4-4B9B-B279-ADE229E46452}"/>
    <cellStyle name="40% - uthevingsfarge 1 2 2 18 2 4 2" xfId="14713" xr:uid="{12F0CFA7-25F6-42B2-B5FD-0DFDF91908DF}"/>
    <cellStyle name="40% - uthevingsfarge 1 2 2 18 2 5" xfId="14714" xr:uid="{D6F9E339-1FB0-45DF-8787-6BA37739A0BA}"/>
    <cellStyle name="40% - uthevingsfarge 1 2 2 18 2 5 2" xfId="14715" xr:uid="{E2834657-29D0-413F-ADDE-7801953F5836}"/>
    <cellStyle name="40% - uthevingsfarge 1 2 2 18 2 6" xfId="14716" xr:uid="{1FE02778-D40C-4E28-BA5E-AB7484D10C45}"/>
    <cellStyle name="40% - uthevingsfarge 1 2 2 18 2 6 2" xfId="14717" xr:uid="{5943F07B-5307-4F4A-A80D-28352F60D1F5}"/>
    <cellStyle name="40% - uthevingsfarge 1 2 2 18 2 7" xfId="14718" xr:uid="{59050964-100E-45F2-9BC5-8BB664176E7D}"/>
    <cellStyle name="40% - uthevingsfarge 1 2 2 18 3" xfId="14719" xr:uid="{CA00F126-C4C5-4ADB-AA9E-CAC87AB22C9E}"/>
    <cellStyle name="40% - uthevingsfarge 1 2 2 18 3 2" xfId="14720" xr:uid="{62A280D9-4378-4B16-8858-1A766AC44720}"/>
    <cellStyle name="40% - uthevingsfarge 1 2 2 18 3 2 2" xfId="14721" xr:uid="{B26AFA3C-B966-4957-8DCE-ED9C74618737}"/>
    <cellStyle name="40% - uthevingsfarge 1 2 2 18 3 3" xfId="14722" xr:uid="{091A1C50-44D3-40B4-A826-A8146923EA6B}"/>
    <cellStyle name="40% - uthevingsfarge 1 2 2 18 3 3 2" xfId="14723" xr:uid="{8F3640A6-7146-4503-A7BD-B3AAB0E7C4EF}"/>
    <cellStyle name="40% - uthevingsfarge 1 2 2 18 3 4" xfId="14724" xr:uid="{2B3BD9CF-E380-47B0-A067-54E2D1BAA0A9}"/>
    <cellStyle name="40% - uthevingsfarge 1 2 2 18 4" xfId="14725" xr:uid="{7A8EE674-0250-43BE-B55F-9451B846366F}"/>
    <cellStyle name="40% - uthevingsfarge 1 2 2 18 4 2" xfId="14726" xr:uid="{6CBC6417-A805-46C3-955F-89940C21A7A8}"/>
    <cellStyle name="40% - uthevingsfarge 1 2 2 18 5" xfId="14727" xr:uid="{5A8D2810-B890-4AAD-BF38-B8D6E0C3E053}"/>
    <cellStyle name="40% - uthevingsfarge 1 2 2 18 5 2" xfId="14728" xr:uid="{FE67AB70-E08D-44CD-990A-FEECBF709105}"/>
    <cellStyle name="40% - uthevingsfarge 1 2 2 18 6" xfId="14729" xr:uid="{E355560F-68F4-417F-97C2-A4E02C917FBE}"/>
    <cellStyle name="40% - uthevingsfarge 1 2 2 18 6 2" xfId="14730" xr:uid="{A51988FF-786A-44B2-89E2-D11D50925B49}"/>
    <cellStyle name="40% - uthevingsfarge 1 2 2 18 7" xfId="14731" xr:uid="{53A14DE5-94A5-4D35-B3BD-62BB007E49E7}"/>
    <cellStyle name="40% - uthevingsfarge 1 2 2 18 7 2" xfId="14732" xr:uid="{A8E4A8FB-A9FE-43AB-A354-047449827623}"/>
    <cellStyle name="40% - uthevingsfarge 1 2 2 18 8" xfId="14733" xr:uid="{73B68E67-3FD2-4B08-A609-D207AF04BB27}"/>
    <cellStyle name="40% - uthevingsfarge 1 2 2 19" xfId="14734" xr:uid="{4DEF3137-A88C-440D-9162-E25612412A95}"/>
    <cellStyle name="40% - uthevingsfarge 1 2 2 2" xfId="14735" xr:uid="{44C72C7B-5C85-470D-B41A-5630C73ABBD9}"/>
    <cellStyle name="40% - uthevingsfarge 1 2 2 2 10" xfId="14736" xr:uid="{970E307A-F6D2-4EA4-AAC3-BD297C5B5C61}"/>
    <cellStyle name="40% - uthevingsfarge 1 2 2 2 10 2" xfId="14737" xr:uid="{27A17A06-20D6-4DD5-8292-973F16B2077A}"/>
    <cellStyle name="40% - uthevingsfarge 1 2 2 2 10 2 2" xfId="14738" xr:uid="{FB1684D6-F4C1-4A49-920C-F677F7EC8B24}"/>
    <cellStyle name="40% - uthevingsfarge 1 2 2 2 10 3" xfId="14739" xr:uid="{957545C4-6136-470D-9E47-0CA6D9914777}"/>
    <cellStyle name="40% - uthevingsfarge 1 2 2 2 11" xfId="14740" xr:uid="{D027B376-C2FE-4BA0-9FF3-C261E7442D27}"/>
    <cellStyle name="40% - uthevingsfarge 1 2 2 2 11 2" xfId="14741" xr:uid="{8BCF55AF-FCDA-4504-8D1B-777FCEFF2B77}"/>
    <cellStyle name="40% - uthevingsfarge 1 2 2 2 11 2 2" xfId="14742" xr:uid="{11EDF902-2029-481C-9A14-3CA6899BE662}"/>
    <cellStyle name="40% - uthevingsfarge 1 2 2 2 11 3" xfId="14743" xr:uid="{EB4B9056-EE1D-4D6D-B017-2A389D21BA81}"/>
    <cellStyle name="40% - uthevingsfarge 1 2 2 2 12" xfId="14744" xr:uid="{AD98584F-6B77-482B-8ADC-7523C8A7C53A}"/>
    <cellStyle name="40% - uthevingsfarge 1 2 2 2 12 2" xfId="14745" xr:uid="{7FC7F349-4BCF-4C51-B9E2-218B2BDC56C6}"/>
    <cellStyle name="40% - uthevingsfarge 1 2 2 2 12 2 2" xfId="14746" xr:uid="{07022A66-CA8A-4FE5-88A5-315B0B739288}"/>
    <cellStyle name="40% - uthevingsfarge 1 2 2 2 12 3" xfId="14747" xr:uid="{C5390D02-F9D5-4B74-B4DD-4F0E1EE75B5D}"/>
    <cellStyle name="40% - uthevingsfarge 1 2 2 2 13" xfId="14748" xr:uid="{47B30F26-40F7-4738-AC06-50CD3B307D9C}"/>
    <cellStyle name="40% - uthevingsfarge 1 2 2 2 13 2" xfId="14749" xr:uid="{8987F2E1-B7D8-46AC-BEBA-CBEE7949EE73}"/>
    <cellStyle name="40% - uthevingsfarge 1 2 2 2 13 2 2" xfId="14750" xr:uid="{1DD70E46-8EE3-4DE3-B985-69164486007E}"/>
    <cellStyle name="40% - uthevingsfarge 1 2 2 2 13 3" xfId="14751" xr:uid="{C1551E26-26B5-4228-9B28-9FBA903E6288}"/>
    <cellStyle name="40% - uthevingsfarge 1 2 2 2 14" xfId="14752" xr:uid="{852606FD-B3C9-4042-BA34-389F57F29674}"/>
    <cellStyle name="40% - uthevingsfarge 1 2 2 2 14 2" xfId="14753" xr:uid="{5F06DA92-2927-48F2-9D75-E209474F8BAC}"/>
    <cellStyle name="40% - uthevingsfarge 1 2 2 2 14 2 2" xfId="14754" xr:uid="{6887A503-A985-4765-A128-19653ABF95D1}"/>
    <cellStyle name="40% - uthevingsfarge 1 2 2 2 14 3" xfId="14755" xr:uid="{3B0AC561-9E5E-4EC0-A71D-03B9A4CA8323}"/>
    <cellStyle name="40% - uthevingsfarge 1 2 2 2 15" xfId="14756" xr:uid="{6A3E1A29-B140-45D9-A3F5-B361466443DB}"/>
    <cellStyle name="40% - uthevingsfarge 1 2 2 2 2" xfId="14757" xr:uid="{7D605A69-05DA-4BC4-824C-ED66AB0B2A9F}"/>
    <cellStyle name="40% - uthevingsfarge 1 2 2 2 2 10" xfId="14758" xr:uid="{43F1F00B-1E16-4E54-8058-3FBE490211D2}"/>
    <cellStyle name="40% - uthevingsfarge 1 2 2 2 2 11" xfId="14759" xr:uid="{5F92B72F-31CC-4A8B-9717-7764D469B479}"/>
    <cellStyle name="40% - uthevingsfarge 1 2 2 2 2 12" xfId="14760" xr:uid="{28A9EFCD-FCC1-4552-9902-993396C35953}"/>
    <cellStyle name="40% - uthevingsfarge 1 2 2 2 2 13" xfId="14761" xr:uid="{6FF21737-9166-4521-9BC5-0B25A0DD88FE}"/>
    <cellStyle name="40% - uthevingsfarge 1 2 2 2 2 13 2" xfId="14762" xr:uid="{9EA6AE4D-962C-4F95-B9C3-E6D2F5A492AC}"/>
    <cellStyle name="40% - uthevingsfarge 1 2 2 2 2 14" xfId="14763" xr:uid="{3D55C50F-3D69-4E12-84A5-3D46E59A248C}"/>
    <cellStyle name="40% - uthevingsfarge 1 2 2 2 2 14 2" xfId="14764" xr:uid="{0869102D-FDA7-4C48-869E-F297653D639D}"/>
    <cellStyle name="40% - uthevingsfarge 1 2 2 2 2 15" xfId="14765" xr:uid="{ACCBDA4B-0ECD-439D-8191-B0ECFAA2AB7B}"/>
    <cellStyle name="40% - uthevingsfarge 1 2 2 2 2 2" xfId="14766" xr:uid="{A08DA421-2A5C-4B72-B392-3D809A546BD7}"/>
    <cellStyle name="40% - uthevingsfarge 1 2 2 2 2 3" xfId="14767" xr:uid="{D8697352-6133-4D77-A9F8-08A5AADF08AF}"/>
    <cellStyle name="40% - uthevingsfarge 1 2 2 2 2 4" xfId="14768" xr:uid="{F784D7AD-2670-485F-B521-E9218DA06027}"/>
    <cellStyle name="40% - uthevingsfarge 1 2 2 2 2 5" xfId="14769" xr:uid="{C848ACC5-AE52-4555-95B9-D412CE20B62D}"/>
    <cellStyle name="40% - uthevingsfarge 1 2 2 2 2 6" xfId="14770" xr:uid="{E82130B1-35E9-4922-96FE-12C05D7B1A0D}"/>
    <cellStyle name="40% - uthevingsfarge 1 2 2 2 2 7" xfId="14771" xr:uid="{45294520-468E-4524-A3A1-3D826B5FD3ED}"/>
    <cellStyle name="40% - uthevingsfarge 1 2 2 2 2 8" xfId="14772" xr:uid="{586F0C0F-E61C-498A-8D31-30067307AEF1}"/>
    <cellStyle name="40% - uthevingsfarge 1 2 2 2 2 9" xfId="14773" xr:uid="{732B5B2B-54FE-4FAF-8970-2A61CC453929}"/>
    <cellStyle name="40% - uthevingsfarge 1 2 2 2 3" xfId="14774" xr:uid="{5A474D12-6DB3-4782-9E1A-24B268BE2B7E}"/>
    <cellStyle name="40% - uthevingsfarge 1 2 2 2 4" xfId="14775" xr:uid="{6CE29D47-BC57-4DC9-B30C-A12F35710C56}"/>
    <cellStyle name="40% - uthevingsfarge 1 2 2 2 5" xfId="14776" xr:uid="{766A6288-C1B8-453C-95C6-6BEF692BA6F8}"/>
    <cellStyle name="40% - uthevingsfarge 1 2 2 2 5 2" xfId="14777" xr:uid="{E7A46A8C-F046-44B4-90D7-578B054D6609}"/>
    <cellStyle name="40% - uthevingsfarge 1 2 2 2 5 2 2" xfId="14778" xr:uid="{69E1AB18-2AFE-437C-8A5A-FFFB2B4B20BB}"/>
    <cellStyle name="40% - uthevingsfarge 1 2 2 2 5 3" xfId="14779" xr:uid="{697FEAE6-2594-490E-A797-F733B955B521}"/>
    <cellStyle name="40% - uthevingsfarge 1 2 2 2 5 3 2" xfId="14780" xr:uid="{A82ECDA3-1AD3-4A03-883C-AA398C0B5EFE}"/>
    <cellStyle name="40% - uthevingsfarge 1 2 2 2 5 4" xfId="14781" xr:uid="{E686D655-D829-4FFA-B8DD-6EC3D6F9E482}"/>
    <cellStyle name="40% - uthevingsfarge 1 2 2 2 5 4 2" xfId="14782" xr:uid="{FE83C056-50B7-498D-8A12-527CE5DDC67E}"/>
    <cellStyle name="40% - uthevingsfarge 1 2 2 2 5 5" xfId="14783" xr:uid="{D478AF08-5DD1-4563-AF4D-AF83C558E06D}"/>
    <cellStyle name="40% - uthevingsfarge 1 2 2 2 5 5 2" xfId="14784" xr:uid="{FFF9F1B8-69A0-41F6-8A75-1CC632BC4DB6}"/>
    <cellStyle name="40% - uthevingsfarge 1 2 2 2 5 6" xfId="14785" xr:uid="{35D0E537-1074-4908-B23B-EF142536B68C}"/>
    <cellStyle name="40% - uthevingsfarge 1 2 2 2 5 6 2" xfId="14786" xr:uid="{D6E30D71-CD9F-4D29-AEF0-A56DC02C64F4}"/>
    <cellStyle name="40% - uthevingsfarge 1 2 2 2 5 7" xfId="14787" xr:uid="{5E8DC5C8-B3B8-4BD2-9ACA-8BC686984D84}"/>
    <cellStyle name="40% - uthevingsfarge 1 2 2 2 6" xfId="14788" xr:uid="{F7065A73-A167-47DB-8ADF-85E3A9937220}"/>
    <cellStyle name="40% - uthevingsfarge 1 2 2 2 6 2" xfId="14789" xr:uid="{856B22E1-DFAE-4ED9-BBDC-E9DA948A9CE0}"/>
    <cellStyle name="40% - uthevingsfarge 1 2 2 2 6 2 2" xfId="14790" xr:uid="{B06EF5EF-32F0-4C71-B8D3-BC5D78CC4F99}"/>
    <cellStyle name="40% - uthevingsfarge 1 2 2 2 6 3" xfId="14791" xr:uid="{B1FE9A2D-D982-4501-BFD0-DFDA52208458}"/>
    <cellStyle name="40% - uthevingsfarge 1 2 2 2 6 3 2" xfId="14792" xr:uid="{38C9AA58-062D-4589-82BD-4952B420D5AF}"/>
    <cellStyle name="40% - uthevingsfarge 1 2 2 2 6 4" xfId="14793" xr:uid="{E052FC86-17C2-4BD9-958C-B9861A7305F0}"/>
    <cellStyle name="40% - uthevingsfarge 1 2 2 2 6 4 2" xfId="14794" xr:uid="{7139A756-9E6E-44C0-8059-7872CE071BEA}"/>
    <cellStyle name="40% - uthevingsfarge 1 2 2 2 6 5" xfId="14795" xr:uid="{9B88CCE7-A5F3-4E12-8CC8-82BA5D6392F8}"/>
    <cellStyle name="40% - uthevingsfarge 1 2 2 2 6 5 2" xfId="14796" xr:uid="{F153466B-A336-4470-8865-028E58E5CDE8}"/>
    <cellStyle name="40% - uthevingsfarge 1 2 2 2 6 6" xfId="14797" xr:uid="{9B6579D8-77D6-4395-A589-D0E81FB139AB}"/>
    <cellStyle name="40% - uthevingsfarge 1 2 2 2 7" xfId="14798" xr:uid="{40078402-8271-4CBE-B05E-99AEEF7BA553}"/>
    <cellStyle name="40% - uthevingsfarge 1 2 2 2 7 2" xfId="14799" xr:uid="{A1600B1C-DC52-474E-8926-5500FBDF2563}"/>
    <cellStyle name="40% - uthevingsfarge 1 2 2 2 7 2 2" xfId="14800" xr:uid="{BB9F1F82-2414-444F-9685-82111DFD8C60}"/>
    <cellStyle name="40% - uthevingsfarge 1 2 2 2 7 3" xfId="14801" xr:uid="{0288CE1F-7EA6-4159-80C3-A9EBDD1D58BD}"/>
    <cellStyle name="40% - uthevingsfarge 1 2 2 2 7 3 2" xfId="14802" xr:uid="{65D891FB-F14D-4949-9AD1-5205CE1F07B2}"/>
    <cellStyle name="40% - uthevingsfarge 1 2 2 2 7 4" xfId="14803" xr:uid="{CBE86086-3999-49A2-8D12-E0BB1C15697D}"/>
    <cellStyle name="40% - uthevingsfarge 1 2 2 2 8" xfId="14804" xr:uid="{971BE3D8-665B-4866-875D-84AF20470700}"/>
    <cellStyle name="40% - uthevingsfarge 1 2 2 2 8 2" xfId="14805" xr:uid="{F9A75126-9394-4078-BB90-1404DD857D0D}"/>
    <cellStyle name="40% - uthevingsfarge 1 2 2 2 8 2 2" xfId="14806" xr:uid="{8C34C484-EEB2-4D50-B297-C8DD27389E07}"/>
    <cellStyle name="40% - uthevingsfarge 1 2 2 2 8 3" xfId="14807" xr:uid="{CC68FD70-0DE3-462C-8D40-FED8A1B6444F}"/>
    <cellStyle name="40% - uthevingsfarge 1 2 2 2 8 3 2" xfId="14808" xr:uid="{FFA66977-FC75-4311-8DDE-054744ACE37F}"/>
    <cellStyle name="40% - uthevingsfarge 1 2 2 2 8 4" xfId="14809" xr:uid="{3DD0CD9F-6D3D-4FB9-811C-77A82650D0A7}"/>
    <cellStyle name="40% - uthevingsfarge 1 2 2 2 9" xfId="14810" xr:uid="{3267D634-7DEB-4D6F-8224-25776D1BF436}"/>
    <cellStyle name="40% - uthevingsfarge 1 2 2 2 9 2" xfId="14811" xr:uid="{3F785306-7C07-46E5-98B5-A4883907FF58}"/>
    <cellStyle name="40% - uthevingsfarge 1 2 2 2 9 2 2" xfId="14812" xr:uid="{4CA9AFB9-96A5-4B4B-B25C-2F347FDBD4FD}"/>
    <cellStyle name="40% - uthevingsfarge 1 2 2 2 9 3" xfId="14813" xr:uid="{F4EC5B44-B297-4210-964A-5933AB5298DA}"/>
    <cellStyle name="40% - uthevingsfarge 1 2 2 20" xfId="14814" xr:uid="{BF437206-8FF5-48B5-B29B-9CBF9AC6C3C5}"/>
    <cellStyle name="40% - uthevingsfarge 1 2 2 21" xfId="14815" xr:uid="{863F99A1-C903-4DDF-80E0-2024427F9B66}"/>
    <cellStyle name="40% - uthevingsfarge 1 2 2 22" xfId="14816" xr:uid="{69C3F9BF-8EFB-44E9-BA64-3B65738A9054}"/>
    <cellStyle name="40% - uthevingsfarge 1 2 2 23" xfId="14817" xr:uid="{4C45299A-C3B9-47D9-BF8D-ABE6791540A0}"/>
    <cellStyle name="40% - uthevingsfarge 1 2 2 24" xfId="14818" xr:uid="{23BCF3E7-DF27-4C52-A7C0-5115509A542E}"/>
    <cellStyle name="40% - uthevingsfarge 1 2 2 25" xfId="14819" xr:uid="{E7270094-6D70-4635-8B11-C702FE406BED}"/>
    <cellStyle name="40% - uthevingsfarge 1 2 2 26" xfId="14820" xr:uid="{9E17A0CA-E4C7-4B15-A9FE-97161A900100}"/>
    <cellStyle name="40% - uthevingsfarge 1 2 2 27" xfId="14821" xr:uid="{C1133385-E62B-42F6-A53B-7E969CCBC084}"/>
    <cellStyle name="40% - uthevingsfarge 1 2 2 28" xfId="14822" xr:uid="{EB7D6617-2A9A-4FD7-8234-2DF50A11E8E5}"/>
    <cellStyle name="40% - uthevingsfarge 1 2 2 29" xfId="14823" xr:uid="{93EFD900-481F-4C82-B5F8-3B00D43905F9}"/>
    <cellStyle name="40% - uthevingsfarge 1 2 2 29 2" xfId="14824" xr:uid="{8A26944F-7BDA-43CE-8E98-99164ED62108}"/>
    <cellStyle name="40% - uthevingsfarge 1 2 2 3" xfId="14825" xr:uid="{6953385C-1B90-4913-BC5D-5D6E84E7FE93}"/>
    <cellStyle name="40% - uthevingsfarge 1 2 2 30" xfId="14826" xr:uid="{9013D7E2-168D-48B2-8CBB-FB1EDDA0A5A9}"/>
    <cellStyle name="40% - uthevingsfarge 1 2 2 30 2" xfId="14827" xr:uid="{4CB08257-35A3-4774-9D41-759DDA1BFF9E}"/>
    <cellStyle name="40% - uthevingsfarge 1 2 2 31" xfId="14828" xr:uid="{EC530DB6-9D80-446B-A060-EFEF7C988E73}"/>
    <cellStyle name="40% - uthevingsfarge 1 2 2 4" xfId="14829" xr:uid="{0063F8E4-563F-4F62-B66E-87FB7F081E2C}"/>
    <cellStyle name="40% - uthevingsfarge 1 2 2 5" xfId="14830" xr:uid="{6E0C3527-D9B9-46CD-8F99-C3CE4910DAAD}"/>
    <cellStyle name="40% - uthevingsfarge 1 2 2 6" xfId="14831" xr:uid="{D02CC9D3-33A1-4FEB-8C6E-DC1DE41DB160}"/>
    <cellStyle name="40% - uthevingsfarge 1 2 2 7" xfId="14832" xr:uid="{02CD1001-EC08-4ACF-9374-305F47793A9E}"/>
    <cellStyle name="40% - uthevingsfarge 1 2 2 8" xfId="14833" xr:uid="{D55EB912-AA20-40C4-BE79-F862123CC030}"/>
    <cellStyle name="40% - uthevingsfarge 1 2 2 9" xfId="14834" xr:uid="{ADD6D3BC-4473-4E36-90E6-2B9CAD215EA0}"/>
    <cellStyle name="40% - uthevingsfarge 1 2 20" xfId="14835" xr:uid="{0948AF3D-E5DF-4BED-A5C8-1D01338CBB36}"/>
    <cellStyle name="40% - uthevingsfarge 1 2 21" xfId="14836" xr:uid="{37414CB6-835F-4ABD-88F4-E8FD7ECD6899}"/>
    <cellStyle name="40% - uthevingsfarge 1 2 21 2" xfId="14837" xr:uid="{B480CEE9-4724-41F0-A320-83A3BF33FB58}"/>
    <cellStyle name="40% - uthevingsfarge 1 2 21 2 2" xfId="14838" xr:uid="{ED81AA20-C2FB-4619-938F-5D3A0C9FAD36}"/>
    <cellStyle name="40% - uthevingsfarge 1 2 21 2 2 2" xfId="14839" xr:uid="{E7DB483F-5597-474E-8D5E-21087FA35CB1}"/>
    <cellStyle name="40% - uthevingsfarge 1 2 21 2 3" xfId="14840" xr:uid="{B5FCA546-F354-481F-B091-A462139B3EF2}"/>
    <cellStyle name="40% - uthevingsfarge 1 2 21 2 3 2" xfId="14841" xr:uid="{9858DF25-5B04-4606-8F2A-C3F401411DF0}"/>
    <cellStyle name="40% - uthevingsfarge 1 2 21 2 4" xfId="14842" xr:uid="{D361E273-8777-4F5F-8B68-D6BF2F6CB1EA}"/>
    <cellStyle name="40% - uthevingsfarge 1 2 21 2 4 2" xfId="14843" xr:uid="{96F35019-A568-4369-9C6B-C199F471D0B1}"/>
    <cellStyle name="40% - uthevingsfarge 1 2 21 2 5" xfId="14844" xr:uid="{2143A8A3-0035-42F2-8732-56269667A650}"/>
    <cellStyle name="40% - uthevingsfarge 1 2 21 2 5 2" xfId="14845" xr:uid="{A35439F2-59D2-4748-910F-C2DC63B0B678}"/>
    <cellStyle name="40% - uthevingsfarge 1 2 21 2 6" xfId="14846" xr:uid="{0BB073C4-8AAF-490E-9FE7-C8A36F87F606}"/>
    <cellStyle name="40% - uthevingsfarge 1 2 21 2 6 2" xfId="14847" xr:uid="{1F8369A5-5682-439D-BE3D-50FE50669211}"/>
    <cellStyle name="40% - uthevingsfarge 1 2 21 2 7" xfId="14848" xr:uid="{6A0A4B1D-F7E4-4F86-A8FC-9E7E90520B4E}"/>
    <cellStyle name="40% - uthevingsfarge 1 2 21 3" xfId="14849" xr:uid="{6D7F1259-1F8C-45F7-ACEC-5C4B047DFCA1}"/>
    <cellStyle name="40% - uthevingsfarge 1 2 21 3 2" xfId="14850" xr:uid="{2F2483DB-E73E-41AB-BE27-869C9EAB333C}"/>
    <cellStyle name="40% - uthevingsfarge 1 2 21 3 2 2" xfId="14851" xr:uid="{0C77C916-6D81-4664-8A3D-E6276165518D}"/>
    <cellStyle name="40% - uthevingsfarge 1 2 21 3 3" xfId="14852" xr:uid="{1E8E8AA3-559A-4C3B-BCEF-06D99FD46116}"/>
    <cellStyle name="40% - uthevingsfarge 1 2 21 3 3 2" xfId="14853" xr:uid="{F47D9270-33B5-49D5-9772-9B55D0BF6378}"/>
    <cellStyle name="40% - uthevingsfarge 1 2 21 3 4" xfId="14854" xr:uid="{CFEED41C-D036-4341-AFBA-9646FC71BBF6}"/>
    <cellStyle name="40% - uthevingsfarge 1 2 21 4" xfId="14855" xr:uid="{B7F0B5B0-6E86-413E-8A24-0C8E8DB2E2E6}"/>
    <cellStyle name="40% - uthevingsfarge 1 2 21 4 2" xfId="14856" xr:uid="{19E15BB9-4FD8-46F9-BBD9-B2C8C4AE945C}"/>
    <cellStyle name="40% - uthevingsfarge 1 2 21 5" xfId="14857" xr:uid="{8B430587-F306-47AA-A0D9-E984DE082428}"/>
    <cellStyle name="40% - uthevingsfarge 1 2 21 5 2" xfId="14858" xr:uid="{85D9EA92-2BE7-4183-B9A7-CD596C2D54A1}"/>
    <cellStyle name="40% - uthevingsfarge 1 2 21 6" xfId="14859" xr:uid="{76ABB2BB-D4FF-4AFC-972B-C30452389987}"/>
    <cellStyle name="40% - uthevingsfarge 1 2 21 6 2" xfId="14860" xr:uid="{D01C98AB-CA35-4382-90EC-3BBEB129B86C}"/>
    <cellStyle name="40% - uthevingsfarge 1 2 21 7" xfId="14861" xr:uid="{A088F188-16E7-4817-A21B-98900586E5C8}"/>
    <cellStyle name="40% - uthevingsfarge 1 2 21 7 2" xfId="14862" xr:uid="{D6FEF4B0-D5D6-48E8-B92D-2F00292C0777}"/>
    <cellStyle name="40% - uthevingsfarge 1 2 21 8" xfId="14863" xr:uid="{EAADEF30-E34F-4275-910D-E9DCEC10CD43}"/>
    <cellStyle name="40% - uthevingsfarge 1 2 22" xfId="14864" xr:uid="{E41CB0EA-D916-422B-9C61-F0194F6071ED}"/>
    <cellStyle name="40% - uthevingsfarge 1 2 22 2" xfId="14865" xr:uid="{424F68FB-E507-4565-B2FE-51D74F038FF5}"/>
    <cellStyle name="40% - uthevingsfarge 1 2 22 2 2" xfId="14866" xr:uid="{D0A95A23-636C-441E-8CFB-FA4AD9F952A5}"/>
    <cellStyle name="40% - uthevingsfarge 1 2 22 2 2 2" xfId="14867" xr:uid="{0E61A2EB-B20B-4FAF-B0C1-9E8DECC25D74}"/>
    <cellStyle name="40% - uthevingsfarge 1 2 22 2 3" xfId="14868" xr:uid="{72A3F410-FC92-488D-814F-BF0B05FAEEC5}"/>
    <cellStyle name="40% - uthevingsfarge 1 2 22 2 3 2" xfId="14869" xr:uid="{A2D925D8-3A6B-4292-88E9-99DF6B3CD77E}"/>
    <cellStyle name="40% - uthevingsfarge 1 2 22 2 4" xfId="14870" xr:uid="{E55C376C-1F36-4091-BD87-A896E76A9FC9}"/>
    <cellStyle name="40% - uthevingsfarge 1 2 22 2 4 2" xfId="14871" xr:uid="{9D11D53E-9223-45D5-9A6A-8C762DAA7EB6}"/>
    <cellStyle name="40% - uthevingsfarge 1 2 22 2 5" xfId="14872" xr:uid="{E50F69EF-8564-451C-B52D-4AEBBA74F122}"/>
    <cellStyle name="40% - uthevingsfarge 1 2 22 2 5 2" xfId="14873" xr:uid="{94019B7E-0575-4398-B04F-BE13CFFE15B2}"/>
    <cellStyle name="40% - uthevingsfarge 1 2 22 2 6" xfId="14874" xr:uid="{F6E8EF1A-AA0C-411B-90DD-C050B06B1DA8}"/>
    <cellStyle name="40% - uthevingsfarge 1 2 22 2 6 2" xfId="14875" xr:uid="{2FCF9373-D4EB-483B-A389-7D96B83E5E95}"/>
    <cellStyle name="40% - uthevingsfarge 1 2 22 2 7" xfId="14876" xr:uid="{61945BC4-433D-4C9B-9E44-15F606D31B6B}"/>
    <cellStyle name="40% - uthevingsfarge 1 2 22 3" xfId="14877" xr:uid="{B5376BBD-14C1-48E7-8ECC-BB2E544CE334}"/>
    <cellStyle name="40% - uthevingsfarge 1 2 22 3 2" xfId="14878" xr:uid="{6F077ECD-DE4A-448E-8FF4-554DDE69928B}"/>
    <cellStyle name="40% - uthevingsfarge 1 2 22 3 2 2" xfId="14879" xr:uid="{B2E32B20-9E6D-4291-8BC4-CF3A26C63E76}"/>
    <cellStyle name="40% - uthevingsfarge 1 2 22 3 3" xfId="14880" xr:uid="{36BE9D3F-9CAE-4360-BE05-847E4C171B34}"/>
    <cellStyle name="40% - uthevingsfarge 1 2 22 3 3 2" xfId="14881" xr:uid="{CBBCD832-9E64-477D-B8CD-A45118936CDD}"/>
    <cellStyle name="40% - uthevingsfarge 1 2 22 3 4" xfId="14882" xr:uid="{DF577626-95B0-4346-9C1A-148075108960}"/>
    <cellStyle name="40% - uthevingsfarge 1 2 22 4" xfId="14883" xr:uid="{20855233-A5AB-4200-9280-D8A6B2AC4EC4}"/>
    <cellStyle name="40% - uthevingsfarge 1 2 22 4 2" xfId="14884" xr:uid="{9553B56A-6C6B-4CF7-AA66-3B00857A211D}"/>
    <cellStyle name="40% - uthevingsfarge 1 2 22 5" xfId="14885" xr:uid="{5D89C086-5CBB-4356-8477-8F25FA8330E9}"/>
    <cellStyle name="40% - uthevingsfarge 1 2 22 5 2" xfId="14886" xr:uid="{C24FE872-7043-4CCA-88FD-4FF5959FA2F7}"/>
    <cellStyle name="40% - uthevingsfarge 1 2 22 6" xfId="14887" xr:uid="{17BCE27C-4808-401A-86DB-55D3AA17FA5D}"/>
    <cellStyle name="40% - uthevingsfarge 1 2 22 6 2" xfId="14888" xr:uid="{3286CE86-036E-4A75-91C5-C25577E8C0C0}"/>
    <cellStyle name="40% - uthevingsfarge 1 2 22 7" xfId="14889" xr:uid="{D8745639-1EB6-4115-87E0-31BE2951421D}"/>
    <cellStyle name="40% - uthevingsfarge 1 2 22 7 2" xfId="14890" xr:uid="{FB6E9083-5452-4B8D-92A6-2F6477EC44D3}"/>
    <cellStyle name="40% - uthevingsfarge 1 2 22 8" xfId="14891" xr:uid="{200825F5-C6E0-4C39-A6E9-4759825E4070}"/>
    <cellStyle name="40% - uthevingsfarge 1 2 23" xfId="14892" xr:uid="{A3B6B49A-94F8-4BBD-A843-DDC60B4C7FD8}"/>
    <cellStyle name="40% - uthevingsfarge 1 2 23 2" xfId="14893" xr:uid="{727E7E0A-C9BC-4EC9-9569-74C02C45608F}"/>
    <cellStyle name="40% - uthevingsfarge 1 2 23 2 2" xfId="14894" xr:uid="{697E1FE7-9010-4443-8B56-A35944341E10}"/>
    <cellStyle name="40% - uthevingsfarge 1 2 23 3" xfId="14895" xr:uid="{244A4D39-A2B7-4545-A45E-9F6C7ED379E0}"/>
    <cellStyle name="40% - uthevingsfarge 1 2 23 3 2" xfId="14896" xr:uid="{425A905D-373C-40C7-8F7C-92C3DA0F9843}"/>
    <cellStyle name="40% - uthevingsfarge 1 2 23 4" xfId="14897" xr:uid="{BD2B7053-9B0F-4339-9800-7E39F643ED81}"/>
    <cellStyle name="40% - uthevingsfarge 1 2 23 4 2" xfId="14898" xr:uid="{991F79B9-C9A3-4A8C-BBA9-3BEC75AE0845}"/>
    <cellStyle name="40% - uthevingsfarge 1 2 23 5" xfId="14899" xr:uid="{28E6B427-37FE-467F-BCCB-DAD7231DFA8D}"/>
    <cellStyle name="40% - uthevingsfarge 1 2 23 5 2" xfId="14900" xr:uid="{DAFEF6E9-24F2-4368-8453-8D1673E4FD1B}"/>
    <cellStyle name="40% - uthevingsfarge 1 2 23 6" xfId="14901" xr:uid="{DC4D3F18-7A5E-4107-94CA-EF38DE9F7715}"/>
    <cellStyle name="40% - uthevingsfarge 1 2 23 6 2" xfId="14902" xr:uid="{FC178421-9AEB-4C4A-A6BD-23CBF12E19C4}"/>
    <cellStyle name="40% - uthevingsfarge 1 2 23 7" xfId="14903" xr:uid="{53C00E75-B4FD-425B-BD8C-A8EB32E2BEB8}"/>
    <cellStyle name="40% - uthevingsfarge 1 2 24" xfId="14904" xr:uid="{AEE1082F-6B19-4EE8-8DB4-68FB01B8EB10}"/>
    <cellStyle name="40% - uthevingsfarge 1 2 24 2" xfId="14905" xr:uid="{6EFA170B-96F6-4632-BB87-2B7AE0101C0B}"/>
    <cellStyle name="40% - uthevingsfarge 1 2 24 2 2" xfId="14906" xr:uid="{2043EB11-50BF-4E09-8875-96C4574FAB68}"/>
    <cellStyle name="40% - uthevingsfarge 1 2 24 3" xfId="14907" xr:uid="{3981C6D6-8810-4E56-B1A8-73A64B19D77C}"/>
    <cellStyle name="40% - uthevingsfarge 1 2 24 3 2" xfId="14908" xr:uid="{7DDD4E48-A969-43F5-B44A-DF90270A7A4D}"/>
    <cellStyle name="40% - uthevingsfarge 1 2 24 4" xfId="14909" xr:uid="{D4C0421F-DF39-4C2A-8BB6-2574FB085990}"/>
    <cellStyle name="40% - uthevingsfarge 1 2 24 4 2" xfId="14910" xr:uid="{5EF25398-5D35-4AE0-90F9-1665ED9C83BD}"/>
    <cellStyle name="40% - uthevingsfarge 1 2 24 5" xfId="14911" xr:uid="{A6B33049-0308-43BC-9DE9-E41A094A2DA9}"/>
    <cellStyle name="40% - uthevingsfarge 1 2 24 5 2" xfId="14912" xr:uid="{09208499-6777-43FB-A989-3A51C709261B}"/>
    <cellStyle name="40% - uthevingsfarge 1 2 24 6" xfId="14913" xr:uid="{F8D61B6B-D621-4D63-8469-D20FFA237E1A}"/>
    <cellStyle name="40% - uthevingsfarge 1 2 25" xfId="14914" xr:uid="{1038D8FC-6FB7-43B6-833A-22AD6F6D4287}"/>
    <cellStyle name="40% - uthevingsfarge 1 2 25 2" xfId="14915" xr:uid="{A8098565-2D42-423E-B64E-CD77AE905887}"/>
    <cellStyle name="40% - uthevingsfarge 1 2 25 2 2" xfId="14916" xr:uid="{98833874-1146-4367-8703-31CBB65C031F}"/>
    <cellStyle name="40% - uthevingsfarge 1 2 25 3" xfId="14917" xr:uid="{BDE873E0-ABAF-4817-AAB8-B06BB6AC0351}"/>
    <cellStyle name="40% - uthevingsfarge 1 2 25 3 2" xfId="14918" xr:uid="{B1091EF2-83C4-40AC-A7D2-35432EDFC276}"/>
    <cellStyle name="40% - uthevingsfarge 1 2 25 4" xfId="14919" xr:uid="{F0888E37-17E1-4DD7-ABEB-037296D0B90F}"/>
    <cellStyle name="40% - uthevingsfarge 1 2 26" xfId="14920" xr:uid="{08BAD508-F4BC-4060-B0E7-E4E47E750BBA}"/>
    <cellStyle name="40% - uthevingsfarge 1 2 26 2" xfId="14921" xr:uid="{58A09149-733F-4E26-A96F-DF6B72274C0F}"/>
    <cellStyle name="40% - uthevingsfarge 1 2 26 2 2" xfId="14922" xr:uid="{0F8EEE85-A75B-4CAC-B421-7A9783B3A15B}"/>
    <cellStyle name="40% - uthevingsfarge 1 2 26 3" xfId="14923" xr:uid="{D68F7DD0-D009-45CD-996F-AF118FBB9348}"/>
    <cellStyle name="40% - uthevingsfarge 1 2 26 3 2" xfId="14924" xr:uid="{BEE960F4-BD47-429B-AC3F-46580F483F78}"/>
    <cellStyle name="40% - uthevingsfarge 1 2 26 4" xfId="14925" xr:uid="{1FE5F273-5897-4186-A287-5680FCA8C5C8}"/>
    <cellStyle name="40% - uthevingsfarge 1 2 27" xfId="14926" xr:uid="{B8D164A6-3F1F-407C-80B2-E9928B323241}"/>
    <cellStyle name="40% - uthevingsfarge 1 2 27 2" xfId="14927" xr:uid="{72025731-A53D-46F5-BB58-C77B5836AC6C}"/>
    <cellStyle name="40% - uthevingsfarge 1 2 27 2 2" xfId="14928" xr:uid="{91F58E7E-D31F-4FAE-AF7C-867CC2BF00C0}"/>
    <cellStyle name="40% - uthevingsfarge 1 2 27 3" xfId="14929" xr:uid="{3983FC03-7F19-4ABE-9020-2F44A4862945}"/>
    <cellStyle name="40% - uthevingsfarge 1 2 28" xfId="14930" xr:uid="{9CF5A487-EAE8-41CE-A19D-1CECDD3592A1}"/>
    <cellStyle name="40% - uthevingsfarge 1 2 28 2" xfId="14931" xr:uid="{DD488F05-3078-4A17-A8F9-8A34187AA9EC}"/>
    <cellStyle name="40% - uthevingsfarge 1 2 28 2 2" xfId="14932" xr:uid="{CD323EE8-C829-4BF8-964E-79BA389659D0}"/>
    <cellStyle name="40% - uthevingsfarge 1 2 28 3" xfId="14933" xr:uid="{AD28FF2A-76E6-4292-A79B-23CDC5CFCF42}"/>
    <cellStyle name="40% - uthevingsfarge 1 2 29" xfId="14934" xr:uid="{D8F18D61-83AE-415E-A6E0-DA9C9544779D}"/>
    <cellStyle name="40% - uthevingsfarge 1 2 29 2" xfId="14935" xr:uid="{0B88C4C3-8AF1-4F0D-B687-3434AD696DB1}"/>
    <cellStyle name="40% - uthevingsfarge 1 2 29 2 2" xfId="14936" xr:uid="{3AD7A247-1272-4B8B-8C3E-82270B8025FD}"/>
    <cellStyle name="40% - uthevingsfarge 1 2 29 3" xfId="14937" xr:uid="{775C530A-C750-4475-89B5-85CF12DD1746}"/>
    <cellStyle name="40% - uthevingsfarge 1 2 3" xfId="14938" xr:uid="{714F1B87-01AA-4B8F-89F7-28A2AF64F9F2}"/>
    <cellStyle name="40% - uthevingsfarge 1 2 3 2" xfId="14939" xr:uid="{63A25044-2785-415B-8259-B1FF7D8EDAF1}"/>
    <cellStyle name="40% - uthevingsfarge 1 2 3 3" xfId="14940" xr:uid="{F4E62C19-25C6-47C6-A358-06B580A36265}"/>
    <cellStyle name="40% - uthevingsfarge 1 2 3 4" xfId="14941" xr:uid="{D8EE1925-1006-48EB-B257-ED6687D55F49}"/>
    <cellStyle name="40% - uthevingsfarge 1 2 3 5" xfId="14942" xr:uid="{D879AE4D-5CF9-47FC-BE2D-43D06BA99352}"/>
    <cellStyle name="40% - uthevingsfarge 1 2 3 6" xfId="14943" xr:uid="{849A9320-B8E6-4A5F-A8E2-31EB8F4D300D}"/>
    <cellStyle name="40% - uthevingsfarge 1 2 30" xfId="14944" xr:uid="{FD45AFBA-61BB-4C62-93D5-541E96BB2D7A}"/>
    <cellStyle name="40% - uthevingsfarge 1 2 30 2" xfId="14945" xr:uid="{58AEF34C-6D0F-4422-901E-420C4EDC2B4E}"/>
    <cellStyle name="40% - uthevingsfarge 1 2 30 2 2" xfId="14946" xr:uid="{0915B2DC-8EB0-4F21-8411-3B92E9F42AE3}"/>
    <cellStyle name="40% - uthevingsfarge 1 2 30 3" xfId="14947" xr:uid="{6EBA1B77-A60E-4BFC-85DD-0F67BD231C41}"/>
    <cellStyle name="40% - uthevingsfarge 1 2 31" xfId="14948" xr:uid="{475D952B-7140-4F72-9AAB-4C9361A26E94}"/>
    <cellStyle name="40% - uthevingsfarge 1 2 32" xfId="14949" xr:uid="{98A6F3D6-87BA-42AB-B097-7280E67BB21E}"/>
    <cellStyle name="40% - uthevingsfarge 1 2 4" xfId="14950" xr:uid="{C6711966-8A03-4DC5-BFA9-FAFE4CE6EFD7}"/>
    <cellStyle name="40% - uthevingsfarge 1 2 4 2" xfId="14951" xr:uid="{5A5357FC-33E9-438B-A811-384B16526586}"/>
    <cellStyle name="40% - uthevingsfarge 1 2 4 3" xfId="14952" xr:uid="{65B2CB79-1A34-483D-9F51-B4F0ACD76C9B}"/>
    <cellStyle name="40% - uthevingsfarge 1 2 4 4" xfId="14953" xr:uid="{95DFFD44-B439-4902-ACC8-C82902700F0C}"/>
    <cellStyle name="40% - uthevingsfarge 1 2 4 5" xfId="14954" xr:uid="{76A407EC-B15F-489C-B7AF-C38BBB440F65}"/>
    <cellStyle name="40% - uthevingsfarge 1 2 4 6" xfId="14955" xr:uid="{C2F4047D-2691-4EC6-8E0D-FA32976217DE}"/>
    <cellStyle name="40% - uthevingsfarge 1 2 5" xfId="14956" xr:uid="{2A4DCD3F-2D9F-49E8-9411-380EBDF17641}"/>
    <cellStyle name="40% - uthevingsfarge 1 2 5 10" xfId="14957" xr:uid="{46AA13FC-524E-4942-85F5-108A843307B2}"/>
    <cellStyle name="40% - uthevingsfarge 1 2 5 11" xfId="14958" xr:uid="{529C5BAC-24B1-4B09-BF31-C0998601BFB5}"/>
    <cellStyle name="40% - uthevingsfarge 1 2 5 12" xfId="14959" xr:uid="{BDE23271-118D-46A9-942F-3742979B1B62}"/>
    <cellStyle name="40% - uthevingsfarge 1 2 5 13" xfId="14960" xr:uid="{8AEC1C7A-B404-4A7A-ADC6-AFDD4446F405}"/>
    <cellStyle name="40% - uthevingsfarge 1 2 5 14" xfId="14961" xr:uid="{90D0ECCA-4B66-4C77-8C66-4347A4EC1481}"/>
    <cellStyle name="40% - uthevingsfarge 1 2 5 15" xfId="14962" xr:uid="{ECFB5103-1E17-449B-BEE4-337ABFC372A0}"/>
    <cellStyle name="40% - uthevingsfarge 1 2 5 15 2" xfId="14963" xr:uid="{58A9D5BF-1994-4C24-A064-F9B001D4F17F}"/>
    <cellStyle name="40% - uthevingsfarge 1 2 5 16" xfId="14964" xr:uid="{E11B3A69-D5AC-408B-AA36-C35EF26BD6EF}"/>
    <cellStyle name="40% - uthevingsfarge 1 2 5 16 2" xfId="14965" xr:uid="{0E83CA34-6192-4025-9896-A0E7042F3B86}"/>
    <cellStyle name="40% - uthevingsfarge 1 2 5 17" xfId="14966" xr:uid="{CA12339E-3FF1-441C-B28A-54FE6E3AAA2D}"/>
    <cellStyle name="40% - uthevingsfarge 1 2 5 17 2" xfId="14967" xr:uid="{0DB4699C-6DBC-45B1-AD92-4A923B07C201}"/>
    <cellStyle name="40% - uthevingsfarge 1 2 5 2" xfId="14968" xr:uid="{4D86DCFB-AB52-4A4B-A1FE-DD1CF07E9F5E}"/>
    <cellStyle name="40% - uthevingsfarge 1 2 5 2 10" xfId="14969" xr:uid="{E1A3F8D4-0511-4A9B-9469-306DB1069E95}"/>
    <cellStyle name="40% - uthevingsfarge 1 2 5 2 10 2" xfId="14970" xr:uid="{8C37E1B3-F20A-415D-9A2E-187DAD507FFB}"/>
    <cellStyle name="40% - uthevingsfarge 1 2 5 2 10 2 2" xfId="14971" xr:uid="{ED7E4BFA-84FE-43A7-A164-C4566625C3B2}"/>
    <cellStyle name="40% - uthevingsfarge 1 2 5 2 10 3" xfId="14972" xr:uid="{C2BABA4D-A127-48D4-BA3B-C69AD0F50738}"/>
    <cellStyle name="40% - uthevingsfarge 1 2 5 2 11" xfId="14973" xr:uid="{688E2C16-4132-48C3-A443-E465E937B1C9}"/>
    <cellStyle name="40% - uthevingsfarge 1 2 5 2 11 2" xfId="14974" xr:uid="{6ACFC056-DA2E-493B-8DFA-34C93D5AC2CD}"/>
    <cellStyle name="40% - uthevingsfarge 1 2 5 2 11 2 2" xfId="14975" xr:uid="{7B2B809C-4C7B-4B62-B227-8F4F28338254}"/>
    <cellStyle name="40% - uthevingsfarge 1 2 5 2 11 3" xfId="14976" xr:uid="{F11B6E80-6BC4-4B8F-BEDB-0600ECC7E248}"/>
    <cellStyle name="40% - uthevingsfarge 1 2 5 2 12" xfId="14977" xr:uid="{C95B03F4-D6D4-478D-B1BF-9C6D88877613}"/>
    <cellStyle name="40% - uthevingsfarge 1 2 5 2 12 2" xfId="14978" xr:uid="{686C9311-FE2A-48CA-BFE1-5D28466A806D}"/>
    <cellStyle name="40% - uthevingsfarge 1 2 5 2 12 2 2" xfId="14979" xr:uid="{895427CC-7FBF-450C-A82F-551B011849CE}"/>
    <cellStyle name="40% - uthevingsfarge 1 2 5 2 12 3" xfId="14980" xr:uid="{C9E44E2C-43B8-4A28-B591-41B219F17A75}"/>
    <cellStyle name="40% - uthevingsfarge 1 2 5 2 13" xfId="14981" xr:uid="{AFAAC54D-16AA-4FC5-A9B9-7BA62342C8C7}"/>
    <cellStyle name="40% - uthevingsfarge 1 2 5 2 14" xfId="14982" xr:uid="{C76775D5-1845-4732-B7CF-E4AB7F6435DF}"/>
    <cellStyle name="40% - uthevingsfarge 1 2 5 2 2" xfId="14983" xr:uid="{ED1CB467-9D05-4208-98D5-7DE1D4588DC5}"/>
    <cellStyle name="40% - uthevingsfarge 1 2 5 2 2 2" xfId="14984" xr:uid="{62D1F828-5E8C-4D4E-AEAA-445D45459150}"/>
    <cellStyle name="40% - uthevingsfarge 1 2 5 2 2 2 2" xfId="14985" xr:uid="{B5FB2A65-D8C5-4810-83A4-6A44AD76E7FF}"/>
    <cellStyle name="40% - uthevingsfarge 1 2 5 2 2 3" xfId="14986" xr:uid="{F0023457-9ADA-441B-8770-4126E6A139B9}"/>
    <cellStyle name="40% - uthevingsfarge 1 2 5 2 2 3 2" xfId="14987" xr:uid="{D797970B-BFB0-42FA-9B53-5E7CA2C991CF}"/>
    <cellStyle name="40% - uthevingsfarge 1 2 5 2 2 4" xfId="14988" xr:uid="{9CBA6E6B-92F4-4F89-9E05-2CB0A1BAC456}"/>
    <cellStyle name="40% - uthevingsfarge 1 2 5 2 2 4 2" xfId="14989" xr:uid="{7597F7E4-55F1-453D-A816-F5050AF516CE}"/>
    <cellStyle name="40% - uthevingsfarge 1 2 5 2 2 5" xfId="14990" xr:uid="{DD034CB3-07B4-4AD5-A2EA-8766B40A49B3}"/>
    <cellStyle name="40% - uthevingsfarge 1 2 5 2 2 5 2" xfId="14991" xr:uid="{DE99A144-46FD-44E6-9226-02CE175805F5}"/>
    <cellStyle name="40% - uthevingsfarge 1 2 5 2 2 6" xfId="14992" xr:uid="{1FE37EDF-0FE7-4F22-89FA-A66ABD38AD8F}"/>
    <cellStyle name="40% - uthevingsfarge 1 2 5 2 2 6 2" xfId="14993" xr:uid="{2D1DFF17-7CF5-41C3-BAD2-3FC2324EABC0}"/>
    <cellStyle name="40% - uthevingsfarge 1 2 5 2 2 7" xfId="14994" xr:uid="{99B2E893-CF74-48BF-9EE6-252896A4C6B8}"/>
    <cellStyle name="40% - uthevingsfarge 1 2 5 2 3" xfId="14995" xr:uid="{EABC1768-8C5D-48D9-8B55-0C2B70D5B8D3}"/>
    <cellStyle name="40% - uthevingsfarge 1 2 5 2 3 2" xfId="14996" xr:uid="{03DDB9FD-FF8A-4129-8287-6CFA2462F5E8}"/>
    <cellStyle name="40% - uthevingsfarge 1 2 5 2 3 2 2" xfId="14997" xr:uid="{8D0254F2-8A5B-4618-8F9B-B179FFEC8EDE}"/>
    <cellStyle name="40% - uthevingsfarge 1 2 5 2 3 3" xfId="14998" xr:uid="{72D07E3B-3EA5-46EA-B364-727988F4FBEF}"/>
    <cellStyle name="40% - uthevingsfarge 1 2 5 2 3 3 2" xfId="14999" xr:uid="{20689C3A-EBA4-4048-9872-6C01054C2B1E}"/>
    <cellStyle name="40% - uthevingsfarge 1 2 5 2 3 4" xfId="15000" xr:uid="{47B1D72B-96EB-4E12-AE39-BD9AA60A57C6}"/>
    <cellStyle name="40% - uthevingsfarge 1 2 5 2 3 4 2" xfId="15001" xr:uid="{3FD00015-3430-419B-B39D-90265C564F0D}"/>
    <cellStyle name="40% - uthevingsfarge 1 2 5 2 3 5" xfId="15002" xr:uid="{6532B7DF-4E9F-40BA-83DB-CAAAB1E963A0}"/>
    <cellStyle name="40% - uthevingsfarge 1 2 5 2 3 5 2" xfId="15003" xr:uid="{0BD085F1-D15B-4ECA-BE87-555E7AEF7BD1}"/>
    <cellStyle name="40% - uthevingsfarge 1 2 5 2 3 6" xfId="15004" xr:uid="{29EFDC68-7957-4D17-AA0C-AEF64B347260}"/>
    <cellStyle name="40% - uthevingsfarge 1 2 5 2 4" xfId="15005" xr:uid="{C872FB13-6E9D-4894-A811-4C3D6A22C9E3}"/>
    <cellStyle name="40% - uthevingsfarge 1 2 5 2 4 2" xfId="15006" xr:uid="{25C53BCB-4B7D-44E9-B527-4FC717CBA3C2}"/>
    <cellStyle name="40% - uthevingsfarge 1 2 5 2 4 2 2" xfId="15007" xr:uid="{EEDA7912-7FA0-4F50-9B39-6087A41FA338}"/>
    <cellStyle name="40% - uthevingsfarge 1 2 5 2 4 3" xfId="15008" xr:uid="{BCF009F7-148C-44BC-96A2-FB9985D7EFB1}"/>
    <cellStyle name="40% - uthevingsfarge 1 2 5 2 4 3 2" xfId="15009" xr:uid="{CA8B7A7B-318D-44B6-8597-A3CFE8A2B7DE}"/>
    <cellStyle name="40% - uthevingsfarge 1 2 5 2 4 4" xfId="15010" xr:uid="{152A5434-7D8F-41B3-9C62-3C4C38CB7071}"/>
    <cellStyle name="40% - uthevingsfarge 1 2 5 2 5" xfId="15011" xr:uid="{08504666-D737-4A87-8615-0051AADE1AB8}"/>
    <cellStyle name="40% - uthevingsfarge 1 2 5 2 5 2" xfId="15012" xr:uid="{28D1304A-640D-4635-8E2F-96B1C77ED00D}"/>
    <cellStyle name="40% - uthevingsfarge 1 2 5 2 5 2 2" xfId="15013" xr:uid="{3274337F-3065-4416-9777-848BECB8B07D}"/>
    <cellStyle name="40% - uthevingsfarge 1 2 5 2 5 3" xfId="15014" xr:uid="{107F8F16-1407-4B1E-A1A4-82075F903FB3}"/>
    <cellStyle name="40% - uthevingsfarge 1 2 5 2 5 3 2" xfId="15015" xr:uid="{889E84A6-3058-4327-A777-BB32268C354E}"/>
    <cellStyle name="40% - uthevingsfarge 1 2 5 2 5 4" xfId="15016" xr:uid="{52A0A319-2C55-4E21-8DD4-28F4B36C0FC4}"/>
    <cellStyle name="40% - uthevingsfarge 1 2 5 2 6" xfId="15017" xr:uid="{6CF442C2-E3F7-4ED6-8071-CD36499BA4E9}"/>
    <cellStyle name="40% - uthevingsfarge 1 2 5 2 6 2" xfId="15018" xr:uid="{9FF9FA73-11D2-419A-9654-CC8F48042D7B}"/>
    <cellStyle name="40% - uthevingsfarge 1 2 5 2 6 2 2" xfId="15019" xr:uid="{99AFC610-2274-4F3D-B343-82ADCFC628A3}"/>
    <cellStyle name="40% - uthevingsfarge 1 2 5 2 6 3" xfId="15020" xr:uid="{F23AE2CE-ED80-4C02-A146-BD4714340E33}"/>
    <cellStyle name="40% - uthevingsfarge 1 2 5 2 7" xfId="15021" xr:uid="{2F772269-3A22-445D-AA46-57CEDE1C8262}"/>
    <cellStyle name="40% - uthevingsfarge 1 2 5 2 7 2" xfId="15022" xr:uid="{C70E3C32-1F3C-4BD1-AFCA-CB4D3F2E318D}"/>
    <cellStyle name="40% - uthevingsfarge 1 2 5 2 7 2 2" xfId="15023" xr:uid="{178B29A0-B736-4415-BD50-B97D1AA51C13}"/>
    <cellStyle name="40% - uthevingsfarge 1 2 5 2 7 3" xfId="15024" xr:uid="{B27841DD-780C-4A96-8815-679CE1C9E667}"/>
    <cellStyle name="40% - uthevingsfarge 1 2 5 2 8" xfId="15025" xr:uid="{43D44105-030C-488E-B876-52C1CF492A17}"/>
    <cellStyle name="40% - uthevingsfarge 1 2 5 2 8 2" xfId="15026" xr:uid="{4AAF7C6A-8D5C-46A4-8CF2-91218B479DF5}"/>
    <cellStyle name="40% - uthevingsfarge 1 2 5 2 8 2 2" xfId="15027" xr:uid="{67373734-A7CB-46C0-A7B4-9EA12E53453C}"/>
    <cellStyle name="40% - uthevingsfarge 1 2 5 2 8 3" xfId="15028" xr:uid="{8FD73A11-C246-47DC-B59F-5E450D5D650C}"/>
    <cellStyle name="40% - uthevingsfarge 1 2 5 2 9" xfId="15029" xr:uid="{86AEE682-7B46-4A7A-9703-46584A4CE448}"/>
    <cellStyle name="40% - uthevingsfarge 1 2 5 2 9 2" xfId="15030" xr:uid="{2D670CE9-5CD3-4303-8930-5552322FC046}"/>
    <cellStyle name="40% - uthevingsfarge 1 2 5 2 9 2 2" xfId="15031" xr:uid="{AAE84E9B-A258-4D57-B361-442902D94EA2}"/>
    <cellStyle name="40% - uthevingsfarge 1 2 5 2 9 3" xfId="15032" xr:uid="{5F06EE7B-26B5-46AE-8C5D-8B353C84B601}"/>
    <cellStyle name="40% - uthevingsfarge 1 2 5 3" xfId="15033" xr:uid="{B6AEA56A-9B2D-469F-B96F-FB137D11703E}"/>
    <cellStyle name="40% - uthevingsfarge 1 2 5 3 2" xfId="15034" xr:uid="{621C0002-E794-4CC4-90E3-B79F0D193A65}"/>
    <cellStyle name="40% - uthevingsfarge 1 2 5 3 2 2" xfId="15035" xr:uid="{407D7EE4-F7CA-4016-85C0-BAC5ADB808A4}"/>
    <cellStyle name="40% - uthevingsfarge 1 2 5 3 2 2 2" xfId="15036" xr:uid="{8AB34652-DDB7-4438-AB67-21DDD32FC46E}"/>
    <cellStyle name="40% - uthevingsfarge 1 2 5 3 2 3" xfId="15037" xr:uid="{68B6137A-1CD2-4C2B-B4CA-269D493CA0E8}"/>
    <cellStyle name="40% - uthevingsfarge 1 2 5 3 2 3 2" xfId="15038" xr:uid="{A70F7925-F2ED-485E-956F-70358AC7B0E3}"/>
    <cellStyle name="40% - uthevingsfarge 1 2 5 3 2 4" xfId="15039" xr:uid="{1CA3B2BF-9200-4EEB-86B4-264CEF4023C2}"/>
    <cellStyle name="40% - uthevingsfarge 1 2 5 3 2 4 2" xfId="15040" xr:uid="{FAEEBD42-ACC2-4AEC-B09A-D5CD70D01AC3}"/>
    <cellStyle name="40% - uthevingsfarge 1 2 5 3 2 5" xfId="15041" xr:uid="{82FFA21D-9E3E-4EAC-9DD9-9EB84A2880DA}"/>
    <cellStyle name="40% - uthevingsfarge 1 2 5 3 2 5 2" xfId="15042" xr:uid="{F6AABD01-C197-4633-A182-54B5B3BBFC09}"/>
    <cellStyle name="40% - uthevingsfarge 1 2 5 3 2 6" xfId="15043" xr:uid="{FB672DDB-9198-4A0B-8FF0-14EF8E26F22B}"/>
    <cellStyle name="40% - uthevingsfarge 1 2 5 3 2 6 2" xfId="15044" xr:uid="{47BF4219-72F8-4DBA-AFA0-B59F70F6A7ED}"/>
    <cellStyle name="40% - uthevingsfarge 1 2 5 3 2 7" xfId="15045" xr:uid="{ED8D11DC-6795-459B-9F9F-31F6DD0EF0EB}"/>
    <cellStyle name="40% - uthevingsfarge 1 2 5 3 3" xfId="15046" xr:uid="{923FE670-B53D-46E8-8EA2-53886D51147C}"/>
    <cellStyle name="40% - uthevingsfarge 1 2 5 3 3 2" xfId="15047" xr:uid="{4909B273-A78E-47CA-85EE-963B14366D84}"/>
    <cellStyle name="40% - uthevingsfarge 1 2 5 3 3 2 2" xfId="15048" xr:uid="{B6B91785-625F-4324-884D-D1CDBF6C122D}"/>
    <cellStyle name="40% - uthevingsfarge 1 2 5 3 3 3" xfId="15049" xr:uid="{BED7207D-EEBD-4784-9226-62B9E1042ED4}"/>
    <cellStyle name="40% - uthevingsfarge 1 2 5 3 3 3 2" xfId="15050" xr:uid="{AC5C2C28-830B-4129-A1BB-F5BC82BBA6BA}"/>
    <cellStyle name="40% - uthevingsfarge 1 2 5 3 3 4" xfId="15051" xr:uid="{F4EF4B99-4775-4C06-BBA6-2F4A7E6B78B5}"/>
    <cellStyle name="40% - uthevingsfarge 1 2 5 3 4" xfId="15052" xr:uid="{32C228EB-79BD-445A-AE74-DD3AA7EA77FB}"/>
    <cellStyle name="40% - uthevingsfarge 1 2 5 3 4 2" xfId="15053" xr:uid="{1DD41E3C-21C1-4890-A99B-78980F39E5FB}"/>
    <cellStyle name="40% - uthevingsfarge 1 2 5 3 5" xfId="15054" xr:uid="{DD9E9345-9180-403B-B8D8-C9D2F828AF04}"/>
    <cellStyle name="40% - uthevingsfarge 1 2 5 3 5 2" xfId="15055" xr:uid="{6040194A-EC39-4E8A-8342-8BBD633C5675}"/>
    <cellStyle name="40% - uthevingsfarge 1 2 5 3 6" xfId="15056" xr:uid="{238D8CC8-A8B4-447C-851A-AA310F729BA8}"/>
    <cellStyle name="40% - uthevingsfarge 1 2 5 3 6 2" xfId="15057" xr:uid="{B5BF9ABF-9428-4E37-9E2B-E65AFA3EE194}"/>
    <cellStyle name="40% - uthevingsfarge 1 2 5 3 7" xfId="15058" xr:uid="{202E1804-C604-4E7F-B55C-7FE256550DFD}"/>
    <cellStyle name="40% - uthevingsfarge 1 2 5 3 7 2" xfId="15059" xr:uid="{D63584B9-2864-4F7A-84DD-AE0FC559B054}"/>
    <cellStyle name="40% - uthevingsfarge 1 2 5 3 8" xfId="15060" xr:uid="{353D2D6C-AE74-4C5A-B094-5F24EE160CF5}"/>
    <cellStyle name="40% - uthevingsfarge 1 2 5 4" xfId="15061" xr:uid="{51AAA29B-2683-4367-9324-87ECAA111BB0}"/>
    <cellStyle name="40% - uthevingsfarge 1 2 5 4 2" xfId="15062" xr:uid="{30231C2B-819C-4999-8093-DE2C5C0C43F9}"/>
    <cellStyle name="40% - uthevingsfarge 1 2 5 4 2 2" xfId="15063" xr:uid="{EA02210D-4FA6-441D-8C25-E81534CAABDA}"/>
    <cellStyle name="40% - uthevingsfarge 1 2 5 4 2 2 2" xfId="15064" xr:uid="{3754815A-3D99-49E7-82B4-28B151B07585}"/>
    <cellStyle name="40% - uthevingsfarge 1 2 5 4 2 3" xfId="15065" xr:uid="{DCE2E306-2067-42DD-99D1-BA0068606E38}"/>
    <cellStyle name="40% - uthevingsfarge 1 2 5 4 2 3 2" xfId="15066" xr:uid="{D5CBCCC1-AFE3-4B0B-A0BC-D40C26971CB3}"/>
    <cellStyle name="40% - uthevingsfarge 1 2 5 4 2 4" xfId="15067" xr:uid="{FCE88A95-64E4-43AA-9237-A9A44F7D1C80}"/>
    <cellStyle name="40% - uthevingsfarge 1 2 5 4 2 4 2" xfId="15068" xr:uid="{09839313-FF0E-4416-850E-93D947B43176}"/>
    <cellStyle name="40% - uthevingsfarge 1 2 5 4 2 5" xfId="15069" xr:uid="{F29112E2-375B-4A3D-8E02-8194D92B1ACE}"/>
    <cellStyle name="40% - uthevingsfarge 1 2 5 4 2 5 2" xfId="15070" xr:uid="{F25DBFA6-3914-4A71-9344-F5F96117C8D8}"/>
    <cellStyle name="40% - uthevingsfarge 1 2 5 4 2 6" xfId="15071" xr:uid="{049DE9C7-95F3-49E7-9B14-95FE694C6028}"/>
    <cellStyle name="40% - uthevingsfarge 1 2 5 4 2 6 2" xfId="15072" xr:uid="{911CEB68-E7CD-4C39-BE0B-76B4C77AB4CA}"/>
    <cellStyle name="40% - uthevingsfarge 1 2 5 4 2 7" xfId="15073" xr:uid="{89CAC265-5491-47D2-A1C2-6E82073C7F5E}"/>
    <cellStyle name="40% - uthevingsfarge 1 2 5 4 3" xfId="15074" xr:uid="{4DB62088-7922-4C1B-9CD0-78926CBFEB76}"/>
    <cellStyle name="40% - uthevingsfarge 1 2 5 4 3 2" xfId="15075" xr:uid="{4887155F-7038-4C04-8DC0-2ABEE46B436E}"/>
    <cellStyle name="40% - uthevingsfarge 1 2 5 4 3 2 2" xfId="15076" xr:uid="{58C705A5-00CC-4904-BF8C-A685A7A796C7}"/>
    <cellStyle name="40% - uthevingsfarge 1 2 5 4 3 3" xfId="15077" xr:uid="{17DF2235-586D-481C-9414-DE7E2980F89E}"/>
    <cellStyle name="40% - uthevingsfarge 1 2 5 4 3 3 2" xfId="15078" xr:uid="{2AFE9F27-784A-4B2A-84C5-20D76C2DA3DF}"/>
    <cellStyle name="40% - uthevingsfarge 1 2 5 4 3 4" xfId="15079" xr:uid="{1F7071C2-ADF0-45C4-9DA9-1B4F2F861874}"/>
    <cellStyle name="40% - uthevingsfarge 1 2 5 4 4" xfId="15080" xr:uid="{81F00E5B-40AA-4C85-8172-1D6BBDE1FBF0}"/>
    <cellStyle name="40% - uthevingsfarge 1 2 5 4 4 2" xfId="15081" xr:uid="{A9C8AEC7-A092-4256-9F63-1BC2849DD8DA}"/>
    <cellStyle name="40% - uthevingsfarge 1 2 5 4 5" xfId="15082" xr:uid="{675AFD28-2D57-48BC-91EF-12DC50879C23}"/>
    <cellStyle name="40% - uthevingsfarge 1 2 5 4 5 2" xfId="15083" xr:uid="{F85227F9-6687-4430-8EBF-FD882EFB3E5B}"/>
    <cellStyle name="40% - uthevingsfarge 1 2 5 4 6" xfId="15084" xr:uid="{555156BE-E63C-48FD-8618-153882817570}"/>
    <cellStyle name="40% - uthevingsfarge 1 2 5 4 6 2" xfId="15085" xr:uid="{10770203-2CCD-45B4-9503-6F06F0237A89}"/>
    <cellStyle name="40% - uthevingsfarge 1 2 5 4 7" xfId="15086" xr:uid="{8572C6DD-B4E3-4EF7-B69A-ADAFFEEBB441}"/>
    <cellStyle name="40% - uthevingsfarge 1 2 5 4 7 2" xfId="15087" xr:uid="{34675244-1188-4987-B0E6-459868A39CAC}"/>
    <cellStyle name="40% - uthevingsfarge 1 2 5 4 8" xfId="15088" xr:uid="{61E266F3-5FED-45FA-89B0-5FE91F34DEE1}"/>
    <cellStyle name="40% - uthevingsfarge 1 2 5 5" xfId="15089" xr:uid="{407F33F2-6ED3-4121-A1D7-E54FA66C495B}"/>
    <cellStyle name="40% - uthevingsfarge 1 2 5 6" xfId="15090" xr:uid="{D54EA6B0-288D-4D31-BD36-5C82A8390D4C}"/>
    <cellStyle name="40% - uthevingsfarge 1 2 5 7" xfId="15091" xr:uid="{957EDCEE-90AF-4FCF-A6B8-C67BD5D5E83D}"/>
    <cellStyle name="40% - uthevingsfarge 1 2 5 8" xfId="15092" xr:uid="{EBFBB60F-2F6E-41E3-A6D4-F7C1C83F1483}"/>
    <cellStyle name="40% - uthevingsfarge 1 2 5 9" xfId="15093" xr:uid="{53C057EF-BC54-4B49-90D0-136C55EDFEF6}"/>
    <cellStyle name="40% - uthevingsfarge 1 2 6" xfId="15094" xr:uid="{B471446E-1611-46F7-8E20-26E0D4C0C977}"/>
    <cellStyle name="40% - uthevingsfarge 1 2 6 2" xfId="15095" xr:uid="{E00A6740-F8A7-4992-9947-0515D278178C}"/>
    <cellStyle name="40% - uthevingsfarge 1 2 6 2 2" xfId="15096" xr:uid="{E18AFA2D-F096-48CA-B44C-3E0D71F08238}"/>
    <cellStyle name="40% - uthevingsfarge 1 2 6 2 2 2" xfId="15097" xr:uid="{A43DF6D4-FCD1-46FD-AE8D-A3693908D2DB}"/>
    <cellStyle name="40% - uthevingsfarge 1 2 6 2 3" xfId="15098" xr:uid="{490A0258-E8DD-4219-8B98-8D90BBC58F09}"/>
    <cellStyle name="40% - uthevingsfarge 1 2 6 2 3 2" xfId="15099" xr:uid="{A524628C-2D6B-4A46-85E1-79D5743250B1}"/>
    <cellStyle name="40% - uthevingsfarge 1 2 6 2 4" xfId="15100" xr:uid="{BD958004-E68E-4DE1-B060-599A944109C8}"/>
    <cellStyle name="40% - uthevingsfarge 1 2 6 2 4 2" xfId="15101" xr:uid="{AFB091EC-F597-477A-83E7-6C6B7129F2D2}"/>
    <cellStyle name="40% - uthevingsfarge 1 2 6 2 5" xfId="15102" xr:uid="{E2CC4491-8814-419E-B6BF-595896E96023}"/>
    <cellStyle name="40% - uthevingsfarge 1 2 6 2 5 2" xfId="15103" xr:uid="{38FF7370-43B5-410C-A42C-F0854B7A473A}"/>
    <cellStyle name="40% - uthevingsfarge 1 2 6 2 6" xfId="15104" xr:uid="{E13F8983-2330-4035-98D8-A3E20DC4C976}"/>
    <cellStyle name="40% - uthevingsfarge 1 2 6 2 6 2" xfId="15105" xr:uid="{B142CBD9-339C-497E-BA54-D0F79DDC70E5}"/>
    <cellStyle name="40% - uthevingsfarge 1 2 6 2 7" xfId="15106" xr:uid="{6E90EB92-7D36-475E-B9DF-334C2E36E2F4}"/>
    <cellStyle name="40% - uthevingsfarge 1 2 6 3" xfId="15107" xr:uid="{192D8C98-F5A8-4D4D-AE49-13CD8034D156}"/>
    <cellStyle name="40% - uthevingsfarge 1 2 6 3 2" xfId="15108" xr:uid="{EFC3DFB4-1C4C-4C24-BF72-ED194D367B71}"/>
    <cellStyle name="40% - uthevingsfarge 1 2 6 3 2 2" xfId="15109" xr:uid="{BA7C1556-91C5-4C87-B187-4909DA48BA4E}"/>
    <cellStyle name="40% - uthevingsfarge 1 2 6 3 3" xfId="15110" xr:uid="{B0DD9B65-DE38-441E-A516-E154CFEEB6AA}"/>
    <cellStyle name="40% - uthevingsfarge 1 2 6 3 3 2" xfId="15111" xr:uid="{5306C151-F008-46F5-97D2-A554383C989E}"/>
    <cellStyle name="40% - uthevingsfarge 1 2 6 3 4" xfId="15112" xr:uid="{95DEF16C-D993-4E8C-B1E0-C0315F1E2E4B}"/>
    <cellStyle name="40% - uthevingsfarge 1 2 6 4" xfId="15113" xr:uid="{213674EF-C08A-4850-B816-234FD61DE785}"/>
    <cellStyle name="40% - uthevingsfarge 1 2 6 4 2" xfId="15114" xr:uid="{25454CC3-C0F9-414F-93CB-E02B0B0CBA79}"/>
    <cellStyle name="40% - uthevingsfarge 1 2 6 5" xfId="15115" xr:uid="{04247390-26A5-45E5-965F-489B29DEB656}"/>
    <cellStyle name="40% - uthevingsfarge 1 2 6 5 2" xfId="15116" xr:uid="{BB1967CA-AA9C-43C3-979E-6ABF36537422}"/>
    <cellStyle name="40% - uthevingsfarge 1 2 6 6" xfId="15117" xr:uid="{38E4A396-3EE1-4802-9CB3-EF704C52AD58}"/>
    <cellStyle name="40% - uthevingsfarge 1 2 6 6 2" xfId="15118" xr:uid="{E6F3896A-DEC0-4349-BD2F-81C9BD0A3AEA}"/>
    <cellStyle name="40% - uthevingsfarge 1 2 6 7" xfId="15119" xr:uid="{F7028AFC-B93C-4FEB-B2D2-C8DAD416ECFD}"/>
    <cellStyle name="40% - uthevingsfarge 1 2 6 7 2" xfId="15120" xr:uid="{5F9A8B31-A482-4184-A9FE-6F7FC7F2D966}"/>
    <cellStyle name="40% - uthevingsfarge 1 2 6 8" xfId="15121" xr:uid="{F62B18CA-BDCE-4F45-92B8-B5EC74469828}"/>
    <cellStyle name="40% - uthevingsfarge 1 2 7" xfId="15122" xr:uid="{5BAA34D5-1C4E-4ABA-8CAD-AD214608CBF7}"/>
    <cellStyle name="40% - uthevingsfarge 1 2 7 2" xfId="15123" xr:uid="{32E2AB29-A78E-4A7B-9F6B-0BF708DDF19F}"/>
    <cellStyle name="40% - uthevingsfarge 1 2 7 2 2" xfId="15124" xr:uid="{F8BBEABA-7F0B-4368-9E79-A6E965952611}"/>
    <cellStyle name="40% - uthevingsfarge 1 2 7 2 2 2" xfId="15125" xr:uid="{E136C415-B8CA-4B94-95D9-958CF3B31970}"/>
    <cellStyle name="40% - uthevingsfarge 1 2 7 2 3" xfId="15126" xr:uid="{7348653C-565E-46D3-8AEC-F53C8A2F0F7A}"/>
    <cellStyle name="40% - uthevingsfarge 1 2 7 2 3 2" xfId="15127" xr:uid="{A8D18706-AE59-42AB-980F-91BDBF117D0B}"/>
    <cellStyle name="40% - uthevingsfarge 1 2 7 2 4" xfId="15128" xr:uid="{76F7234C-9951-46AC-8B5B-68D13B29BA05}"/>
    <cellStyle name="40% - uthevingsfarge 1 2 7 2 4 2" xfId="15129" xr:uid="{21DD041B-0F82-43FA-8555-C4FE687858BE}"/>
    <cellStyle name="40% - uthevingsfarge 1 2 7 2 5" xfId="15130" xr:uid="{EB55191A-B88B-48A5-959E-5D087E47A2B2}"/>
    <cellStyle name="40% - uthevingsfarge 1 2 7 2 5 2" xfId="15131" xr:uid="{51895D04-0109-4688-8A16-1FA12D942E03}"/>
    <cellStyle name="40% - uthevingsfarge 1 2 7 2 6" xfId="15132" xr:uid="{458C1551-6D72-4626-9A3F-F62FDA272681}"/>
    <cellStyle name="40% - uthevingsfarge 1 2 7 2 6 2" xfId="15133" xr:uid="{73B70F88-A590-486B-B58A-07366AF5ED5B}"/>
    <cellStyle name="40% - uthevingsfarge 1 2 7 2 7" xfId="15134" xr:uid="{5C2F0105-D6A7-4FB3-8A90-52B1212AE407}"/>
    <cellStyle name="40% - uthevingsfarge 1 2 7 3" xfId="15135" xr:uid="{DC32F0C5-2BA8-4C76-8758-D5CABBBE5F79}"/>
    <cellStyle name="40% - uthevingsfarge 1 2 7 3 2" xfId="15136" xr:uid="{F9869335-A7A2-425F-937A-FC71343161AB}"/>
    <cellStyle name="40% - uthevingsfarge 1 2 7 3 2 2" xfId="15137" xr:uid="{F2E4D024-60BC-4020-8348-25A0642AEF75}"/>
    <cellStyle name="40% - uthevingsfarge 1 2 7 3 3" xfId="15138" xr:uid="{A3879CE3-E6CE-4A88-8BDE-D79D5861D92E}"/>
    <cellStyle name="40% - uthevingsfarge 1 2 7 3 3 2" xfId="15139" xr:uid="{1E5A781A-D2E0-4B52-A16E-B4445570CAF7}"/>
    <cellStyle name="40% - uthevingsfarge 1 2 7 3 4" xfId="15140" xr:uid="{EDA4589F-53AF-4337-B381-836EDDEC0868}"/>
    <cellStyle name="40% - uthevingsfarge 1 2 7 4" xfId="15141" xr:uid="{40F142EE-36DC-454A-BA80-7550F0D2A6A6}"/>
    <cellStyle name="40% - uthevingsfarge 1 2 7 4 2" xfId="15142" xr:uid="{FC23AE0B-E6F8-466D-A2C3-4FD14A1839C2}"/>
    <cellStyle name="40% - uthevingsfarge 1 2 7 5" xfId="15143" xr:uid="{9C5DE76B-83FD-4567-AD0A-372F541A4A6C}"/>
    <cellStyle name="40% - uthevingsfarge 1 2 7 5 2" xfId="15144" xr:uid="{172D557F-DCB6-4865-9163-06EEEE43E0DC}"/>
    <cellStyle name="40% - uthevingsfarge 1 2 7 6" xfId="15145" xr:uid="{903416B0-6422-4802-9DA2-74BE18872A94}"/>
    <cellStyle name="40% - uthevingsfarge 1 2 7 6 2" xfId="15146" xr:uid="{782EA151-84A8-4447-8B0E-F7038725D663}"/>
    <cellStyle name="40% - uthevingsfarge 1 2 7 7" xfId="15147" xr:uid="{2B8B82F3-8A71-4786-AC8F-041DC3302F20}"/>
    <cellStyle name="40% - uthevingsfarge 1 2 7 7 2" xfId="15148" xr:uid="{5CDD9459-DDAE-4F8B-9A45-9EF726284221}"/>
    <cellStyle name="40% - uthevingsfarge 1 2 7 8" xfId="15149" xr:uid="{FC74C0BD-7DC7-43A1-97C9-57271DFC2130}"/>
    <cellStyle name="40% - uthevingsfarge 1 2 8" xfId="15150" xr:uid="{5AF4B916-E481-4769-92BE-68A73B19A1AD}"/>
    <cellStyle name="40% - uthevingsfarge 1 2 8 2" xfId="15151" xr:uid="{DC11318D-A715-485E-813B-3A21E3774E18}"/>
    <cellStyle name="40% - uthevingsfarge 1 2 8 2 2" xfId="15152" xr:uid="{B10AA7B3-371F-4BBA-B9B1-6C41FB0494AB}"/>
    <cellStyle name="40% - uthevingsfarge 1 2 8 2 2 2" xfId="15153" xr:uid="{5E1FD7CA-1612-49C2-AB48-9FEC6326D2D4}"/>
    <cellStyle name="40% - uthevingsfarge 1 2 8 2 3" xfId="15154" xr:uid="{C720CEF8-24F5-42B4-810A-8B896D8C78EC}"/>
    <cellStyle name="40% - uthevingsfarge 1 2 8 2 3 2" xfId="15155" xr:uid="{5387A32E-0FCD-49CB-B89A-7A67D4B07B29}"/>
    <cellStyle name="40% - uthevingsfarge 1 2 8 2 4" xfId="15156" xr:uid="{18CFE5EA-F8D6-42C8-93F2-1AD179F07FBD}"/>
    <cellStyle name="40% - uthevingsfarge 1 2 8 2 4 2" xfId="15157" xr:uid="{D4635F9E-C1BF-40F3-8F5B-6583FB349BDC}"/>
    <cellStyle name="40% - uthevingsfarge 1 2 8 2 5" xfId="15158" xr:uid="{10CEAA2E-502A-44FC-A5F2-B1AB532CBEE6}"/>
    <cellStyle name="40% - uthevingsfarge 1 2 8 2 5 2" xfId="15159" xr:uid="{EFAF13D0-137D-4B72-A748-DDE90CEF9288}"/>
    <cellStyle name="40% - uthevingsfarge 1 2 8 2 6" xfId="15160" xr:uid="{781DFDF1-733D-4829-98E6-7D5470C29676}"/>
    <cellStyle name="40% - uthevingsfarge 1 2 8 2 6 2" xfId="15161" xr:uid="{69AC9C2A-67E5-4AE8-BA83-A027CF139826}"/>
    <cellStyle name="40% - uthevingsfarge 1 2 8 2 7" xfId="15162" xr:uid="{A7D08FC7-B57A-443F-A185-58A19E09857E}"/>
    <cellStyle name="40% - uthevingsfarge 1 2 8 3" xfId="15163" xr:uid="{BA1499E5-EF04-4547-97FF-8D5E3491EB93}"/>
    <cellStyle name="40% - uthevingsfarge 1 2 8 3 2" xfId="15164" xr:uid="{944F91C7-22E1-4B2E-8BF9-1B91ACD2E9F2}"/>
    <cellStyle name="40% - uthevingsfarge 1 2 8 3 2 2" xfId="15165" xr:uid="{3494FCC0-0402-496F-85A0-B4DAF73E0B8B}"/>
    <cellStyle name="40% - uthevingsfarge 1 2 8 3 3" xfId="15166" xr:uid="{BA428271-FD18-4296-B031-D700DD9074BB}"/>
    <cellStyle name="40% - uthevingsfarge 1 2 8 3 3 2" xfId="15167" xr:uid="{66398E9B-0E66-4EED-A08E-D6C50ECF7736}"/>
    <cellStyle name="40% - uthevingsfarge 1 2 8 3 4" xfId="15168" xr:uid="{54654CA9-FAFC-4DDE-92DF-0CA3AEA3395E}"/>
    <cellStyle name="40% - uthevingsfarge 1 2 8 4" xfId="15169" xr:uid="{A2E6EE4C-797B-438F-9876-62F70F4C4411}"/>
    <cellStyle name="40% - uthevingsfarge 1 2 8 4 2" xfId="15170" xr:uid="{725C72A4-DAEE-420C-ABBA-B9F07EA61EEE}"/>
    <cellStyle name="40% - uthevingsfarge 1 2 8 5" xfId="15171" xr:uid="{97241779-6246-4633-9105-B480A8B2E3AB}"/>
    <cellStyle name="40% - uthevingsfarge 1 2 8 5 2" xfId="15172" xr:uid="{7F574A02-73A9-4B99-B10F-BA919129D102}"/>
    <cellStyle name="40% - uthevingsfarge 1 2 8 6" xfId="15173" xr:uid="{1E8B43C5-5308-4C6E-85B2-10A1FEFF22E6}"/>
    <cellStyle name="40% - uthevingsfarge 1 2 8 6 2" xfId="15174" xr:uid="{088A7B05-0A2E-4E8E-8640-9D3E9CCF2D85}"/>
    <cellStyle name="40% - uthevingsfarge 1 2 8 7" xfId="15175" xr:uid="{EF2FDA92-4DFF-42C9-8CCB-5221B116D253}"/>
    <cellStyle name="40% - uthevingsfarge 1 2 8 7 2" xfId="15176" xr:uid="{C3D8331F-956A-488F-A39F-40B3D92074B2}"/>
    <cellStyle name="40% - uthevingsfarge 1 2 8 8" xfId="15177" xr:uid="{BB638A4F-825D-477C-BD63-50ED1A963F8D}"/>
    <cellStyle name="40% - uthevingsfarge 1 2 9" xfId="15178" xr:uid="{9C74B446-592B-40C0-8214-D4E110C55F60}"/>
    <cellStyle name="40% - uthevingsfarge 1 2 9 2" xfId="15179" xr:uid="{4A50F448-FFE6-43CA-A4E9-26C0EFC8F186}"/>
    <cellStyle name="40% - uthevingsfarge 1 2 9 2 2" xfId="15180" xr:uid="{3B4455CA-7599-4D44-B5D0-4114B2C929D3}"/>
    <cellStyle name="40% - uthevingsfarge 1 2 9 2 2 2" xfId="15181" xr:uid="{98B77003-2ECD-4720-83FA-431A81495611}"/>
    <cellStyle name="40% - uthevingsfarge 1 2 9 2 3" xfId="15182" xr:uid="{D58522C0-E2DA-45BE-B615-2B8B60F5F6F8}"/>
    <cellStyle name="40% - uthevingsfarge 1 2 9 2 3 2" xfId="15183" xr:uid="{7E077174-92BC-4AEF-ABE9-33A88C9AD31C}"/>
    <cellStyle name="40% - uthevingsfarge 1 2 9 2 4" xfId="15184" xr:uid="{190D1447-E798-49AC-A4BA-91DFD2D44080}"/>
    <cellStyle name="40% - uthevingsfarge 1 2 9 2 4 2" xfId="15185" xr:uid="{A8CDB4B8-09A6-4AC9-B097-FF110688FA9C}"/>
    <cellStyle name="40% - uthevingsfarge 1 2 9 2 5" xfId="15186" xr:uid="{56633C84-C1BF-4EF4-B86E-56B0AD45B193}"/>
    <cellStyle name="40% - uthevingsfarge 1 2 9 2 5 2" xfId="15187" xr:uid="{FF10DB5C-E294-4946-8491-44DB10DF22DD}"/>
    <cellStyle name="40% - uthevingsfarge 1 2 9 2 6" xfId="15188" xr:uid="{EAD6573E-6675-4F1C-837C-F8E8B52FBCA2}"/>
    <cellStyle name="40% - uthevingsfarge 1 2 9 2 6 2" xfId="15189" xr:uid="{81579895-6B92-411F-9FE2-7C5685B8D2D5}"/>
    <cellStyle name="40% - uthevingsfarge 1 2 9 2 7" xfId="15190" xr:uid="{650F783E-755D-4052-81EE-D391AC2033B0}"/>
    <cellStyle name="40% - uthevingsfarge 1 2 9 3" xfId="15191" xr:uid="{50FFE743-C715-495C-82C5-5F4454C64986}"/>
    <cellStyle name="40% - uthevingsfarge 1 2 9 3 2" xfId="15192" xr:uid="{449B40BB-9566-43F1-A95C-FCE5FD1E38B2}"/>
    <cellStyle name="40% - uthevingsfarge 1 2 9 3 2 2" xfId="15193" xr:uid="{E5BC1F96-F998-4788-9563-5DE7E3A4B2C7}"/>
    <cellStyle name="40% - uthevingsfarge 1 2 9 3 3" xfId="15194" xr:uid="{602FE889-9F48-4644-8F62-37123B28F2E8}"/>
    <cellStyle name="40% - uthevingsfarge 1 2 9 3 3 2" xfId="15195" xr:uid="{216499D8-8042-4B88-8C8A-965C7CDD7013}"/>
    <cellStyle name="40% - uthevingsfarge 1 2 9 3 4" xfId="15196" xr:uid="{1897B082-0FF6-4274-9F52-9B295A6BB991}"/>
    <cellStyle name="40% - uthevingsfarge 1 2 9 4" xfId="15197" xr:uid="{443076AE-AA1C-4995-A8AD-A612C6AF69B5}"/>
    <cellStyle name="40% - uthevingsfarge 1 2 9 4 2" xfId="15198" xr:uid="{342568B1-2BB9-4A52-B055-3D9526CCB817}"/>
    <cellStyle name="40% - uthevingsfarge 1 2 9 5" xfId="15199" xr:uid="{54256465-E86D-4366-9979-72A2A5242FBE}"/>
    <cellStyle name="40% - uthevingsfarge 1 2 9 5 2" xfId="15200" xr:uid="{C2B29AD3-EC2E-4B0D-A9E5-76A5AEC1E993}"/>
    <cellStyle name="40% - uthevingsfarge 1 2 9 6" xfId="15201" xr:uid="{74A4ACA9-4BCF-417F-8B63-5E8A77022C07}"/>
    <cellStyle name="40% - uthevingsfarge 1 2 9 6 2" xfId="15202" xr:uid="{C96FD704-BF36-4763-B415-1E31541BD435}"/>
    <cellStyle name="40% - uthevingsfarge 1 2 9 7" xfId="15203" xr:uid="{B25394EB-A50B-42C2-A844-C200D6ECA68F}"/>
    <cellStyle name="40% - uthevingsfarge 1 2 9 7 2" xfId="15204" xr:uid="{CBCD9B82-1665-4788-B633-621762DF4C1B}"/>
    <cellStyle name="40% - uthevingsfarge 1 2 9 8" xfId="15205" xr:uid="{05C85EAE-D447-443A-9755-488B90B619A3}"/>
    <cellStyle name="40% - uthevingsfarge 1 2_Innlån 10_2010" xfId="15206" xr:uid="{FA4F5426-415A-402F-AABC-C19E434AAE6A}"/>
    <cellStyle name="40% - uthevingsfarge 1 20" xfId="15207" xr:uid="{40AA0773-F4EE-4648-B4DB-2A60B8B22FAC}"/>
    <cellStyle name="40% - uthevingsfarge 1 20 10" xfId="15208" xr:uid="{1330FB4D-4FE2-41F5-A0FC-48D3C41413BC}"/>
    <cellStyle name="40% - uthevingsfarge 1 20 11" xfId="15209" xr:uid="{C65D96C0-DF2F-4A2C-8032-62B849BF5E7B}"/>
    <cellStyle name="40% - uthevingsfarge 1 20 12" xfId="15210" xr:uid="{5592DCC5-C527-49AA-BDC2-C37C79F52A13}"/>
    <cellStyle name="40% - uthevingsfarge 1 20 13" xfId="15211" xr:uid="{C885B528-6A62-4C24-821F-82882702800E}"/>
    <cellStyle name="40% - uthevingsfarge 1 20 2" xfId="15212" xr:uid="{FDE75FC8-B492-49A1-983A-26CF9BF4E8FE}"/>
    <cellStyle name="40% - uthevingsfarge 1 20 2 2" xfId="15213" xr:uid="{0476FC27-8EB9-40E4-8938-382FF6B10780}"/>
    <cellStyle name="40% - uthevingsfarge 1 20 3" xfId="15214" xr:uid="{1099846B-CFF1-4017-9B12-919832048438}"/>
    <cellStyle name="40% - uthevingsfarge 1 20 4" xfId="15215" xr:uid="{5D16B98A-E1CF-42C3-B4A4-B0166DBC0CA9}"/>
    <cellStyle name="40% - uthevingsfarge 1 20 5" xfId="15216" xr:uid="{77F0CAC6-D478-4E13-8AE6-928582476CAA}"/>
    <cellStyle name="40% - uthevingsfarge 1 20 6" xfId="15217" xr:uid="{AE6B4DEF-78C9-4A51-B655-40E2F3D3E8E8}"/>
    <cellStyle name="40% - uthevingsfarge 1 20 7" xfId="15218" xr:uid="{AFED9E65-02FF-489B-9058-4E782DF19664}"/>
    <cellStyle name="40% - uthevingsfarge 1 20 8" xfId="15219" xr:uid="{242CCB79-8461-47F1-903B-20CCA791350F}"/>
    <cellStyle name="40% - uthevingsfarge 1 20 9" xfId="15220" xr:uid="{CD9FD5C2-4221-4257-9B9C-E7D7B21D9EF6}"/>
    <cellStyle name="40% - uthevingsfarge 1 21" xfId="15221" xr:uid="{749BEB7B-BABC-4B49-A89D-1EDCFDDB38A9}"/>
    <cellStyle name="40% - uthevingsfarge 1 21 10" xfId="15222" xr:uid="{BB0A1C83-BFED-442B-A5B3-12D5999E3294}"/>
    <cellStyle name="40% - uthevingsfarge 1 21 11" xfId="15223" xr:uid="{55EA4250-2986-4D9A-A4BD-9E82E5848487}"/>
    <cellStyle name="40% - uthevingsfarge 1 21 12" xfId="15224" xr:uid="{4F1EE81A-4CD9-4C04-9918-058E27FB1D4F}"/>
    <cellStyle name="40% - uthevingsfarge 1 21 13" xfId="15225" xr:uid="{CF1DA92F-6301-41AD-BDE7-2D1134AB94C6}"/>
    <cellStyle name="40% - uthevingsfarge 1 21 2" xfId="15226" xr:uid="{7070D421-782C-4997-9288-BB3E8F0B07A2}"/>
    <cellStyle name="40% - uthevingsfarge 1 21 2 2" xfId="15227" xr:uid="{57C93B18-B0AB-45B9-841D-D75EA0DF0BCE}"/>
    <cellStyle name="40% - uthevingsfarge 1 21 3" xfId="15228" xr:uid="{5949B573-1C94-495E-BAAD-46E9827E7596}"/>
    <cellStyle name="40% - uthevingsfarge 1 21 4" xfId="15229" xr:uid="{024CE005-79F7-4C98-AB55-E3027D125D7D}"/>
    <cellStyle name="40% - uthevingsfarge 1 21 5" xfId="15230" xr:uid="{45FB89CA-740D-4F4E-8CBE-69B39FC784EC}"/>
    <cellStyle name="40% - uthevingsfarge 1 21 6" xfId="15231" xr:uid="{180E0FF9-9392-4950-BE28-C5834D7E89E8}"/>
    <cellStyle name="40% - uthevingsfarge 1 21 7" xfId="15232" xr:uid="{F9FB5D08-3EC6-4A3A-A8B0-7AF26F2B81F4}"/>
    <cellStyle name="40% - uthevingsfarge 1 21 8" xfId="15233" xr:uid="{7D1D8435-D72D-4B49-8CF1-E6A578C84695}"/>
    <cellStyle name="40% - uthevingsfarge 1 21 9" xfId="15234" xr:uid="{541168DA-1C9B-4271-BF65-B155D0990933}"/>
    <cellStyle name="40% - uthevingsfarge 1 22" xfId="15235" xr:uid="{0F87C1F4-9626-48A0-A78F-EA8CF5519D4A}"/>
    <cellStyle name="40% - uthevingsfarge 1 22 10" xfId="15236" xr:uid="{58BE2FC5-E60E-4AEF-84B2-7CCB7E3E7254}"/>
    <cellStyle name="40% - uthevingsfarge 1 22 11" xfId="15237" xr:uid="{A08665F2-9602-407F-B07A-BDBE07DED13A}"/>
    <cellStyle name="40% - uthevingsfarge 1 22 12" xfId="15238" xr:uid="{09E6A8E4-02DD-409F-B605-2A1D4F2D54AE}"/>
    <cellStyle name="40% - uthevingsfarge 1 22 13" xfId="15239" xr:uid="{9A160ED9-3523-4084-9533-78A730895CC0}"/>
    <cellStyle name="40% - uthevingsfarge 1 22 2" xfId="15240" xr:uid="{F64BDEC4-3C68-4067-882F-4F8135F24FEA}"/>
    <cellStyle name="40% - uthevingsfarge 1 22 2 2" xfId="15241" xr:uid="{F09E2764-F2B4-4D26-9AFE-EF3A23525B31}"/>
    <cellStyle name="40% - uthevingsfarge 1 22 3" xfId="15242" xr:uid="{D9F37139-A8F6-4703-A294-9BAEFC629CE4}"/>
    <cellStyle name="40% - uthevingsfarge 1 22 4" xfId="15243" xr:uid="{21315729-F9F4-4616-82F3-C1246A26CA1D}"/>
    <cellStyle name="40% - uthevingsfarge 1 22 5" xfId="15244" xr:uid="{2BDE5F25-C0AD-478D-8E1E-840DC659EE06}"/>
    <cellStyle name="40% - uthevingsfarge 1 22 6" xfId="15245" xr:uid="{E33A68B3-4761-4282-A6FC-F4C99D7F676C}"/>
    <cellStyle name="40% - uthevingsfarge 1 22 7" xfId="15246" xr:uid="{7E3F06A9-9244-4AB1-A6F9-7DCE04E6BFBE}"/>
    <cellStyle name="40% - uthevingsfarge 1 22 8" xfId="15247" xr:uid="{8CE4F011-D7B2-4AD4-9381-C80B57C6BB8E}"/>
    <cellStyle name="40% - uthevingsfarge 1 22 9" xfId="15248" xr:uid="{3BE91AFA-02D0-485E-8C11-98F0CE4A8A9D}"/>
    <cellStyle name="40% - uthevingsfarge 1 23" xfId="15249" xr:uid="{E0454DDE-A743-437F-8BAE-9FD1CBD7E9D8}"/>
    <cellStyle name="40% - uthevingsfarge 1 23 10" xfId="15250" xr:uid="{C3A0DF59-47E8-4B7D-BE76-471CB6355761}"/>
    <cellStyle name="40% - uthevingsfarge 1 23 11" xfId="15251" xr:uid="{7A61D4C5-4247-4B33-A42F-012339750FDC}"/>
    <cellStyle name="40% - uthevingsfarge 1 23 12" xfId="15252" xr:uid="{B8E96CF0-4BCF-4C20-88F1-2E2604F6242E}"/>
    <cellStyle name="40% - uthevingsfarge 1 23 13" xfId="15253" xr:uid="{66D34315-43D9-4558-9C76-0B787DB5C5DA}"/>
    <cellStyle name="40% - uthevingsfarge 1 23 2" xfId="15254" xr:uid="{3AC58ABB-C90B-4642-B138-7E009E9741B1}"/>
    <cellStyle name="40% - uthevingsfarge 1 23 2 2" xfId="15255" xr:uid="{C02AAC3F-0D71-4B0B-A91E-730E34E59EB7}"/>
    <cellStyle name="40% - uthevingsfarge 1 23 3" xfId="15256" xr:uid="{5E1D2853-7A42-4EE5-B228-86526A5C4167}"/>
    <cellStyle name="40% - uthevingsfarge 1 23 4" xfId="15257" xr:uid="{AF1B6AA4-F00C-40E7-A6A4-063CFDD63FD5}"/>
    <cellStyle name="40% - uthevingsfarge 1 23 5" xfId="15258" xr:uid="{00982FC7-9114-4F3A-A6B9-504193CD1685}"/>
    <cellStyle name="40% - uthevingsfarge 1 23 6" xfId="15259" xr:uid="{374A8DAA-4DB9-4C55-B790-80D722BC058C}"/>
    <cellStyle name="40% - uthevingsfarge 1 23 7" xfId="15260" xr:uid="{164F4FDA-ED77-4F10-8945-A4B1DFC87CD0}"/>
    <cellStyle name="40% - uthevingsfarge 1 23 8" xfId="15261" xr:uid="{D8E6ABAD-C525-4AB8-B5ED-861F761BBC99}"/>
    <cellStyle name="40% - uthevingsfarge 1 23 9" xfId="15262" xr:uid="{2B052427-C6FC-4894-A162-4E4B172AB473}"/>
    <cellStyle name="40% - uthevingsfarge 1 24" xfId="15263" xr:uid="{DEA7A353-87B3-47A4-AFF3-67F15923A13E}"/>
    <cellStyle name="40% - uthevingsfarge 1 24 10" xfId="15264" xr:uid="{24E6602F-870D-44E7-9D94-772B62E96416}"/>
    <cellStyle name="40% - uthevingsfarge 1 24 11" xfId="15265" xr:uid="{ACC0E567-C5A2-45E4-96FF-8D8D0C58DA3C}"/>
    <cellStyle name="40% - uthevingsfarge 1 24 12" xfId="15266" xr:uid="{64376366-A89B-4BE9-83A2-EA2F2A4675AF}"/>
    <cellStyle name="40% - uthevingsfarge 1 24 13" xfId="15267" xr:uid="{D36D785B-3542-4801-8808-317EF0F59E0D}"/>
    <cellStyle name="40% - uthevingsfarge 1 24 2" xfId="15268" xr:uid="{89455A84-69C1-461E-A276-38371C675319}"/>
    <cellStyle name="40% - uthevingsfarge 1 24 2 2" xfId="15269" xr:uid="{A9225D0B-9895-4AF3-8AF8-3621768ABEDB}"/>
    <cellStyle name="40% - uthevingsfarge 1 24 3" xfId="15270" xr:uid="{084D7E79-0417-41B7-84C8-6DF059AE85F3}"/>
    <cellStyle name="40% - uthevingsfarge 1 24 4" xfId="15271" xr:uid="{75E3F587-749F-4B98-AC7B-DBED9F6A9484}"/>
    <cellStyle name="40% - uthevingsfarge 1 24 5" xfId="15272" xr:uid="{8B8F6FFF-9F1E-4178-99FD-F6CC8356E623}"/>
    <cellStyle name="40% - uthevingsfarge 1 24 6" xfId="15273" xr:uid="{76480CFD-1D5B-4DC3-B83D-71B9CADCCC5F}"/>
    <cellStyle name="40% - uthevingsfarge 1 24 7" xfId="15274" xr:uid="{34BB1688-ABF6-4BD4-AE60-82983A5B15FE}"/>
    <cellStyle name="40% - uthevingsfarge 1 24 8" xfId="15275" xr:uid="{8D6AE441-30CB-4BC9-A0EA-A8181643C9C5}"/>
    <cellStyle name="40% - uthevingsfarge 1 24 9" xfId="15276" xr:uid="{F36967A7-235F-4255-BF62-D7768B40A6C3}"/>
    <cellStyle name="40% - uthevingsfarge 1 25" xfId="15277" xr:uid="{ABE23182-3DF9-4551-8083-0FF23E5F8BD1}"/>
    <cellStyle name="40% - uthevingsfarge 1 25 10" xfId="15278" xr:uid="{6D59E29A-B4BF-475E-B40E-A25DFA5A4F44}"/>
    <cellStyle name="40% - uthevingsfarge 1 25 11" xfId="15279" xr:uid="{B59A2F83-144B-496A-B555-4D5191545085}"/>
    <cellStyle name="40% - uthevingsfarge 1 25 12" xfId="15280" xr:uid="{347A3A1C-776C-48BB-AA3A-B40E34E6D1EA}"/>
    <cellStyle name="40% - uthevingsfarge 1 25 13" xfId="15281" xr:uid="{C6313E18-AA4F-44E6-B9DB-A9C128254D35}"/>
    <cellStyle name="40% - uthevingsfarge 1 25 2" xfId="15282" xr:uid="{E1B3D0C0-8FA5-4CEA-80CC-16CE6199CD79}"/>
    <cellStyle name="40% - uthevingsfarge 1 25 2 2" xfId="15283" xr:uid="{E0F62C73-456E-4C9D-A9DF-F453EA73194D}"/>
    <cellStyle name="40% - uthevingsfarge 1 25 3" xfId="15284" xr:uid="{06699051-EB1D-45E8-80EE-2F1DF989B12A}"/>
    <cellStyle name="40% - uthevingsfarge 1 25 4" xfId="15285" xr:uid="{800DBCC1-E796-4262-94ED-ECDD267D87BC}"/>
    <cellStyle name="40% - uthevingsfarge 1 25 5" xfId="15286" xr:uid="{6D2631E7-CD36-44A9-BA13-6C1EB7B9EF1B}"/>
    <cellStyle name="40% - uthevingsfarge 1 25 6" xfId="15287" xr:uid="{B2CBF1E0-B814-48FA-B94C-3A453ECA2EEB}"/>
    <cellStyle name="40% - uthevingsfarge 1 25 7" xfId="15288" xr:uid="{798390AB-7CE4-407D-ADA3-3B91D510FE63}"/>
    <cellStyle name="40% - uthevingsfarge 1 25 8" xfId="15289" xr:uid="{9678A911-FB8F-498D-A504-909CA212A66C}"/>
    <cellStyle name="40% - uthevingsfarge 1 25 9" xfId="15290" xr:uid="{B288319A-3D47-4429-95E6-90A50E9CD7A5}"/>
    <cellStyle name="40% - uthevingsfarge 1 26" xfId="15291" xr:uid="{ADAE37F6-623C-417A-BD3C-1661072FAEEB}"/>
    <cellStyle name="40% - uthevingsfarge 1 26 10" xfId="15292" xr:uid="{6677FB33-F678-46B7-8DF2-106E5F90C0B8}"/>
    <cellStyle name="40% - uthevingsfarge 1 26 10 2" xfId="15293" xr:uid="{BF17836D-DB8B-44E9-A93C-72DAE730B46D}"/>
    <cellStyle name="40% - uthevingsfarge 1 26 10 2 2" xfId="15294" xr:uid="{5353D579-822A-4BAE-8805-EA7928658ECC}"/>
    <cellStyle name="40% - uthevingsfarge 1 26 10 3" xfId="15295" xr:uid="{890FA067-CA25-4D3A-A572-533A1C921FCC}"/>
    <cellStyle name="40% - uthevingsfarge 1 26 11" xfId="15296" xr:uid="{6ABD8576-C92A-4AE4-B6EC-8CA1B3DB8BE2}"/>
    <cellStyle name="40% - uthevingsfarge 1 26 11 2" xfId="15297" xr:uid="{23248827-C4ED-4944-9079-7D0584BB7F0B}"/>
    <cellStyle name="40% - uthevingsfarge 1 26 11 2 2" xfId="15298" xr:uid="{81E3052C-BEEA-4770-990D-79A07FDF608D}"/>
    <cellStyle name="40% - uthevingsfarge 1 26 11 3" xfId="15299" xr:uid="{6E453090-1A97-44F4-B457-446B0C5CEE7C}"/>
    <cellStyle name="40% - uthevingsfarge 1 26 12" xfId="15300" xr:uid="{0CCCEAD9-455B-4616-AE52-D6C8065BA7E5}"/>
    <cellStyle name="40% - uthevingsfarge 1 26 12 2" xfId="15301" xr:uid="{B5BC30DA-5454-4DD9-86B0-19CEB325C748}"/>
    <cellStyle name="40% - uthevingsfarge 1 26 12 2 2" xfId="15302" xr:uid="{D0D20EA9-0469-4F15-9CD0-F6E125D5F330}"/>
    <cellStyle name="40% - uthevingsfarge 1 26 12 3" xfId="15303" xr:uid="{3426696D-6C76-4C32-9453-ED27C96BB054}"/>
    <cellStyle name="40% - uthevingsfarge 1 26 13" xfId="15304" xr:uid="{F9159B54-F9E7-4F66-8296-0E49A0FE772F}"/>
    <cellStyle name="40% - uthevingsfarge 1 26 14" xfId="15305" xr:uid="{8BB21ABE-5F4C-4CBF-841B-E164254CC74A}"/>
    <cellStyle name="40% - uthevingsfarge 1 26 15" xfId="15306" xr:uid="{DCE16CBE-561F-4A83-82B8-15FB5EAFBB31}"/>
    <cellStyle name="40% - uthevingsfarge 1 26 2" xfId="15307" xr:uid="{9B07D984-4A77-4305-861F-382CCD39D1E9}"/>
    <cellStyle name="40% - uthevingsfarge 1 26 2 2" xfId="15308" xr:uid="{5EBC8670-8F9B-4DFB-B14A-612275A11C8E}"/>
    <cellStyle name="40% - uthevingsfarge 1 26 2 2 2" xfId="15309" xr:uid="{61ABC6BB-17EF-4D8A-8C80-E9194D85FCE9}"/>
    <cellStyle name="40% - uthevingsfarge 1 26 2 3" xfId="15310" xr:uid="{A7BF2C78-A33F-4822-A83B-66F3CF6FCE86}"/>
    <cellStyle name="40% - uthevingsfarge 1 26 2 3 2" xfId="15311" xr:uid="{564B199F-9BD8-46F7-858B-10E988F3625C}"/>
    <cellStyle name="40% - uthevingsfarge 1 26 2 4" xfId="15312" xr:uid="{A8F21066-026E-4A8A-974F-AE0B26DB3ECB}"/>
    <cellStyle name="40% - uthevingsfarge 1 26 2 4 2" xfId="15313" xr:uid="{E2A37ABD-80EE-49A8-B11D-CAF63D2091BE}"/>
    <cellStyle name="40% - uthevingsfarge 1 26 2 5" xfId="15314" xr:uid="{664CBC46-795D-48F1-BC5E-CEB5A092F445}"/>
    <cellStyle name="40% - uthevingsfarge 1 26 2 5 2" xfId="15315" xr:uid="{CA4E91A7-FF93-414B-8571-FBEF94CBD771}"/>
    <cellStyle name="40% - uthevingsfarge 1 26 2 6" xfId="15316" xr:uid="{E78FA671-580F-448E-803C-A414F76E3160}"/>
    <cellStyle name="40% - uthevingsfarge 1 26 2 6 2" xfId="15317" xr:uid="{EC3107F7-3F9C-4FE5-AACE-C0DAED7E5C69}"/>
    <cellStyle name="40% - uthevingsfarge 1 26 2 7" xfId="15318" xr:uid="{B2AF7524-E333-437C-978E-C42B33D3F658}"/>
    <cellStyle name="40% - uthevingsfarge 1 26 2 8" xfId="15319" xr:uid="{504E6CF7-27DC-4658-971C-9AFCAF764FB7}"/>
    <cellStyle name="40% - uthevingsfarge 1 26 3" xfId="15320" xr:uid="{6F26A6B9-796D-4140-A071-BF127782DDB4}"/>
    <cellStyle name="40% - uthevingsfarge 1 26 3 2" xfId="15321" xr:uid="{5780D0C5-4A0D-4551-809D-90B048FFC873}"/>
    <cellStyle name="40% - uthevingsfarge 1 26 3 2 2" xfId="15322" xr:uid="{D58FA88D-0DA4-4554-ACB6-96E97FDB40E6}"/>
    <cellStyle name="40% - uthevingsfarge 1 26 3 3" xfId="15323" xr:uid="{9BAF73E1-644D-43F2-B37A-6E628E81176A}"/>
    <cellStyle name="40% - uthevingsfarge 1 26 3 3 2" xfId="15324" xr:uid="{545F5615-6753-4044-A26C-8C43DF5E58A3}"/>
    <cellStyle name="40% - uthevingsfarge 1 26 3 4" xfId="15325" xr:uid="{C4B6FC8E-09B9-4661-8A12-46C1FDBB8E86}"/>
    <cellStyle name="40% - uthevingsfarge 1 26 3 4 2" xfId="15326" xr:uid="{2BB9A4EA-09AD-4878-AEF1-3EAB9E536837}"/>
    <cellStyle name="40% - uthevingsfarge 1 26 3 5" xfId="15327" xr:uid="{C6B0CCF1-16EE-419F-9C52-583415D98CF9}"/>
    <cellStyle name="40% - uthevingsfarge 1 26 3 5 2" xfId="15328" xr:uid="{AC6051AD-FCFD-4191-AACD-933D72209D8C}"/>
    <cellStyle name="40% - uthevingsfarge 1 26 3 6" xfId="15329" xr:uid="{ADC51CBE-B403-4B88-BE68-551E11A3E86D}"/>
    <cellStyle name="40% - uthevingsfarge 1 26 4" xfId="15330" xr:uid="{6B517F3C-3C6D-4430-AD0D-5774B199F91B}"/>
    <cellStyle name="40% - uthevingsfarge 1 26 4 2" xfId="15331" xr:uid="{CA0E3018-9054-4E9F-9659-C87A1B0F0906}"/>
    <cellStyle name="40% - uthevingsfarge 1 26 4 2 2" xfId="15332" xr:uid="{F4FFB34F-0D03-4D58-AAD4-959C7B34077E}"/>
    <cellStyle name="40% - uthevingsfarge 1 26 4 3" xfId="15333" xr:uid="{BA2E537C-F097-4212-85C0-F9FDCF3D5C06}"/>
    <cellStyle name="40% - uthevingsfarge 1 26 4 3 2" xfId="15334" xr:uid="{115C1714-EEE3-4D7A-BB4A-C2ACE9C9EBA5}"/>
    <cellStyle name="40% - uthevingsfarge 1 26 4 4" xfId="15335" xr:uid="{CEC7C4BF-2E30-48DF-BF0E-70CFEC38AB36}"/>
    <cellStyle name="40% - uthevingsfarge 1 26 5" xfId="15336" xr:uid="{89F5F431-A88C-445C-8FCA-4E84B9F13FA7}"/>
    <cellStyle name="40% - uthevingsfarge 1 26 5 2" xfId="15337" xr:uid="{3A2C6458-5112-41C5-9686-D60C38C6F244}"/>
    <cellStyle name="40% - uthevingsfarge 1 26 5 2 2" xfId="15338" xr:uid="{884FB26B-F859-431A-B38F-A4EC6F8D96E2}"/>
    <cellStyle name="40% - uthevingsfarge 1 26 5 3" xfId="15339" xr:uid="{F139373B-CF9A-4F5F-89E6-956D2BDE0A89}"/>
    <cellStyle name="40% - uthevingsfarge 1 26 5 3 2" xfId="15340" xr:uid="{77AF29DB-271E-40C9-87D5-76B48A15338E}"/>
    <cellStyle name="40% - uthevingsfarge 1 26 5 4" xfId="15341" xr:uid="{3CF6BBCF-DDEC-43C1-925B-55D9F071BC2F}"/>
    <cellStyle name="40% - uthevingsfarge 1 26 6" xfId="15342" xr:uid="{1CA4CA28-7B1C-4D9D-B77C-CC0C6529221A}"/>
    <cellStyle name="40% - uthevingsfarge 1 26 6 2" xfId="15343" xr:uid="{4D9F641D-DA6D-41A9-AF0E-ABE46A2F21EE}"/>
    <cellStyle name="40% - uthevingsfarge 1 26 6 2 2" xfId="15344" xr:uid="{EA815020-1238-481F-AF49-C44F9D635178}"/>
    <cellStyle name="40% - uthevingsfarge 1 26 6 3" xfId="15345" xr:uid="{C0E9E79C-CC30-4FA6-AFB7-E6D4044E61F3}"/>
    <cellStyle name="40% - uthevingsfarge 1 26 7" xfId="15346" xr:uid="{AAABA9E0-9BA4-49BD-8451-5927F9B611E1}"/>
    <cellStyle name="40% - uthevingsfarge 1 26 7 2" xfId="15347" xr:uid="{C2CB8398-D281-441F-B535-A86775E0176F}"/>
    <cellStyle name="40% - uthevingsfarge 1 26 7 2 2" xfId="15348" xr:uid="{D50DA67A-C419-49DB-AEDE-77EBDF698D63}"/>
    <cellStyle name="40% - uthevingsfarge 1 26 7 3" xfId="15349" xr:uid="{E3E42D56-CF8F-4EDF-BDAD-F71F2D823683}"/>
    <cellStyle name="40% - uthevingsfarge 1 26 8" xfId="15350" xr:uid="{BE8843C1-4D08-4323-BA69-9B9F033A8D30}"/>
    <cellStyle name="40% - uthevingsfarge 1 26 8 2" xfId="15351" xr:uid="{479A9310-0346-47F6-B0F8-8C8DC2325336}"/>
    <cellStyle name="40% - uthevingsfarge 1 26 8 2 2" xfId="15352" xr:uid="{E3DC6EBD-5494-4D1E-A113-0AC07CDE513A}"/>
    <cellStyle name="40% - uthevingsfarge 1 26 8 3" xfId="15353" xr:uid="{1DD7CB96-4013-4801-85DC-08F8F9BD1085}"/>
    <cellStyle name="40% - uthevingsfarge 1 26 9" xfId="15354" xr:uid="{1D80A7CC-F82C-4BA2-B5B1-320336F35704}"/>
    <cellStyle name="40% - uthevingsfarge 1 26 9 2" xfId="15355" xr:uid="{7ADD8225-3D91-4BBC-A30E-DA9F75125F39}"/>
    <cellStyle name="40% - uthevingsfarge 1 26 9 2 2" xfId="15356" xr:uid="{C7B18D27-3053-40ED-BA79-E62B274D97A4}"/>
    <cellStyle name="40% - uthevingsfarge 1 26 9 3" xfId="15357" xr:uid="{9D461BB2-223C-4B54-BC81-CBFD116F28DE}"/>
    <cellStyle name="40% - uthevingsfarge 1 27" xfId="15358" xr:uid="{4C93414E-5F2A-426E-8CFB-685E6EFBA0EF}"/>
    <cellStyle name="40% - uthevingsfarge 1 27 2" xfId="15359" xr:uid="{F9591C9D-31BB-49C6-BFB2-5CCC6BD06969}"/>
    <cellStyle name="40% - uthevingsfarge 1 27 2 2" xfId="15360" xr:uid="{E8B27588-F3CA-4011-A333-9C203E18A5D5}"/>
    <cellStyle name="40% - uthevingsfarge 1 27 2 2 2" xfId="15361" xr:uid="{560ABB6B-4C51-4BBA-8DDB-165387F98052}"/>
    <cellStyle name="40% - uthevingsfarge 1 27 2 3" xfId="15362" xr:uid="{D63DC7B4-55DD-4B61-A203-80DD952689AF}"/>
    <cellStyle name="40% - uthevingsfarge 1 27 2 3 2" xfId="15363" xr:uid="{F4DD9CE4-5A09-47CB-A8FF-D7EE238B2157}"/>
    <cellStyle name="40% - uthevingsfarge 1 27 2 4" xfId="15364" xr:uid="{159378DA-3C27-48B5-AE9E-A63608BCD4A6}"/>
    <cellStyle name="40% - uthevingsfarge 1 27 2 4 2" xfId="15365" xr:uid="{AD80A819-BDF0-4E22-8E33-89ABE3FBC035}"/>
    <cellStyle name="40% - uthevingsfarge 1 27 2 5" xfId="15366" xr:uid="{B9F7D7F8-69F2-4364-96CB-81E97384626F}"/>
    <cellStyle name="40% - uthevingsfarge 1 27 2 5 2" xfId="15367" xr:uid="{DB52F9FA-C1A1-450D-B4B3-70BB3629F7C0}"/>
    <cellStyle name="40% - uthevingsfarge 1 27 2 6" xfId="15368" xr:uid="{CD986EC9-C495-488B-87C5-3E3BE7F944DC}"/>
    <cellStyle name="40% - uthevingsfarge 1 27 2 6 2" xfId="15369" xr:uid="{CE976962-B06F-4D3D-A958-0BF02BCB8E88}"/>
    <cellStyle name="40% - uthevingsfarge 1 27 2 7" xfId="15370" xr:uid="{BFEB6D61-5EC0-4E4B-BDD7-758F4202B816}"/>
    <cellStyle name="40% - uthevingsfarge 1 27 2 8" xfId="15371" xr:uid="{B7E32893-B1FC-4403-959B-0DABE9490689}"/>
    <cellStyle name="40% - uthevingsfarge 1 27 3" xfId="15372" xr:uid="{1CD9B5B5-7D4A-4277-BD66-BD6901582FAB}"/>
    <cellStyle name="40% - uthevingsfarge 1 27 3 2" xfId="15373" xr:uid="{02B13A19-0A3B-4EC9-8338-96CE47F4A0E3}"/>
    <cellStyle name="40% - uthevingsfarge 1 27 3 2 2" xfId="15374" xr:uid="{1B592463-0A9B-47CB-A554-57B263350763}"/>
    <cellStyle name="40% - uthevingsfarge 1 27 3 3" xfId="15375" xr:uid="{6BD68B35-C290-43BA-828E-D29902B09888}"/>
    <cellStyle name="40% - uthevingsfarge 1 27 3 3 2" xfId="15376" xr:uid="{F237A812-B7E7-4BAC-AB0C-CF09FD6D3C58}"/>
    <cellStyle name="40% - uthevingsfarge 1 27 3 4" xfId="15377" xr:uid="{ECB68D34-E25D-4315-94CB-F3C0924CEE4B}"/>
    <cellStyle name="40% - uthevingsfarge 1 27 4" xfId="15378" xr:uid="{7BB09880-227E-4044-91AA-968A8B0B1573}"/>
    <cellStyle name="40% - uthevingsfarge 1 27 4 2" xfId="15379" xr:uid="{B89DF626-24D7-43F8-95B8-4F11C3459F1C}"/>
    <cellStyle name="40% - uthevingsfarge 1 27 5" xfId="15380" xr:uid="{977F251D-0125-4E3E-8484-3547DF416125}"/>
    <cellStyle name="40% - uthevingsfarge 1 27 5 2" xfId="15381" xr:uid="{418D247A-FA1A-44A7-B8FA-88F82443B5C9}"/>
    <cellStyle name="40% - uthevingsfarge 1 27 6" xfId="15382" xr:uid="{3DAA8165-9C17-4428-9C20-E5D3F0F5464E}"/>
    <cellStyle name="40% - uthevingsfarge 1 27 6 2" xfId="15383" xr:uid="{40A314BE-D38A-4A85-9356-CBE5D9EDEDA2}"/>
    <cellStyle name="40% - uthevingsfarge 1 27 7" xfId="15384" xr:uid="{322473CB-3FE8-4269-9535-594A9235E55F}"/>
    <cellStyle name="40% - uthevingsfarge 1 27 7 2" xfId="15385" xr:uid="{67086B78-C712-4B25-91C2-BFCBD7D6D5A6}"/>
    <cellStyle name="40% - uthevingsfarge 1 27 8" xfId="15386" xr:uid="{FA60B6FE-F877-4102-8250-BB403C2A5540}"/>
    <cellStyle name="40% - uthevingsfarge 1 27 9" xfId="15387" xr:uid="{927A4C32-6E73-4A87-9934-6E269C531349}"/>
    <cellStyle name="40% - uthevingsfarge 1 28" xfId="15388" xr:uid="{ACA43CA9-00C0-4AEC-93B8-009ED3E14160}"/>
    <cellStyle name="40% - uthevingsfarge 1 28 2" xfId="15389" xr:uid="{C9531127-D5BA-42E3-82B6-D2CD3F19D3BB}"/>
    <cellStyle name="40% - uthevingsfarge 1 28 3" xfId="15390" xr:uid="{E65B3D59-4F22-4AFA-ACB7-9710E0954857}"/>
    <cellStyle name="40% - uthevingsfarge 1 29" xfId="15391" xr:uid="{AD5F0311-9634-4E16-8014-ED14CFC592C7}"/>
    <cellStyle name="40% - uthevingsfarge 1 29 2" xfId="15392" xr:uid="{420EF204-16A7-4F4C-8285-F6FFF37D0347}"/>
    <cellStyle name="40% - uthevingsfarge 1 29 3" xfId="15393" xr:uid="{72923C02-A043-4795-A940-A38A515998C2}"/>
    <cellStyle name="40% - uthevingsfarge 1 3" xfId="15394" xr:uid="{0A1EE844-7F01-4146-A638-58D9F8B4A313}"/>
    <cellStyle name="40% - uthevingsfarge 1 3 2" xfId="15395" xr:uid="{BD9CB959-94F5-480F-84D8-5FA135731BCA}"/>
    <cellStyle name="40% - uthevingsfarge 1 3 2 2" xfId="15396" xr:uid="{1C69E64F-14F1-4674-A1DF-6680891217C7}"/>
    <cellStyle name="40% - uthevingsfarge 1 3 3" xfId="15397" xr:uid="{6E64E006-A706-4F97-AA7D-F67CF7E592B8}"/>
    <cellStyle name="40% - uthevingsfarge 1 3 4" xfId="15398" xr:uid="{1CB1256B-60F4-4933-A405-541FD5D94A79}"/>
    <cellStyle name="40% - uthevingsfarge 1 3 5" xfId="15399" xr:uid="{F55664F9-6E61-48E6-9666-5B0972C3B68F}"/>
    <cellStyle name="40% - uthevingsfarge 1 3 6" xfId="15400" xr:uid="{0E777A3E-7F61-424C-B03D-CFEA2BF9EB23}"/>
    <cellStyle name="40% - uthevingsfarge 1 3 7" xfId="15401" xr:uid="{ACE7A254-783D-48ED-9326-12AC03EC4AC9}"/>
    <cellStyle name="40% - uthevingsfarge 1 3 8" xfId="15402" xr:uid="{84979906-55CE-49D4-BACB-1557138E2AEA}"/>
    <cellStyle name="40% - uthevingsfarge 1 30" xfId="15403" xr:uid="{87A836A1-E845-44D2-A21E-B49E5504AA17}"/>
    <cellStyle name="40% - uthevingsfarge 1 30 2" xfId="15404" xr:uid="{58F52A9E-6590-4895-AC80-62B0B39C1A3F}"/>
    <cellStyle name="40% - uthevingsfarge 1 30 2 2" xfId="15405" xr:uid="{A5B531B3-DC83-4030-951E-53333FF25416}"/>
    <cellStyle name="40% - uthevingsfarge 1 30 2 2 2" xfId="15406" xr:uid="{D9F6E773-5551-4537-B5A0-3153E664C7D1}"/>
    <cellStyle name="40% - uthevingsfarge 1 30 2 3" xfId="15407" xr:uid="{3E665B31-0A51-40A4-A78F-DC3696AACCBB}"/>
    <cellStyle name="40% - uthevingsfarge 1 30 2 3 2" xfId="15408" xr:uid="{508FCA9B-EA04-44BD-8CB6-73C4D68CB702}"/>
    <cellStyle name="40% - uthevingsfarge 1 30 2 4" xfId="15409" xr:uid="{DF8E9855-D367-45A3-AB19-5DF631C5E0EF}"/>
    <cellStyle name="40% - uthevingsfarge 1 30 2 4 2" xfId="15410" xr:uid="{35DA470B-3F22-42E9-911D-3599782A715B}"/>
    <cellStyle name="40% - uthevingsfarge 1 30 2 5" xfId="15411" xr:uid="{8130C709-A64B-4484-872A-C99E7433D93B}"/>
    <cellStyle name="40% - uthevingsfarge 1 30 2 5 2" xfId="15412" xr:uid="{DBD53823-B454-4FED-B4CF-31489FCB3BCB}"/>
    <cellStyle name="40% - uthevingsfarge 1 30 2 6" xfId="15413" xr:uid="{63F8E0F4-1410-4948-8C48-F81DA6C56EB2}"/>
    <cellStyle name="40% - uthevingsfarge 1 30 2 6 2" xfId="15414" xr:uid="{79349D0A-E688-42BE-83CE-57C4FA2BE7D4}"/>
    <cellStyle name="40% - uthevingsfarge 1 30 2 7" xfId="15415" xr:uid="{D6BDFCD9-977B-41E7-8F06-D83AC3163EC4}"/>
    <cellStyle name="40% - uthevingsfarge 1 30 2 8" xfId="15416" xr:uid="{1C6C3EB3-8754-4B9C-B33F-4E2FEECE45AB}"/>
    <cellStyle name="40% - uthevingsfarge 1 30 3" xfId="15417" xr:uid="{826AE124-D36C-421C-B404-E08F29DE2FF1}"/>
    <cellStyle name="40% - uthevingsfarge 1 30 3 2" xfId="15418" xr:uid="{C534D568-13AD-4221-BF80-D9024EB59D73}"/>
    <cellStyle name="40% - uthevingsfarge 1 30 3 2 2" xfId="15419" xr:uid="{6C397287-E844-44A7-879B-E74B00ED8702}"/>
    <cellStyle name="40% - uthevingsfarge 1 30 3 3" xfId="15420" xr:uid="{0503E97C-B035-41C7-A437-3AEF4E2F4E3B}"/>
    <cellStyle name="40% - uthevingsfarge 1 30 3 3 2" xfId="15421" xr:uid="{75C0BD59-9487-432A-B8D7-99590E43F45F}"/>
    <cellStyle name="40% - uthevingsfarge 1 30 3 4" xfId="15422" xr:uid="{74DCE959-7A74-4A63-9C72-AAAF011CCD6F}"/>
    <cellStyle name="40% - uthevingsfarge 1 30 4" xfId="15423" xr:uid="{4765FB1C-9B86-4BFF-B255-7A03590CA5ED}"/>
    <cellStyle name="40% - uthevingsfarge 1 30 4 2" xfId="15424" xr:uid="{22CD6C41-01B6-4D4C-9DFA-D52728561BAF}"/>
    <cellStyle name="40% - uthevingsfarge 1 30 5" xfId="15425" xr:uid="{3A94E45F-B97E-43A3-A557-82AB24E11A31}"/>
    <cellStyle name="40% - uthevingsfarge 1 30 5 2" xfId="15426" xr:uid="{6D6C90D6-221E-45D1-BAB8-FB5F209FA564}"/>
    <cellStyle name="40% - uthevingsfarge 1 30 6" xfId="15427" xr:uid="{0B25771A-572D-48C4-8227-14594BD8834F}"/>
    <cellStyle name="40% - uthevingsfarge 1 30 7" xfId="15428" xr:uid="{BB94CCF6-21C9-4D88-B775-FC7420E4D948}"/>
    <cellStyle name="40% - uthevingsfarge 1 30 8" xfId="15429" xr:uid="{AD8AA832-4580-4EEF-8B6B-CE085CA4E6F8}"/>
    <cellStyle name="40% - uthevingsfarge 1 31" xfId="15430" xr:uid="{C620F22F-33A1-48ED-A99D-08B7A0156F0C}"/>
    <cellStyle name="40% - uthevingsfarge 1 31 2" xfId="15431" xr:uid="{1F021618-C141-4148-BE99-7963E5C02373}"/>
    <cellStyle name="40% - uthevingsfarge 1 31 3" xfId="15432" xr:uid="{8C995F77-02E0-42D6-8A94-9AC244289658}"/>
    <cellStyle name="40% - uthevingsfarge 1 32" xfId="15433" xr:uid="{D8BD0F92-A902-4C25-8D80-0BA0E44B9B7D}"/>
    <cellStyle name="40% - uthevingsfarge 1 32 2" xfId="15434" xr:uid="{0E49A3FC-4D5E-4DCF-87A5-493FE6796460}"/>
    <cellStyle name="40% - uthevingsfarge 1 32 3" xfId="15435" xr:uid="{FDF1CD51-4521-4B21-B490-432505F0B652}"/>
    <cellStyle name="40% - uthevingsfarge 1 33" xfId="15436" xr:uid="{D671DE7A-5ACA-4894-BB67-1F9A286E094D}"/>
    <cellStyle name="40% - uthevingsfarge 1 33 2" xfId="15437" xr:uid="{FC614D78-2658-4FFB-93F2-B3CEE99B67E6}"/>
    <cellStyle name="40% - uthevingsfarge 1 33 3" xfId="15438" xr:uid="{8A5E9192-E215-4B21-BAF0-1272DE7C11DE}"/>
    <cellStyle name="40% - uthevingsfarge 1 34" xfId="15439" xr:uid="{A2C8ECD0-9D38-418E-94F4-80A8F107A82B}"/>
    <cellStyle name="40% - uthevingsfarge 1 34 2" xfId="15440" xr:uid="{A8D72708-A9DF-458A-A07B-15D0906B7B98}"/>
    <cellStyle name="40% - uthevingsfarge 1 34 3" xfId="15441" xr:uid="{08521F4D-B342-430C-ADDE-898178F175D1}"/>
    <cellStyle name="40% - uthevingsfarge 1 35" xfId="15442" xr:uid="{6C841745-C8D3-404B-9A07-B0E5BB220859}"/>
    <cellStyle name="40% - uthevingsfarge 1 35 2" xfId="15443" xr:uid="{984E1AC2-5FAE-4C78-92E8-FA20FE8F29C9}"/>
    <cellStyle name="40% - uthevingsfarge 1 35 3" xfId="15444" xr:uid="{AD95224E-73B6-46FC-9AEA-33472BC7A479}"/>
    <cellStyle name="40% - uthevingsfarge 1 36" xfId="15445" xr:uid="{09DA337A-8D46-4F02-A9FF-B6A92810E255}"/>
    <cellStyle name="40% - uthevingsfarge 1 36 2" xfId="15446" xr:uid="{BC81F3E6-C8A5-4C27-B96E-D78EEEFCF5FD}"/>
    <cellStyle name="40% - uthevingsfarge 1 36 3" xfId="15447" xr:uid="{3BD5AC57-2441-43DC-8C53-C46F4021B56A}"/>
    <cellStyle name="40% - uthevingsfarge 1 37" xfId="15448" xr:uid="{F836A8D9-6BE2-4E88-8C2B-7F30A4A4D1DB}"/>
    <cellStyle name="40% - uthevingsfarge 1 37 2" xfId="15449" xr:uid="{91752B72-3BC0-4F6C-9685-74DC650316A0}"/>
    <cellStyle name="40% - uthevingsfarge 1 37 3" xfId="15450" xr:uid="{9A6282A1-AA39-49B6-ADF3-8273FBDDFD55}"/>
    <cellStyle name="40% - uthevingsfarge 1 38" xfId="15451" xr:uid="{1F54DCED-6F0A-4C07-8D3C-C0D971BD866A}"/>
    <cellStyle name="40% - uthevingsfarge 1 38 2" xfId="15452" xr:uid="{1A41B4A9-B8A4-410C-995A-69A73BC17EFD}"/>
    <cellStyle name="40% - uthevingsfarge 1 38 2 2" xfId="15453" xr:uid="{A1EE1EC2-2EF6-429A-8FDD-DE95D48EAC23}"/>
    <cellStyle name="40% - uthevingsfarge 1 38 3" xfId="15454" xr:uid="{D140C115-185B-45CE-897C-BD7FC9E7ECB2}"/>
    <cellStyle name="40% - uthevingsfarge 1 39" xfId="15455" xr:uid="{03786487-F5D2-454B-BBEA-D043462487E4}"/>
    <cellStyle name="40% - uthevingsfarge 1 39 2" xfId="15456" xr:uid="{45770A1E-2DCD-4A4D-BE88-2FDB312B2B4B}"/>
    <cellStyle name="40% - uthevingsfarge 1 39 2 2" xfId="15457" xr:uid="{189811EE-699A-4DAB-A365-CC5FB969D0F1}"/>
    <cellStyle name="40% - uthevingsfarge 1 39 3" xfId="15458" xr:uid="{2D2F5551-5F3E-4DDF-ADC6-4B59702009DD}"/>
    <cellStyle name="40% - uthevingsfarge 1 4" xfId="15459" xr:uid="{E76130DB-3B1C-433B-A41F-EBFB618D5E73}"/>
    <cellStyle name="40% - uthevingsfarge 1 4 2" xfId="15460" xr:uid="{E25968FB-A3F0-483C-9074-9FCE20654F62}"/>
    <cellStyle name="40% - uthevingsfarge 1 4 2 2" xfId="15461" xr:uid="{0203FCE7-51EB-4B92-A65B-82CAEF1FE474}"/>
    <cellStyle name="40% - uthevingsfarge 1 4 3" xfId="15462" xr:uid="{92CC1360-C64E-484D-A261-1B39811E72B1}"/>
    <cellStyle name="40% - uthevingsfarge 1 4 4" xfId="15463" xr:uid="{022CFCEC-CB54-477A-9BFD-EAC7F32338E5}"/>
    <cellStyle name="40% - uthevingsfarge 1 4 5" xfId="15464" xr:uid="{BED0837E-CD09-43E3-9166-2BECAFCE13AE}"/>
    <cellStyle name="40% - uthevingsfarge 1 4 6" xfId="15465" xr:uid="{8976D7C7-D293-4BF7-A783-E8075A9C9483}"/>
    <cellStyle name="40% - uthevingsfarge 1 4 7" xfId="15466" xr:uid="{3CE7EABB-A970-4C02-B357-6894FBF356A1}"/>
    <cellStyle name="40% - uthevingsfarge 1 4 8" xfId="15467" xr:uid="{0D7B45BD-B7D3-4F9E-B5AC-7CD655812CE6}"/>
    <cellStyle name="40% - uthevingsfarge 1 40" xfId="15468" xr:uid="{1F27B6F7-FCC8-45C9-B9B3-B0EB120F08C0}"/>
    <cellStyle name="40% - uthevingsfarge 1 40 2" xfId="15469" xr:uid="{CC6CA668-19AF-486B-8FEF-7A8C64FBB23C}"/>
    <cellStyle name="40% - uthevingsfarge 1 40 3" xfId="15470" xr:uid="{067BC337-C138-4C26-BC48-7A59AFCA4803}"/>
    <cellStyle name="40% - uthevingsfarge 1 41" xfId="15471" xr:uid="{27C68E29-D314-4F98-838A-8506782EFB3E}"/>
    <cellStyle name="40% - uthevingsfarge 1 41 2" xfId="15472" xr:uid="{BD40EA54-5601-414D-B705-80ADAB995587}"/>
    <cellStyle name="40% - uthevingsfarge 1 41 3" xfId="15473" xr:uid="{8D9CA78B-75BB-4B03-9783-DCEEF35E6F16}"/>
    <cellStyle name="40% - uthevingsfarge 1 42" xfId="15474" xr:uid="{A11FA23E-16E9-4D2D-880C-78D130C38CBD}"/>
    <cellStyle name="40% - uthevingsfarge 1 42 2" xfId="15475" xr:uid="{4221B598-C18C-47A3-AB1B-D10DAE86605B}"/>
    <cellStyle name="40% - uthevingsfarge 1 42 3" xfId="15476" xr:uid="{4B536F46-46EC-4C45-A36A-C0FE9066C6A8}"/>
    <cellStyle name="40% - uthevingsfarge 1 43" xfId="15477" xr:uid="{6DDF33F4-31A4-4ECB-9936-B8E0FBCD042F}"/>
    <cellStyle name="40% - uthevingsfarge 1 43 2" xfId="15478" xr:uid="{2D82AEB1-2BE0-4A91-BB98-3D85A1B65718}"/>
    <cellStyle name="40% - uthevingsfarge 1 43 3" xfId="15479" xr:uid="{AA092623-19E5-4570-9B96-D66BAE86285C}"/>
    <cellStyle name="40% - uthevingsfarge 1 44" xfId="15480" xr:uid="{A54E9CDC-924E-48F1-A2A9-FC62AA98C6F6}"/>
    <cellStyle name="40% - uthevingsfarge 1 44 2" xfId="15481" xr:uid="{58AC0662-7393-4475-8072-0FDE5FAD8062}"/>
    <cellStyle name="40% - uthevingsfarge 1 44 3" xfId="15482" xr:uid="{C2822D8F-B279-4CFB-BB72-FF3E171693F3}"/>
    <cellStyle name="40% - uthevingsfarge 1 45" xfId="15483" xr:uid="{0F92AD01-ACA0-4895-B149-06F547C446D4}"/>
    <cellStyle name="40% - uthevingsfarge 1 45 2" xfId="15484" xr:uid="{35D5ECEA-17C8-41E3-973D-E357692CB0FE}"/>
    <cellStyle name="40% - uthevingsfarge 1 46" xfId="15485" xr:uid="{564F7369-29D1-4910-93DF-8CB3602B001A}"/>
    <cellStyle name="40% - uthevingsfarge 1 46 2" xfId="15486" xr:uid="{5ED780EB-4C8F-4D38-A247-38FB2D19484C}"/>
    <cellStyle name="40% - uthevingsfarge 1 47" xfId="15487" xr:uid="{32A06590-9299-487B-A0AF-61FA83F63657}"/>
    <cellStyle name="40% - uthevingsfarge 1 47 2" xfId="15488" xr:uid="{98554355-DCE9-492F-83FA-B2B2C0967FE2}"/>
    <cellStyle name="40% - uthevingsfarge 1 47 3" xfId="15489" xr:uid="{2E7E7CA3-0274-4753-A533-3D0B4D04AC0C}"/>
    <cellStyle name="40% - uthevingsfarge 1 48" xfId="15490" xr:uid="{D017B4AD-D459-469C-B064-3729D2882575}"/>
    <cellStyle name="40% - uthevingsfarge 1 48 2" xfId="15491" xr:uid="{617B1857-1EF2-4998-B516-92751C89ED86}"/>
    <cellStyle name="40% - uthevingsfarge 1 49" xfId="15492" xr:uid="{C8FB0634-66A8-4192-ACC8-83345FA8A6AA}"/>
    <cellStyle name="40% - uthevingsfarge 1 49 2" xfId="15493" xr:uid="{767A63B2-0DD1-46D7-BEE1-047F0F478F68}"/>
    <cellStyle name="40% - uthevingsfarge 1 5" xfId="15494" xr:uid="{F6C01A49-F65A-4AEE-A384-4F3265933ADD}"/>
    <cellStyle name="40% - uthevingsfarge 1 5 2" xfId="15495" xr:uid="{BC1303E0-0CC9-423D-910F-CA9E67AC1A90}"/>
    <cellStyle name="40% - uthevingsfarge 1 5 2 2" xfId="15496" xr:uid="{956A15F1-6A52-419A-BE8E-06D7CCB08B56}"/>
    <cellStyle name="40% - uthevingsfarge 1 5 3" xfId="15497" xr:uid="{1CCEC8A0-0026-4266-869C-AD2912F96728}"/>
    <cellStyle name="40% - uthevingsfarge 1 5 4" xfId="15498" xr:uid="{2E218E72-81A5-4955-80A5-0AFFB15A4A96}"/>
    <cellStyle name="40% - uthevingsfarge 1 5 5" xfId="15499" xr:uid="{0B070E7D-8033-46E6-BFB2-431D9FE98700}"/>
    <cellStyle name="40% - uthevingsfarge 1 5 6" xfId="15500" xr:uid="{028B155E-D9A3-48FF-8E46-FC42E8FFACEF}"/>
    <cellStyle name="40% - uthevingsfarge 1 5 7" xfId="15501" xr:uid="{443AA05F-3B0B-4DBE-9838-A80BCF79E053}"/>
    <cellStyle name="40% - uthevingsfarge 1 5 8" xfId="15502" xr:uid="{DA191FBB-0CBB-4B5A-8C44-2CC1367791F8}"/>
    <cellStyle name="40% - uthevingsfarge 1 50" xfId="15503" xr:uid="{1D71B49D-960E-4498-849C-CFD3FB23217D}"/>
    <cellStyle name="40% - uthevingsfarge 1 50 2" xfId="15504" xr:uid="{4227AF9F-5669-4239-A3A4-26F403C769B4}"/>
    <cellStyle name="40% - uthevingsfarge 1 51" xfId="15505" xr:uid="{8D28E97B-C525-48AD-8743-58F62E9B4CCF}"/>
    <cellStyle name="40% - uthevingsfarge 1 51 2" xfId="15506" xr:uid="{B80FB97F-6BA1-403C-8DA3-64CBF655EEC3}"/>
    <cellStyle name="40% - uthevingsfarge 1 52" xfId="15507" xr:uid="{DB395188-5A98-4B32-8F5F-648E69C4F0F5}"/>
    <cellStyle name="40% - uthevingsfarge 1 52 2" xfId="15508" xr:uid="{58B374D3-0826-4204-BBFB-BC05AF20DE0A}"/>
    <cellStyle name="40% - uthevingsfarge 1 53" xfId="15509" xr:uid="{4068A71E-35FF-4056-97CB-7E23C85BC2DB}"/>
    <cellStyle name="40% - uthevingsfarge 1 53 2" xfId="15510" xr:uid="{B3303BEE-ECA9-4747-814D-85AF0D32B117}"/>
    <cellStyle name="40% - uthevingsfarge 1 54" xfId="15511" xr:uid="{0A462E47-72B6-4560-A635-6A088358E36C}"/>
    <cellStyle name="40% - uthevingsfarge 1 54 2" xfId="15512" xr:uid="{91393E13-0301-4CA7-B87E-83AC88F47BA9}"/>
    <cellStyle name="40% - uthevingsfarge 1 55" xfId="15513" xr:uid="{6F349920-AEB7-4BFD-A200-0110AFAF7FE0}"/>
    <cellStyle name="40% - uthevingsfarge 1 55 2" xfId="15514" xr:uid="{A5B59897-1FB4-4E71-8861-5937B3C71040}"/>
    <cellStyle name="40% - uthevingsfarge 1 56" xfId="15515" xr:uid="{E6D9E5A0-A8B7-48BE-B720-3EE0774D9EB8}"/>
    <cellStyle name="40% - uthevingsfarge 1 56 2" xfId="15516" xr:uid="{ED7653ED-4697-4C01-9463-5A629E5634A0}"/>
    <cellStyle name="40% - uthevingsfarge 1 57" xfId="15517" xr:uid="{7B3A4CF9-72A1-4D2A-BB8A-FE29DD308810}"/>
    <cellStyle name="40% - uthevingsfarge 1 57 2" xfId="15518" xr:uid="{A4CB43FE-0760-4D37-97E6-BD4138EC2DA7}"/>
    <cellStyle name="40% - uthevingsfarge 1 58" xfId="15519" xr:uid="{0AF713D2-9F23-488F-8C32-2CEDE72AF2A3}"/>
    <cellStyle name="40% - uthevingsfarge 1 58 2" xfId="15520" xr:uid="{174E6FBB-CBB2-4DAD-859C-0E455BF80AAC}"/>
    <cellStyle name="40% - uthevingsfarge 1 59" xfId="15521" xr:uid="{07C9944E-ECC0-4675-886E-961EAC7AC940}"/>
    <cellStyle name="40% - uthevingsfarge 1 59 2" xfId="15522" xr:uid="{EC421060-DDBF-48EF-8A58-4C8B60172244}"/>
    <cellStyle name="40% - uthevingsfarge 1 6" xfId="15523" xr:uid="{EDB9001B-4E28-4334-9E43-3BB67CEE1D26}"/>
    <cellStyle name="40% - uthevingsfarge 1 6 2" xfId="15524" xr:uid="{DB4BAFE2-771E-413F-8A48-55937B572C7E}"/>
    <cellStyle name="40% - uthevingsfarge 1 6 2 2" xfId="15525" xr:uid="{0A1114F5-E25E-411A-9ECA-93AC572DC274}"/>
    <cellStyle name="40% - uthevingsfarge 1 6 3" xfId="15526" xr:uid="{18D029E7-B530-4116-B839-B22BC9F4848C}"/>
    <cellStyle name="40% - uthevingsfarge 1 6 4" xfId="15527" xr:uid="{8F287B82-3D47-4CC1-BA27-8C3545D4D8CA}"/>
    <cellStyle name="40% - uthevingsfarge 1 6 5" xfId="15528" xr:uid="{558A9397-EBF6-4A12-A999-501E3CB07890}"/>
    <cellStyle name="40% - uthevingsfarge 1 6 6" xfId="15529" xr:uid="{33E332D1-4438-4ECB-BD11-7B7C95A0DCFA}"/>
    <cellStyle name="40% - uthevingsfarge 1 6 7" xfId="15530" xr:uid="{07FA9F0E-97D4-4CC5-8D6B-F95424CF9EAD}"/>
    <cellStyle name="40% - uthevingsfarge 1 60" xfId="45819" xr:uid="{D9C20F05-7A61-4012-9FCD-FFCE3F332E94}"/>
    <cellStyle name="40% - uthevingsfarge 1 61" xfId="45820" xr:uid="{79399878-45A4-4A63-A7BE-0791929D63B5}"/>
    <cellStyle name="40% - uthevingsfarge 1 62" xfId="45821" xr:uid="{65245956-318A-4699-AB6E-F421472872FB}"/>
    <cellStyle name="40% - uthevingsfarge 1 63" xfId="45822" xr:uid="{147E90C5-4752-479B-B4EE-BC95233F285F}"/>
    <cellStyle name="40% - uthevingsfarge 1 64" xfId="45823" xr:uid="{AC618C61-65EC-428B-B0B1-219E453F704D}"/>
    <cellStyle name="40% - uthevingsfarge 1 65" xfId="45824" xr:uid="{5521C846-E6F0-45FF-B8F1-DE441BBD640A}"/>
    <cellStyle name="40% - uthevingsfarge 1 66" xfId="45825" xr:uid="{826075AE-737E-4B19-B057-831427A5D2E7}"/>
    <cellStyle name="40% - uthevingsfarge 1 67" xfId="45826" xr:uid="{6DD544E0-4268-4083-9EDF-B50C7CE3B1B8}"/>
    <cellStyle name="40% - uthevingsfarge 1 68" xfId="45827" xr:uid="{DCAA8F3C-8BAF-490B-8C46-BB2D265DF0DB}"/>
    <cellStyle name="40% - uthevingsfarge 1 69" xfId="45828" xr:uid="{7D229649-C543-4C39-9DCA-A949E13E9751}"/>
    <cellStyle name="40% - uthevingsfarge 1 7" xfId="15531" xr:uid="{328FD3AE-148F-4F4D-979D-27AC8455EC5C}"/>
    <cellStyle name="40% - uthevingsfarge 1 7 2" xfId="15532" xr:uid="{A84B1A13-D25F-4D8D-9D7D-CF1A4EC99611}"/>
    <cellStyle name="40% - uthevingsfarge 1 7 2 2" xfId="15533" xr:uid="{1A9F0F8A-B67C-4297-9B79-9E09487C5C9E}"/>
    <cellStyle name="40% - uthevingsfarge 1 7 3" xfId="15534" xr:uid="{D5B586FC-9110-4F1A-B089-90FFAE0321ED}"/>
    <cellStyle name="40% - uthevingsfarge 1 7 4" xfId="15535" xr:uid="{2D2DAFF3-9681-4426-B1A5-000ADF4DC30F}"/>
    <cellStyle name="40% - uthevingsfarge 1 7 5" xfId="15536" xr:uid="{39C299C8-19C4-45FB-ACBB-BFEFA0FF2DAA}"/>
    <cellStyle name="40% - uthevingsfarge 1 7 6" xfId="15537" xr:uid="{0CC61986-5122-473D-BBF7-B9451E718456}"/>
    <cellStyle name="40% - uthevingsfarge 1 7 7" xfId="15538" xr:uid="{764D9625-B0C2-4A6C-A217-9E3453D140AE}"/>
    <cellStyle name="40% - uthevingsfarge 1 70" xfId="45829" xr:uid="{C0D46811-BE8C-4A01-BC0D-940B0E2B6DA4}"/>
    <cellStyle name="40% - uthevingsfarge 1 71" xfId="45830" xr:uid="{0D17D42B-817E-4221-BDDF-FBDB38216D1F}"/>
    <cellStyle name="40% - uthevingsfarge 1 72" xfId="45831" xr:uid="{C8B0A736-301C-460F-A3B6-0A7CA209B026}"/>
    <cellStyle name="40% - uthevingsfarge 1 73" xfId="45832" xr:uid="{7DFC8D16-B4D8-4727-A247-65A3DCFB927B}"/>
    <cellStyle name="40% - uthevingsfarge 1 74" xfId="45833" xr:uid="{26D5FFFB-6FDD-4CC7-A429-D1F45134AB55}"/>
    <cellStyle name="40% - uthevingsfarge 1 8" xfId="15539" xr:uid="{7980CAA8-67CD-4E8A-82F0-B45A28E24192}"/>
    <cellStyle name="40% - uthevingsfarge 1 8 2" xfId="15540" xr:uid="{3DC5ACC6-FBFC-4214-A74E-717D35DBFEAE}"/>
    <cellStyle name="40% - uthevingsfarge 1 8 2 2" xfId="15541" xr:uid="{17074A83-F8CE-491F-9E90-00C9353FB534}"/>
    <cellStyle name="40% - uthevingsfarge 1 8 3" xfId="15542" xr:uid="{507FCA60-4B1E-49FD-BA33-40B56B6A6DFF}"/>
    <cellStyle name="40% - uthevingsfarge 1 8 4" xfId="15543" xr:uid="{F00C80BB-8902-4BE5-BE28-538EDA85F3E9}"/>
    <cellStyle name="40% - uthevingsfarge 1 8 5" xfId="15544" xr:uid="{DF2FEED3-0CDD-4687-8911-6F8513A9E8BB}"/>
    <cellStyle name="40% - uthevingsfarge 1 8 6" xfId="15545" xr:uid="{6C96C73C-2EB2-4805-95E1-750E0A152080}"/>
    <cellStyle name="40% - uthevingsfarge 1 8 7" xfId="15546" xr:uid="{B4E91B38-6383-4044-8852-04ADB4B20808}"/>
    <cellStyle name="40% - uthevingsfarge 1 9" xfId="15547" xr:uid="{7D899F4D-B544-4216-8CEF-2795469B7F76}"/>
    <cellStyle name="40% - uthevingsfarge 1 9 2" xfId="15548" xr:uid="{4B4BA398-5B6A-4362-B288-C7E59BF27DA5}"/>
    <cellStyle name="40% - uthevingsfarge 1 9 2 2" xfId="15549" xr:uid="{5D81B4E3-D923-4F2C-87FD-578F7FF381D8}"/>
    <cellStyle name="40% - uthevingsfarge 1 9 3" xfId="15550" xr:uid="{20ADACDB-24F7-4A1C-BFB7-6D32E253D42B}"/>
    <cellStyle name="40% - uthevingsfarge 1 9 4" xfId="15551" xr:uid="{76AF3588-B26F-4E12-87F2-EDFCBBE7190D}"/>
    <cellStyle name="40% - uthevingsfarge 1 9 5" xfId="15552" xr:uid="{13CFCFC4-C785-46C7-80D2-96ECF75877DC}"/>
    <cellStyle name="40% - uthevingsfarge 1 9 6" xfId="15553" xr:uid="{1FFB0F62-BBB6-40DC-B1BE-09EC9CB0D8B8}"/>
    <cellStyle name="40% - uthevingsfarge 1 9 7" xfId="15554" xr:uid="{193025C7-7C84-4948-AB84-B8A05D5C9913}"/>
    <cellStyle name="40% - uthevingsfarge 2 10" xfId="15555" xr:uid="{610C0445-7EB7-4A94-99F8-FCA40F84EC7C}"/>
    <cellStyle name="40% - uthevingsfarge 2 10 10" xfId="15556" xr:uid="{85509BF2-5EE6-4465-B14A-15A1EEA4D24A}"/>
    <cellStyle name="40% - uthevingsfarge 2 10 10 2" xfId="15557" xr:uid="{16DA9ECF-7828-4526-8024-17EC737675CA}"/>
    <cellStyle name="40% - uthevingsfarge 2 10 10 2 2" xfId="15558" xr:uid="{FB2EE763-313B-426C-929A-5AECD6389253}"/>
    <cellStyle name="40% - uthevingsfarge 2 10 10 2 2 2" xfId="15559" xr:uid="{E2C4EEBC-D8B0-423C-8860-C1EB4A31B180}"/>
    <cellStyle name="40% - uthevingsfarge 2 10 10 2 3" xfId="15560" xr:uid="{DDD1BBC4-69A1-4C2E-B31F-5A84DC0981A2}"/>
    <cellStyle name="40% - uthevingsfarge 2 10 10 2 3 2" xfId="15561" xr:uid="{13B0DBC1-2AD8-467B-91A6-ECDB1CE1F0A4}"/>
    <cellStyle name="40% - uthevingsfarge 2 10 10 2 4" xfId="15562" xr:uid="{21A0963A-146B-443B-A874-F58ADF98E10F}"/>
    <cellStyle name="40% - uthevingsfarge 2 10 10 2 4 2" xfId="15563" xr:uid="{D83CD712-CEC2-4747-AC23-77186A70D995}"/>
    <cellStyle name="40% - uthevingsfarge 2 10 10 2 5" xfId="15564" xr:uid="{30A62A83-576B-4476-BA2B-2FECB7CCD545}"/>
    <cellStyle name="40% - uthevingsfarge 2 10 10 2 5 2" xfId="15565" xr:uid="{E9561E5C-254A-4238-8A9C-EA7CC932EE17}"/>
    <cellStyle name="40% - uthevingsfarge 2 10 10 2 6" xfId="15566" xr:uid="{BD3D93AB-DAF4-48E8-A80B-31FBF5CDB2AA}"/>
    <cellStyle name="40% - uthevingsfarge 2 10 10 2 6 2" xfId="15567" xr:uid="{724FF397-F7C6-4EF3-8208-DAAEEB82DB52}"/>
    <cellStyle name="40% - uthevingsfarge 2 10 10 2 7" xfId="15568" xr:uid="{3BB2C3E7-A928-4035-AE76-C2C2F4946330}"/>
    <cellStyle name="40% - uthevingsfarge 2 10 10 3" xfId="15569" xr:uid="{91E9BF53-8AC3-4123-9BA0-291C16C0F32A}"/>
    <cellStyle name="40% - uthevingsfarge 2 10 10 3 2" xfId="15570" xr:uid="{A9370422-BD7C-4C4D-A18E-9B0985548154}"/>
    <cellStyle name="40% - uthevingsfarge 2 10 10 3 2 2" xfId="15571" xr:uid="{3E0EF94F-FFEE-4630-BB39-EB2B3CC1106C}"/>
    <cellStyle name="40% - uthevingsfarge 2 10 10 3 3" xfId="15572" xr:uid="{669BA52E-50B0-409B-B81F-19DED91CD74D}"/>
    <cellStyle name="40% - uthevingsfarge 2 10 10 3 3 2" xfId="15573" xr:uid="{946924FC-1ACF-4759-9AA6-2D6770479793}"/>
    <cellStyle name="40% - uthevingsfarge 2 10 10 3 4" xfId="15574" xr:uid="{315F2BB5-C85F-4BF2-A703-59EBB55A3C1C}"/>
    <cellStyle name="40% - uthevingsfarge 2 10 10 4" xfId="15575" xr:uid="{AA021157-0CAD-4623-826F-0656728A843D}"/>
    <cellStyle name="40% - uthevingsfarge 2 10 10 4 2" xfId="15576" xr:uid="{4C3AFC2D-A200-45AE-AB65-5BBD7C715D75}"/>
    <cellStyle name="40% - uthevingsfarge 2 10 10 5" xfId="15577" xr:uid="{9DF66858-879B-4FA7-AD7B-DFCB744626B2}"/>
    <cellStyle name="40% - uthevingsfarge 2 10 10 5 2" xfId="15578" xr:uid="{89C13CDF-E026-4FE8-9D7F-31FDC58E95D1}"/>
    <cellStyle name="40% - uthevingsfarge 2 10 10 6" xfId="15579" xr:uid="{13C50280-A7FF-4C74-8F3C-6C122C1768E6}"/>
    <cellStyle name="40% - uthevingsfarge 2 10 10 6 2" xfId="15580" xr:uid="{A0E00B25-D78C-43BA-85B0-27A8E4F987A3}"/>
    <cellStyle name="40% - uthevingsfarge 2 10 10 7" xfId="15581" xr:uid="{3034EDE8-300F-4147-AB78-EFDE25FECBC4}"/>
    <cellStyle name="40% - uthevingsfarge 2 10 10 7 2" xfId="15582" xr:uid="{C6DD2A7A-A823-4568-BA44-C5890B8A11D9}"/>
    <cellStyle name="40% - uthevingsfarge 2 10 10 8" xfId="15583" xr:uid="{32095756-DB03-4120-8167-DBD33FC7BBA1}"/>
    <cellStyle name="40% - uthevingsfarge 2 10 11" xfId="15584" xr:uid="{B2FD35B3-445A-4086-819F-4102E98899D5}"/>
    <cellStyle name="40% - uthevingsfarge 2 10 11 2" xfId="15585" xr:uid="{281938F3-969F-4FE4-8A4A-9C16CBDBB5AA}"/>
    <cellStyle name="40% - uthevingsfarge 2 10 11 2 2" xfId="15586" xr:uid="{D882EC18-19F7-421C-BEF9-456E4EE0CA6F}"/>
    <cellStyle name="40% - uthevingsfarge 2 10 11 2 2 2" xfId="15587" xr:uid="{3DE07B9E-5926-4536-ADC6-9642DB05DD20}"/>
    <cellStyle name="40% - uthevingsfarge 2 10 11 2 3" xfId="15588" xr:uid="{60C95DFA-0533-428D-B41A-AC9E0597ED4A}"/>
    <cellStyle name="40% - uthevingsfarge 2 10 11 2 3 2" xfId="15589" xr:uid="{F2856570-6196-4E56-8F3A-094337AD3C39}"/>
    <cellStyle name="40% - uthevingsfarge 2 10 11 2 4" xfId="15590" xr:uid="{A921B779-2FB2-40A5-BE09-F9F534A89AA4}"/>
    <cellStyle name="40% - uthevingsfarge 2 10 11 2 4 2" xfId="15591" xr:uid="{C3854A0F-4F55-4428-96E0-5AA8668155EA}"/>
    <cellStyle name="40% - uthevingsfarge 2 10 11 2 5" xfId="15592" xr:uid="{C30CF04F-0658-472D-9BA2-F47F1E03035E}"/>
    <cellStyle name="40% - uthevingsfarge 2 10 11 2 5 2" xfId="15593" xr:uid="{ED30A93D-6723-4658-8A95-F4BAE7DCA6E3}"/>
    <cellStyle name="40% - uthevingsfarge 2 10 11 2 6" xfId="15594" xr:uid="{F150020E-9B32-4CCF-83E0-45B879768404}"/>
    <cellStyle name="40% - uthevingsfarge 2 10 11 2 6 2" xfId="15595" xr:uid="{8878290B-25B7-42DF-98E3-9F9ED4B55FB3}"/>
    <cellStyle name="40% - uthevingsfarge 2 10 11 2 7" xfId="15596" xr:uid="{C9690762-AD81-42E3-88C9-1A91AD9A3814}"/>
    <cellStyle name="40% - uthevingsfarge 2 10 11 3" xfId="15597" xr:uid="{6C642F48-C2EA-4DA5-A022-74158B1D2306}"/>
    <cellStyle name="40% - uthevingsfarge 2 10 11 3 2" xfId="15598" xr:uid="{EF80EE1B-5912-46F8-8C23-6CA0FC5A667B}"/>
    <cellStyle name="40% - uthevingsfarge 2 10 11 3 2 2" xfId="15599" xr:uid="{8550F9D1-E770-45E3-A836-B9084FDF6C02}"/>
    <cellStyle name="40% - uthevingsfarge 2 10 11 3 3" xfId="15600" xr:uid="{9FC40602-CB7C-4140-82A8-25CF776D9D99}"/>
    <cellStyle name="40% - uthevingsfarge 2 10 11 3 3 2" xfId="15601" xr:uid="{60603CBD-D99B-469C-AFB0-EC9FB80BB776}"/>
    <cellStyle name="40% - uthevingsfarge 2 10 11 3 4" xfId="15602" xr:uid="{614036DE-7EDB-455E-AFF7-7E0576FD0EFF}"/>
    <cellStyle name="40% - uthevingsfarge 2 10 11 4" xfId="15603" xr:uid="{315C08B8-3615-4899-9460-26EF935F8D8D}"/>
    <cellStyle name="40% - uthevingsfarge 2 10 11 4 2" xfId="15604" xr:uid="{A63D0687-AE7F-4834-BD23-40826F218D47}"/>
    <cellStyle name="40% - uthevingsfarge 2 10 11 5" xfId="15605" xr:uid="{87343747-B462-43A4-8234-E21973BB006D}"/>
    <cellStyle name="40% - uthevingsfarge 2 10 11 5 2" xfId="15606" xr:uid="{C0673D59-2B53-46C9-8065-4A99DFB0C9CE}"/>
    <cellStyle name="40% - uthevingsfarge 2 10 11 6" xfId="15607" xr:uid="{42A4A3C6-4A17-478A-A99A-31BA0256E385}"/>
    <cellStyle name="40% - uthevingsfarge 2 10 11 6 2" xfId="15608" xr:uid="{FA4E9E44-D4FC-4DE2-965C-EEDC3F54E2E6}"/>
    <cellStyle name="40% - uthevingsfarge 2 10 11 7" xfId="15609" xr:uid="{5624897E-16EB-4719-AA15-59630EE13FE6}"/>
    <cellStyle name="40% - uthevingsfarge 2 10 11 7 2" xfId="15610" xr:uid="{B25152E8-AD88-48EF-B292-B668990DD5A3}"/>
    <cellStyle name="40% - uthevingsfarge 2 10 11 8" xfId="15611" xr:uid="{B5F84C49-ECFB-4D01-A21A-1ACF0B04E36A}"/>
    <cellStyle name="40% - uthevingsfarge 2 10 12" xfId="15612" xr:uid="{2B0A4853-1683-4EA3-B255-3EC2A10E8428}"/>
    <cellStyle name="40% - uthevingsfarge 2 10 12 2" xfId="15613" xr:uid="{4A57D2D9-7CC0-427B-876D-2E784BC1A82C}"/>
    <cellStyle name="40% - uthevingsfarge 2 10 12 2 2" xfId="15614" xr:uid="{8293517D-F959-4E67-8E74-9007233596AB}"/>
    <cellStyle name="40% - uthevingsfarge 2 10 12 2 2 2" xfId="15615" xr:uid="{9E554A35-C4F1-42D2-BEC8-AE7AB855F57D}"/>
    <cellStyle name="40% - uthevingsfarge 2 10 12 2 3" xfId="15616" xr:uid="{3D408F79-1C12-4BC5-9BD4-0F392A777BA4}"/>
    <cellStyle name="40% - uthevingsfarge 2 10 12 2 3 2" xfId="15617" xr:uid="{D17EB85E-52DF-4B00-BEDC-31BD2FD612E7}"/>
    <cellStyle name="40% - uthevingsfarge 2 10 12 2 4" xfId="15618" xr:uid="{5F6436F5-BD1A-42C0-9E6C-8FF8FF2C2EFC}"/>
    <cellStyle name="40% - uthevingsfarge 2 10 12 2 4 2" xfId="15619" xr:uid="{7E78FE47-4A55-4CF7-AE00-7C193E628A4E}"/>
    <cellStyle name="40% - uthevingsfarge 2 10 12 2 5" xfId="15620" xr:uid="{7556DE6D-AD6F-43A6-BD4C-002051ACA347}"/>
    <cellStyle name="40% - uthevingsfarge 2 10 12 2 5 2" xfId="15621" xr:uid="{6BA2BC4B-B359-4AB8-9CE6-5E92A2D9DDA3}"/>
    <cellStyle name="40% - uthevingsfarge 2 10 12 2 6" xfId="15622" xr:uid="{32DCB2E4-786C-4A9A-B6BD-61EF59224D9A}"/>
    <cellStyle name="40% - uthevingsfarge 2 10 12 2 6 2" xfId="15623" xr:uid="{4FBE3C3C-EAE6-44CE-AD9D-119621C79E38}"/>
    <cellStyle name="40% - uthevingsfarge 2 10 12 2 7" xfId="15624" xr:uid="{C0E6CB5A-50B3-4E05-9B08-57681807C447}"/>
    <cellStyle name="40% - uthevingsfarge 2 10 12 3" xfId="15625" xr:uid="{882E6072-8088-462F-898A-94BF2445C958}"/>
    <cellStyle name="40% - uthevingsfarge 2 10 12 3 2" xfId="15626" xr:uid="{9980CE3C-80CD-4842-BDE8-481E70A2CDF2}"/>
    <cellStyle name="40% - uthevingsfarge 2 10 12 3 2 2" xfId="15627" xr:uid="{4C6C7627-D7AB-4A82-A00A-88799D20EF0C}"/>
    <cellStyle name="40% - uthevingsfarge 2 10 12 3 3" xfId="15628" xr:uid="{C1218C16-7913-48A0-B691-F7DC2DF6C275}"/>
    <cellStyle name="40% - uthevingsfarge 2 10 12 3 3 2" xfId="15629" xr:uid="{F494AC48-C329-4719-B74F-6B773DC6390F}"/>
    <cellStyle name="40% - uthevingsfarge 2 10 12 3 4" xfId="15630" xr:uid="{F3E80E61-9904-4319-9739-0B18314B811D}"/>
    <cellStyle name="40% - uthevingsfarge 2 10 12 4" xfId="15631" xr:uid="{C9FAAB97-02F0-49B9-AFD8-FA8E14A16EB4}"/>
    <cellStyle name="40% - uthevingsfarge 2 10 12 4 2" xfId="15632" xr:uid="{F901569F-1981-4E5D-B90C-2985742DE7C3}"/>
    <cellStyle name="40% - uthevingsfarge 2 10 12 5" xfId="15633" xr:uid="{3C2FF07E-64BB-4740-A61C-5D8C74B06642}"/>
    <cellStyle name="40% - uthevingsfarge 2 10 12 5 2" xfId="15634" xr:uid="{51EF2C85-76D7-4E54-BD79-22DEE1517E59}"/>
    <cellStyle name="40% - uthevingsfarge 2 10 12 6" xfId="15635" xr:uid="{743E3736-5724-4DF6-A404-5D866F02F576}"/>
    <cellStyle name="40% - uthevingsfarge 2 10 12 6 2" xfId="15636" xr:uid="{33DAD26A-DF1F-4D79-A270-44BF641ACEF5}"/>
    <cellStyle name="40% - uthevingsfarge 2 10 12 7" xfId="15637" xr:uid="{93363CCD-38BF-4318-A0E5-46BB9D098275}"/>
    <cellStyle name="40% - uthevingsfarge 2 10 12 7 2" xfId="15638" xr:uid="{1696DBB7-6423-406E-AE61-1177D5E5F614}"/>
    <cellStyle name="40% - uthevingsfarge 2 10 12 8" xfId="15639" xr:uid="{2C5DED6E-A547-4708-A212-4A8211C03D42}"/>
    <cellStyle name="40% - uthevingsfarge 2 10 13" xfId="15640" xr:uid="{FD2308AE-1A3C-4E72-B480-9ACC3E80D7AA}"/>
    <cellStyle name="40% - uthevingsfarge 2 10 13 2" xfId="15641" xr:uid="{E4B4D874-F90F-44BF-9A0B-5F3CE78506FD}"/>
    <cellStyle name="40% - uthevingsfarge 2 10 13 2 2" xfId="15642" xr:uid="{C66FE771-D83E-4620-8A5A-16ED77668EEB}"/>
    <cellStyle name="40% - uthevingsfarge 2 10 13 2 2 2" xfId="15643" xr:uid="{72D93710-232E-43EE-9B7E-77A3B6AFD0EE}"/>
    <cellStyle name="40% - uthevingsfarge 2 10 13 2 3" xfId="15644" xr:uid="{6E74F9C1-A534-466F-866C-DA372C78EF60}"/>
    <cellStyle name="40% - uthevingsfarge 2 10 13 2 3 2" xfId="15645" xr:uid="{EF3180AA-465A-4857-B7B8-6354A54DEFE2}"/>
    <cellStyle name="40% - uthevingsfarge 2 10 13 2 4" xfId="15646" xr:uid="{93848624-D2BA-4025-BE91-E2C7FFA28787}"/>
    <cellStyle name="40% - uthevingsfarge 2 10 13 2 4 2" xfId="15647" xr:uid="{76CD11E7-8EDD-444C-B27B-B60C67DAD1F0}"/>
    <cellStyle name="40% - uthevingsfarge 2 10 13 2 5" xfId="15648" xr:uid="{B22500AF-22D3-4C04-BCB7-EBC72759455B}"/>
    <cellStyle name="40% - uthevingsfarge 2 10 13 2 5 2" xfId="15649" xr:uid="{C85FC78E-F51A-49B1-8750-226CC8267ABC}"/>
    <cellStyle name="40% - uthevingsfarge 2 10 13 2 6" xfId="15650" xr:uid="{377FA773-1A4E-496B-B22B-50125F87BFB4}"/>
    <cellStyle name="40% - uthevingsfarge 2 10 13 2 6 2" xfId="15651" xr:uid="{1E7917F8-0B71-4562-85E9-E9BD12995E39}"/>
    <cellStyle name="40% - uthevingsfarge 2 10 13 2 7" xfId="15652" xr:uid="{DBC00143-844B-4D61-8D8B-BA9322C249DE}"/>
    <cellStyle name="40% - uthevingsfarge 2 10 13 3" xfId="15653" xr:uid="{FA72F03F-920B-4659-891B-B23A82458D3E}"/>
    <cellStyle name="40% - uthevingsfarge 2 10 13 3 2" xfId="15654" xr:uid="{BC2843FA-B345-4727-AF58-C0D91D089275}"/>
    <cellStyle name="40% - uthevingsfarge 2 10 13 3 2 2" xfId="15655" xr:uid="{B9DBAA7A-63B1-438B-BB35-5D5AF123A7E5}"/>
    <cellStyle name="40% - uthevingsfarge 2 10 13 3 3" xfId="15656" xr:uid="{1039162D-DCFB-4C89-A7AF-95E9C6E3FFD9}"/>
    <cellStyle name="40% - uthevingsfarge 2 10 13 3 3 2" xfId="15657" xr:uid="{1CD7FD69-9C51-4A67-8715-31F177B12DFB}"/>
    <cellStyle name="40% - uthevingsfarge 2 10 13 3 4" xfId="15658" xr:uid="{690ED7D4-8CDE-4478-A195-0F225BA497F6}"/>
    <cellStyle name="40% - uthevingsfarge 2 10 13 4" xfId="15659" xr:uid="{CAB27BDE-9DFD-4FD5-A232-81628751F4A5}"/>
    <cellStyle name="40% - uthevingsfarge 2 10 13 4 2" xfId="15660" xr:uid="{78185A5B-6FA7-4A0A-AE9D-8D17DE8B07F4}"/>
    <cellStyle name="40% - uthevingsfarge 2 10 13 5" xfId="15661" xr:uid="{37E6606B-1CDB-4766-8090-4431258BFE37}"/>
    <cellStyle name="40% - uthevingsfarge 2 10 13 5 2" xfId="15662" xr:uid="{4A97D01D-4D4A-40D6-ACD4-12C0D5818D20}"/>
    <cellStyle name="40% - uthevingsfarge 2 10 13 6" xfId="15663" xr:uid="{2C44F32A-BE0F-40CB-AB9B-A754B196D6AE}"/>
    <cellStyle name="40% - uthevingsfarge 2 10 13 6 2" xfId="15664" xr:uid="{AB98FB65-A283-4F8E-81AC-6108F32ECC1A}"/>
    <cellStyle name="40% - uthevingsfarge 2 10 13 7" xfId="15665" xr:uid="{7CB670C8-C67F-4B7D-9319-D40D2B4998B6}"/>
    <cellStyle name="40% - uthevingsfarge 2 10 13 7 2" xfId="15666" xr:uid="{27D60751-63D6-4EFE-AC1D-B26B10E48970}"/>
    <cellStyle name="40% - uthevingsfarge 2 10 13 8" xfId="15667" xr:uid="{320D0A45-E253-4C63-8731-0F8C941F2E34}"/>
    <cellStyle name="40% - uthevingsfarge 2 10 14" xfId="15668" xr:uid="{DD493D50-4C79-4424-A28E-FD7871D5B33D}"/>
    <cellStyle name="40% - uthevingsfarge 2 10 14 2" xfId="15669" xr:uid="{335862F2-6858-4F19-A4CC-1F0A64A42EFA}"/>
    <cellStyle name="40% - uthevingsfarge 2 10 14 2 2" xfId="15670" xr:uid="{291001DA-5E34-4A3A-9AF3-6CD0A66B924D}"/>
    <cellStyle name="40% - uthevingsfarge 2 10 14 2 2 2" xfId="15671" xr:uid="{8D9E9635-BC51-4285-9EF1-139103BF82CB}"/>
    <cellStyle name="40% - uthevingsfarge 2 10 14 2 3" xfId="15672" xr:uid="{7BB8F25E-07B0-474A-96F9-EC6B6C60300E}"/>
    <cellStyle name="40% - uthevingsfarge 2 10 14 2 3 2" xfId="15673" xr:uid="{BC117CBC-3237-4231-91AE-182752177A8A}"/>
    <cellStyle name="40% - uthevingsfarge 2 10 14 2 4" xfId="15674" xr:uid="{0FA745A0-EA40-4A59-9007-63EF0BCB7AE4}"/>
    <cellStyle name="40% - uthevingsfarge 2 10 14 2 4 2" xfId="15675" xr:uid="{BD15A13D-AEDA-45C1-A2D1-50EB552BDA3C}"/>
    <cellStyle name="40% - uthevingsfarge 2 10 14 2 5" xfId="15676" xr:uid="{032F5572-9384-454D-9267-670A6F6E806E}"/>
    <cellStyle name="40% - uthevingsfarge 2 10 14 2 5 2" xfId="15677" xr:uid="{65EB6572-44AC-46DE-A976-5A8D1C04589D}"/>
    <cellStyle name="40% - uthevingsfarge 2 10 14 2 6" xfId="15678" xr:uid="{BCA68CD2-1252-4E0A-89CC-DF8B6563264C}"/>
    <cellStyle name="40% - uthevingsfarge 2 10 14 2 6 2" xfId="15679" xr:uid="{EFC25526-3EB9-4BA6-9F64-1BD4F9D7AED9}"/>
    <cellStyle name="40% - uthevingsfarge 2 10 14 2 7" xfId="15680" xr:uid="{A74CD248-D61F-44F6-BDC9-C93A5C1F38F3}"/>
    <cellStyle name="40% - uthevingsfarge 2 10 14 3" xfId="15681" xr:uid="{CB8D1202-AD39-4C78-88C7-ED08648A256D}"/>
    <cellStyle name="40% - uthevingsfarge 2 10 14 3 2" xfId="15682" xr:uid="{B5B399B8-0482-4FAC-ABE1-8A4EAE578A6C}"/>
    <cellStyle name="40% - uthevingsfarge 2 10 14 3 2 2" xfId="15683" xr:uid="{D6FF8A2B-DCC1-4484-B5D1-817F356C5821}"/>
    <cellStyle name="40% - uthevingsfarge 2 10 14 3 3" xfId="15684" xr:uid="{CAB45F41-941F-480F-8E10-0217576B28BA}"/>
    <cellStyle name="40% - uthevingsfarge 2 10 14 3 3 2" xfId="15685" xr:uid="{1BBA64D9-5F9F-4463-80F7-5052EC4019FF}"/>
    <cellStyle name="40% - uthevingsfarge 2 10 14 3 4" xfId="15686" xr:uid="{E0B522B4-F55D-410C-A6C9-DFE82035BAE7}"/>
    <cellStyle name="40% - uthevingsfarge 2 10 14 4" xfId="15687" xr:uid="{4D9C879B-C41C-4AA5-B8FB-E6D5DC9A13FC}"/>
    <cellStyle name="40% - uthevingsfarge 2 10 14 4 2" xfId="15688" xr:uid="{C395B4F1-6417-4AFC-B7EE-C91B96ABA46A}"/>
    <cellStyle name="40% - uthevingsfarge 2 10 14 5" xfId="15689" xr:uid="{569A85B4-1C6A-4135-AD71-3BFB8A038997}"/>
    <cellStyle name="40% - uthevingsfarge 2 10 14 5 2" xfId="15690" xr:uid="{C0C29E40-031E-45BD-B507-CD76DB40111B}"/>
    <cellStyle name="40% - uthevingsfarge 2 10 14 6" xfId="15691" xr:uid="{D913B2AA-5E38-4E21-BB8F-4A6D999CEBDC}"/>
    <cellStyle name="40% - uthevingsfarge 2 10 14 6 2" xfId="15692" xr:uid="{BD50F106-0749-4507-A5C8-160583E5F9D2}"/>
    <cellStyle name="40% - uthevingsfarge 2 10 14 7" xfId="15693" xr:uid="{5192B31B-D19F-415F-AB96-D1F55FD7D108}"/>
    <cellStyle name="40% - uthevingsfarge 2 10 14 7 2" xfId="15694" xr:uid="{56EA3861-6BBA-4133-A94E-282DC4DCD866}"/>
    <cellStyle name="40% - uthevingsfarge 2 10 14 8" xfId="15695" xr:uid="{E865ED0B-A625-4055-9633-7DC09530CEBB}"/>
    <cellStyle name="40% - uthevingsfarge 2 10 15" xfId="15696" xr:uid="{61A37628-3AAE-4EBE-BDBC-DDCD890F92A7}"/>
    <cellStyle name="40% - uthevingsfarge 2 10 15 2" xfId="15697" xr:uid="{A9079D95-1455-472C-A0FC-55D76D3434FA}"/>
    <cellStyle name="40% - uthevingsfarge 2 10 15 2 2" xfId="15698" xr:uid="{37BD6BEF-8430-4907-B257-69E5621BBBDC}"/>
    <cellStyle name="40% - uthevingsfarge 2 10 15 2 2 2" xfId="15699" xr:uid="{A16B4696-F53C-4750-965B-DBC4F0D97762}"/>
    <cellStyle name="40% - uthevingsfarge 2 10 15 2 3" xfId="15700" xr:uid="{AE3548BE-8608-420D-BFE6-7813907BE2C8}"/>
    <cellStyle name="40% - uthevingsfarge 2 10 15 2 3 2" xfId="15701" xr:uid="{826081B6-24DF-4AFF-9890-5ED72D7C7FBC}"/>
    <cellStyle name="40% - uthevingsfarge 2 10 15 2 4" xfId="15702" xr:uid="{022C442B-B975-4156-95C1-F31CCD1DDE07}"/>
    <cellStyle name="40% - uthevingsfarge 2 10 15 2 4 2" xfId="15703" xr:uid="{4FE48BF8-1609-415A-8459-AD73F0C43544}"/>
    <cellStyle name="40% - uthevingsfarge 2 10 15 2 5" xfId="15704" xr:uid="{5A1BEF22-96C1-4092-8A61-D242016B261C}"/>
    <cellStyle name="40% - uthevingsfarge 2 10 15 2 5 2" xfId="15705" xr:uid="{E525D710-CE57-4077-90ED-AF5DA138BF33}"/>
    <cellStyle name="40% - uthevingsfarge 2 10 15 2 6" xfId="15706" xr:uid="{1B351298-7D82-4775-8174-88B0F70BC92D}"/>
    <cellStyle name="40% - uthevingsfarge 2 10 15 2 6 2" xfId="15707" xr:uid="{18688B58-6918-49E6-89E6-32D2A02C048A}"/>
    <cellStyle name="40% - uthevingsfarge 2 10 15 2 7" xfId="15708" xr:uid="{92A4877E-B8DE-44F8-A280-C64507587176}"/>
    <cellStyle name="40% - uthevingsfarge 2 10 15 3" xfId="15709" xr:uid="{D3FEE1FF-E075-40D5-B57E-EFC5FBA526AD}"/>
    <cellStyle name="40% - uthevingsfarge 2 10 15 3 2" xfId="15710" xr:uid="{93DAA9F7-57B8-4564-9D25-2F0DFF16FC54}"/>
    <cellStyle name="40% - uthevingsfarge 2 10 15 3 2 2" xfId="15711" xr:uid="{6ABA5A35-5DB0-4804-AE7C-3E4E699ED96D}"/>
    <cellStyle name="40% - uthevingsfarge 2 10 15 3 3" xfId="15712" xr:uid="{53B759C8-FF31-4D4D-A79C-13F35B73947A}"/>
    <cellStyle name="40% - uthevingsfarge 2 10 15 3 3 2" xfId="15713" xr:uid="{7BFA9300-FC7D-404C-89A2-576B64CFF192}"/>
    <cellStyle name="40% - uthevingsfarge 2 10 15 3 4" xfId="15714" xr:uid="{FB8B7657-7A63-4B72-A906-4B133972B4C2}"/>
    <cellStyle name="40% - uthevingsfarge 2 10 15 4" xfId="15715" xr:uid="{11FBB24F-759F-4CC0-BC2A-2CC8BA4A5AE0}"/>
    <cellStyle name="40% - uthevingsfarge 2 10 15 4 2" xfId="15716" xr:uid="{AE4E67DB-0B47-4FD8-9EE0-36E40C80BD37}"/>
    <cellStyle name="40% - uthevingsfarge 2 10 15 5" xfId="15717" xr:uid="{565CFF0C-1D75-42A1-8217-0CB6A506099F}"/>
    <cellStyle name="40% - uthevingsfarge 2 10 15 5 2" xfId="15718" xr:uid="{6319170C-2A86-41F8-A7DD-980FEF4D9E24}"/>
    <cellStyle name="40% - uthevingsfarge 2 10 15 6" xfId="15719" xr:uid="{D0D7F182-241A-47DB-8474-B30DBDEAA411}"/>
    <cellStyle name="40% - uthevingsfarge 2 10 15 6 2" xfId="15720" xr:uid="{C3386784-F66D-4A47-8A85-379CB7D12B50}"/>
    <cellStyle name="40% - uthevingsfarge 2 10 15 7" xfId="15721" xr:uid="{D4E4A5F8-98CB-40EF-808C-37824E7A9530}"/>
    <cellStyle name="40% - uthevingsfarge 2 10 15 7 2" xfId="15722" xr:uid="{6284C401-8737-46AD-BDE8-49C085589279}"/>
    <cellStyle name="40% - uthevingsfarge 2 10 15 8" xfId="15723" xr:uid="{85CB955D-2FBC-4630-ACCA-7B04F3E534F6}"/>
    <cellStyle name="40% - uthevingsfarge 2 10 16" xfId="15724" xr:uid="{9050A77D-CF0A-4793-9F4D-3B2AD78BD58E}"/>
    <cellStyle name="40% - uthevingsfarge 2 10 16 2" xfId="15725" xr:uid="{5FC9D1CE-EF6F-4ABA-B2DD-1BD1671E3CDA}"/>
    <cellStyle name="40% - uthevingsfarge 2 10 16 2 2" xfId="15726" xr:uid="{A397A300-EFB2-4BB6-B7E3-6D5C83319E6F}"/>
    <cellStyle name="40% - uthevingsfarge 2 10 16 2 2 2" xfId="15727" xr:uid="{F0BC2B80-EA71-43EA-91EF-DE66E52980E0}"/>
    <cellStyle name="40% - uthevingsfarge 2 10 16 2 3" xfId="15728" xr:uid="{85CECA4E-9E76-47E6-A640-B274E115F08C}"/>
    <cellStyle name="40% - uthevingsfarge 2 10 16 2 3 2" xfId="15729" xr:uid="{418F96D6-6788-49DC-97F4-4DEF2F61E44C}"/>
    <cellStyle name="40% - uthevingsfarge 2 10 16 2 4" xfId="15730" xr:uid="{22599765-7645-4BE8-AED8-673082B33FCC}"/>
    <cellStyle name="40% - uthevingsfarge 2 10 16 2 4 2" xfId="15731" xr:uid="{101CB69B-7C90-417B-8BDB-31395E6A1112}"/>
    <cellStyle name="40% - uthevingsfarge 2 10 16 2 5" xfId="15732" xr:uid="{EBE4E9C5-23D0-444D-9D31-9B86FFD86E0B}"/>
    <cellStyle name="40% - uthevingsfarge 2 10 16 2 5 2" xfId="15733" xr:uid="{2C68AEE7-1020-41BF-82EB-9D381943804F}"/>
    <cellStyle name="40% - uthevingsfarge 2 10 16 2 6" xfId="15734" xr:uid="{154ED6F8-FE1D-4F96-9DBB-58D10ECE463F}"/>
    <cellStyle name="40% - uthevingsfarge 2 10 16 2 6 2" xfId="15735" xr:uid="{0AB6F862-F260-40E6-838E-C23008ACB68D}"/>
    <cellStyle name="40% - uthevingsfarge 2 10 16 2 7" xfId="15736" xr:uid="{436A1BEE-347C-4AF4-8600-B5A0BBEAFF5B}"/>
    <cellStyle name="40% - uthevingsfarge 2 10 16 3" xfId="15737" xr:uid="{3A777E7B-ABB1-42C5-A2C4-1CBBACDFDDCB}"/>
    <cellStyle name="40% - uthevingsfarge 2 10 16 3 2" xfId="15738" xr:uid="{6D6A0488-4E03-4256-B4DA-B6F4A59D2012}"/>
    <cellStyle name="40% - uthevingsfarge 2 10 16 3 2 2" xfId="15739" xr:uid="{4C5E4C95-63AC-4F95-BFAC-5A453B5EC69A}"/>
    <cellStyle name="40% - uthevingsfarge 2 10 16 3 3" xfId="15740" xr:uid="{E1A0732A-99BF-40DF-8ABD-42C080BC6ECD}"/>
    <cellStyle name="40% - uthevingsfarge 2 10 16 3 3 2" xfId="15741" xr:uid="{17FCF420-979A-431B-8E32-829CA5D1CABA}"/>
    <cellStyle name="40% - uthevingsfarge 2 10 16 3 4" xfId="15742" xr:uid="{95406AC7-7716-4C59-BFCC-0F7AED8308B7}"/>
    <cellStyle name="40% - uthevingsfarge 2 10 16 4" xfId="15743" xr:uid="{B47A2346-A5E0-4A5A-BBD4-2E4F93DE64D4}"/>
    <cellStyle name="40% - uthevingsfarge 2 10 16 4 2" xfId="15744" xr:uid="{FD77C408-CF4C-47FD-B4CD-84342140A542}"/>
    <cellStyle name="40% - uthevingsfarge 2 10 16 5" xfId="15745" xr:uid="{BD087C3D-830A-469A-AD29-8D9380D33F1D}"/>
    <cellStyle name="40% - uthevingsfarge 2 10 16 5 2" xfId="15746" xr:uid="{53B55FC9-963D-4CB2-A560-51386E94A38E}"/>
    <cellStyle name="40% - uthevingsfarge 2 10 16 6" xfId="15747" xr:uid="{90AA1264-20B9-49A6-A72D-D5B6561584B2}"/>
    <cellStyle name="40% - uthevingsfarge 2 10 16 6 2" xfId="15748" xr:uid="{01E8CA3C-FBD6-47AA-A1A2-DD165E21097D}"/>
    <cellStyle name="40% - uthevingsfarge 2 10 16 7" xfId="15749" xr:uid="{8F749B3E-3CC9-4FBE-B997-E8C89B4ECE92}"/>
    <cellStyle name="40% - uthevingsfarge 2 10 16 7 2" xfId="15750" xr:uid="{AB9D774D-80C2-46FE-A282-5742A9300CEF}"/>
    <cellStyle name="40% - uthevingsfarge 2 10 16 8" xfId="15751" xr:uid="{E3193ECB-6BA7-4A29-8B0B-EFF79E622108}"/>
    <cellStyle name="40% - uthevingsfarge 2 10 17" xfId="15752" xr:uid="{DEBC174F-F6C3-45B6-AF0F-1188ED5FDBC4}"/>
    <cellStyle name="40% - uthevingsfarge 2 10 17 10" xfId="15753" xr:uid="{6C0C25FD-CDCF-4D8E-BAAD-2809A1AC888D}"/>
    <cellStyle name="40% - uthevingsfarge 2 10 17 11" xfId="15754" xr:uid="{4B61F738-029B-4ACB-A86A-5325E50177BA}"/>
    <cellStyle name="40% - uthevingsfarge 2 10 17 12" xfId="15755" xr:uid="{F8E99984-6C42-4731-8729-D5A22DA93744}"/>
    <cellStyle name="40% - uthevingsfarge 2 10 17 13" xfId="15756" xr:uid="{2D5AC6A5-B9BE-49E2-8CE9-A0A93C3A2776}"/>
    <cellStyle name="40% - uthevingsfarge 2 10 17 13 2" xfId="15757" xr:uid="{32123470-7871-44E7-9E09-F6E34546A9BD}"/>
    <cellStyle name="40% - uthevingsfarge 2 10 17 14" xfId="15758" xr:uid="{E2156215-CD04-4A8D-90AA-4C180A24EDE3}"/>
    <cellStyle name="40% - uthevingsfarge 2 10 17 14 2" xfId="15759" xr:uid="{31324190-98B8-48D4-B7F6-E6551DE302A1}"/>
    <cellStyle name="40% - uthevingsfarge 2 10 17 2" xfId="15760" xr:uid="{624925F2-5CEA-4DEB-B177-EE8DA0FA3BD4}"/>
    <cellStyle name="40% - uthevingsfarge 2 10 17 3" xfId="15761" xr:uid="{F05E3FFC-C763-444B-A219-EE93E7683BED}"/>
    <cellStyle name="40% - uthevingsfarge 2 10 17 4" xfId="15762" xr:uid="{F5F0DA2D-C880-4462-A411-FFC9CF0596AE}"/>
    <cellStyle name="40% - uthevingsfarge 2 10 17 5" xfId="15763" xr:uid="{A47A144A-E472-41C1-8D6D-AC9F7F0BEEC0}"/>
    <cellStyle name="40% - uthevingsfarge 2 10 17 6" xfId="15764" xr:uid="{1FBB4FB8-D355-472F-B25A-B03F7D46F7C7}"/>
    <cellStyle name="40% - uthevingsfarge 2 10 17 7" xfId="15765" xr:uid="{AB288B5D-5177-4330-933F-FC80E31C0319}"/>
    <cellStyle name="40% - uthevingsfarge 2 10 17 8" xfId="15766" xr:uid="{D510430C-AB59-44C7-AC5A-D42D8E3D855A}"/>
    <cellStyle name="40% - uthevingsfarge 2 10 17 9" xfId="15767" xr:uid="{1AC0B7CA-C1B3-4078-BBB3-161B1633F8F5}"/>
    <cellStyle name="40% - uthevingsfarge 2 10 18" xfId="15768" xr:uid="{A7D7602F-6EF7-4C84-9C95-2BBDECAFC6F7}"/>
    <cellStyle name="40% - uthevingsfarge 2 10 19" xfId="15769" xr:uid="{91E91B42-1231-4716-9AB4-8F32DC9FB9E0}"/>
    <cellStyle name="40% - uthevingsfarge 2 10 19 2" xfId="15770" xr:uid="{D4B5CB68-97BB-4648-A444-C11FCD64D6DF}"/>
    <cellStyle name="40% - uthevingsfarge 2 10 19 2 2" xfId="15771" xr:uid="{275F5218-850A-47D1-95C4-AA1878ED9704}"/>
    <cellStyle name="40% - uthevingsfarge 2 10 19 2 2 2" xfId="15772" xr:uid="{B7FFD8AF-072A-44FD-BAFE-18060871FAF8}"/>
    <cellStyle name="40% - uthevingsfarge 2 10 19 2 3" xfId="15773" xr:uid="{1EE15190-AAE8-4B04-8102-334C22839FB7}"/>
    <cellStyle name="40% - uthevingsfarge 2 10 19 2 3 2" xfId="15774" xr:uid="{302EBD24-10DD-4051-AC59-C88428464F01}"/>
    <cellStyle name="40% - uthevingsfarge 2 10 19 2 4" xfId="15775" xr:uid="{50158AF9-BB43-435D-9C11-EC45930E0929}"/>
    <cellStyle name="40% - uthevingsfarge 2 10 19 2 4 2" xfId="15776" xr:uid="{DFCFDB02-AB27-451A-BE3F-978208568432}"/>
    <cellStyle name="40% - uthevingsfarge 2 10 19 2 5" xfId="15777" xr:uid="{246FAF71-2A4B-411A-9B21-3FCDE385AA3A}"/>
    <cellStyle name="40% - uthevingsfarge 2 10 19 2 5 2" xfId="15778" xr:uid="{F024954E-03F0-4D0F-8547-9BA50DA682B9}"/>
    <cellStyle name="40% - uthevingsfarge 2 10 19 2 6" xfId="15779" xr:uid="{BDDAB97E-7D4C-4E6A-AC09-88E8C28A0421}"/>
    <cellStyle name="40% - uthevingsfarge 2 10 19 2 6 2" xfId="15780" xr:uid="{182C6B3F-5402-419A-AF88-2EE5C6115A3F}"/>
    <cellStyle name="40% - uthevingsfarge 2 10 19 2 7" xfId="15781" xr:uid="{88F44C15-C670-49CA-85B7-BF312E7379D7}"/>
    <cellStyle name="40% - uthevingsfarge 2 10 19 3" xfId="15782" xr:uid="{93B01F40-6420-4F9D-A38A-FD77E0B77A34}"/>
    <cellStyle name="40% - uthevingsfarge 2 10 19 3 2" xfId="15783" xr:uid="{D01F5C03-D2A3-4A42-9C89-6A62D395609F}"/>
    <cellStyle name="40% - uthevingsfarge 2 10 19 3 2 2" xfId="15784" xr:uid="{6C80E9DB-68A1-41C1-A3DD-2D2798FCD258}"/>
    <cellStyle name="40% - uthevingsfarge 2 10 19 3 3" xfId="15785" xr:uid="{318CB973-EA3B-4291-9C69-3008800DEBA3}"/>
    <cellStyle name="40% - uthevingsfarge 2 10 19 3 3 2" xfId="15786" xr:uid="{09173A07-3A94-4B66-99F4-B507077F691E}"/>
    <cellStyle name="40% - uthevingsfarge 2 10 19 3 4" xfId="15787" xr:uid="{D4BEEC75-42DC-4FBC-8D21-8AA22D499086}"/>
    <cellStyle name="40% - uthevingsfarge 2 10 19 4" xfId="15788" xr:uid="{517B273D-6767-4D62-98F6-979188454497}"/>
    <cellStyle name="40% - uthevingsfarge 2 10 19 4 2" xfId="15789" xr:uid="{1E14743F-DC2D-4E94-A423-9A3EB1AF8C3C}"/>
    <cellStyle name="40% - uthevingsfarge 2 10 19 5" xfId="15790" xr:uid="{111BC280-A8EF-4521-BD2E-414C0452441E}"/>
    <cellStyle name="40% - uthevingsfarge 2 10 19 5 2" xfId="15791" xr:uid="{13D45D4F-37BC-4F8E-BCCC-17A9F8A3F4E5}"/>
    <cellStyle name="40% - uthevingsfarge 2 10 19 6" xfId="15792" xr:uid="{B1CFF39B-36AF-47B1-9E06-A4609D302A4F}"/>
    <cellStyle name="40% - uthevingsfarge 2 10 19 6 2" xfId="15793" xr:uid="{38467771-8C51-4B58-87F5-3747C198E587}"/>
    <cellStyle name="40% - uthevingsfarge 2 10 19 7" xfId="15794" xr:uid="{5631BE66-EA07-43A0-BFD1-93E3143EF627}"/>
    <cellStyle name="40% - uthevingsfarge 2 10 19 7 2" xfId="15795" xr:uid="{72EB42CF-EE13-4034-90F1-F8F34690D282}"/>
    <cellStyle name="40% - uthevingsfarge 2 10 19 8" xfId="15796" xr:uid="{2D0A1B6F-233D-4F7F-9999-BA8FB77C1D1F}"/>
    <cellStyle name="40% - uthevingsfarge 2 10 2" xfId="15797" xr:uid="{209CA83B-B723-411E-81DC-25966FE998D4}"/>
    <cellStyle name="40% - uthevingsfarge 2 10 2 10" xfId="15798" xr:uid="{B9ACB6DD-5BFE-4646-83F4-4C115B8B572B}"/>
    <cellStyle name="40% - uthevingsfarge 2 10 2 11" xfId="15799" xr:uid="{8205CE52-4449-4EFB-A8AA-1E3A09DCB825}"/>
    <cellStyle name="40% - uthevingsfarge 2 10 2 12" xfId="15800" xr:uid="{6E5154CA-20EE-499F-8CC3-EFF27E646856}"/>
    <cellStyle name="40% - uthevingsfarge 2 10 2 13" xfId="15801" xr:uid="{8E9DEB78-FBDF-4BB0-8C92-6AD0EE3C6F31}"/>
    <cellStyle name="40% - uthevingsfarge 2 10 2 14" xfId="15802" xr:uid="{2823BFD1-21CB-40A3-887F-F4990EC06F81}"/>
    <cellStyle name="40% - uthevingsfarge 2 10 2 15" xfId="15803" xr:uid="{C7A3D18C-4976-4E64-88AE-3B3AFAE04AEA}"/>
    <cellStyle name="40% - uthevingsfarge 2 10 2 15 2" xfId="15804" xr:uid="{671CC927-4FD6-4EFF-A393-E7D6C389AE48}"/>
    <cellStyle name="40% - uthevingsfarge 2 10 2 16" xfId="15805" xr:uid="{78CD98ED-FBBE-4928-93B4-AB9D005F285F}"/>
    <cellStyle name="40% - uthevingsfarge 2 10 2 16 2" xfId="15806" xr:uid="{04DDAC57-63B9-4C70-BBCA-31B05665AC75}"/>
    <cellStyle name="40% - uthevingsfarge 2 10 2 17" xfId="15807" xr:uid="{30C6FE39-A2D8-450B-A64A-1D76B7E4DA2F}"/>
    <cellStyle name="40% - uthevingsfarge 2 10 2 2" xfId="15808" xr:uid="{790EC162-37E4-45C2-BAD8-9E8C0008F12B}"/>
    <cellStyle name="40% - uthevingsfarge 2 10 2 2 10" xfId="15809" xr:uid="{CD631673-727D-4F41-8B0A-51ED12783988}"/>
    <cellStyle name="40% - uthevingsfarge 2 10 2 2 10 2" xfId="15810" xr:uid="{ED2C92CE-0EC2-4441-A1AF-57806610BD6A}"/>
    <cellStyle name="40% - uthevingsfarge 2 10 2 2 10 2 2" xfId="15811" xr:uid="{9584702E-3E8D-41A3-99DC-6A2ED7A1A2BA}"/>
    <cellStyle name="40% - uthevingsfarge 2 10 2 2 10 3" xfId="15812" xr:uid="{E3883C9C-EFE2-4413-82AA-1C6BA923A4C4}"/>
    <cellStyle name="40% - uthevingsfarge 2 10 2 2 11" xfId="15813" xr:uid="{413AA42F-91D8-41A5-A8BD-88DE20F74964}"/>
    <cellStyle name="40% - uthevingsfarge 2 10 2 2 11 2" xfId="15814" xr:uid="{8A95137B-815C-47C7-9840-3D4E2A6A2CDE}"/>
    <cellStyle name="40% - uthevingsfarge 2 10 2 2 11 2 2" xfId="15815" xr:uid="{03C36BD8-1855-4607-B39D-EC809BB3BA7B}"/>
    <cellStyle name="40% - uthevingsfarge 2 10 2 2 11 3" xfId="15816" xr:uid="{819BF2AE-4AA6-4C10-9C5F-540387709D00}"/>
    <cellStyle name="40% - uthevingsfarge 2 10 2 2 12" xfId="15817" xr:uid="{5C2CFC4F-D771-41E5-A17B-5D3A5D4145FE}"/>
    <cellStyle name="40% - uthevingsfarge 2 10 2 2 12 2" xfId="15818" xr:uid="{A51F1171-66BB-4A9D-80D7-79D119D5AA2C}"/>
    <cellStyle name="40% - uthevingsfarge 2 10 2 2 12 2 2" xfId="15819" xr:uid="{63CCD592-E340-47F6-859A-734BE51CFC1E}"/>
    <cellStyle name="40% - uthevingsfarge 2 10 2 2 12 3" xfId="15820" xr:uid="{5F8EC4D6-6C36-4905-8B14-764B607AF0D3}"/>
    <cellStyle name="40% - uthevingsfarge 2 10 2 2 13" xfId="15821" xr:uid="{1CE2EF67-2CF6-43AE-AC35-9C012CD7F1D1}"/>
    <cellStyle name="40% - uthevingsfarge 2 10 2 2 14" xfId="15822" xr:uid="{717719D4-F411-49AA-A41A-62C341A89675}"/>
    <cellStyle name="40% - uthevingsfarge 2 10 2 2 2" xfId="15823" xr:uid="{28C90963-980E-4334-8FFD-E84566A7E91A}"/>
    <cellStyle name="40% - uthevingsfarge 2 10 2 2 2 2" xfId="15824" xr:uid="{EE3EF26D-7DA8-44E6-AF93-6DF143E32A85}"/>
    <cellStyle name="40% - uthevingsfarge 2 10 2 2 2 2 2" xfId="15825" xr:uid="{B1117593-2EF0-45A2-8FEB-2ADBAC9D601E}"/>
    <cellStyle name="40% - uthevingsfarge 2 10 2 2 2 3" xfId="15826" xr:uid="{DA060DC3-9720-4BCB-BEB9-F6FEA8D5CA33}"/>
    <cellStyle name="40% - uthevingsfarge 2 10 2 2 2 3 2" xfId="15827" xr:uid="{307E79A9-B79C-4378-BC46-A42D07C4E327}"/>
    <cellStyle name="40% - uthevingsfarge 2 10 2 2 2 4" xfId="15828" xr:uid="{978821F0-7CFE-40BD-9172-2DEB85896803}"/>
    <cellStyle name="40% - uthevingsfarge 2 10 2 2 2 4 2" xfId="15829" xr:uid="{5D026773-8D41-468F-83C6-DF9D40ECB082}"/>
    <cellStyle name="40% - uthevingsfarge 2 10 2 2 2 5" xfId="15830" xr:uid="{7864835B-8681-467C-82C7-4EE6003C99AA}"/>
    <cellStyle name="40% - uthevingsfarge 2 10 2 2 2 5 2" xfId="15831" xr:uid="{65C803AB-F356-4887-B35E-B4DE5D2A4F7E}"/>
    <cellStyle name="40% - uthevingsfarge 2 10 2 2 2 6" xfId="15832" xr:uid="{0C6A0B56-05B3-4CA3-88C2-268405D90D66}"/>
    <cellStyle name="40% - uthevingsfarge 2 10 2 2 2 6 2" xfId="15833" xr:uid="{803E2B40-CA03-4930-A04C-50E0DE29971D}"/>
    <cellStyle name="40% - uthevingsfarge 2 10 2 2 2 7" xfId="15834" xr:uid="{886562C1-94EF-4D3D-B5DE-BAEE3CD554C3}"/>
    <cellStyle name="40% - uthevingsfarge 2 10 2 2 3" xfId="15835" xr:uid="{D8BAD57B-AE78-46E8-A6ED-3280A9C0FFA4}"/>
    <cellStyle name="40% - uthevingsfarge 2 10 2 2 3 2" xfId="15836" xr:uid="{F7FC1C60-3529-4EC0-8472-A9FA9395254A}"/>
    <cellStyle name="40% - uthevingsfarge 2 10 2 2 3 2 2" xfId="15837" xr:uid="{FC36FA3E-026D-41E8-9FCF-87F62914A340}"/>
    <cellStyle name="40% - uthevingsfarge 2 10 2 2 3 3" xfId="15838" xr:uid="{9020C021-43E6-4985-AAAF-DAB95EC86D3A}"/>
    <cellStyle name="40% - uthevingsfarge 2 10 2 2 3 3 2" xfId="15839" xr:uid="{1B796C26-5A3B-4EEF-BBB5-3AFB7C03CE04}"/>
    <cellStyle name="40% - uthevingsfarge 2 10 2 2 3 4" xfId="15840" xr:uid="{59B3380A-F387-4612-BC50-93FA1D0B6A17}"/>
    <cellStyle name="40% - uthevingsfarge 2 10 2 2 3 4 2" xfId="15841" xr:uid="{1BF95EF0-B8FF-4FE8-87CF-A6E4E121B0A4}"/>
    <cellStyle name="40% - uthevingsfarge 2 10 2 2 3 5" xfId="15842" xr:uid="{01F0241D-8BC3-45DF-8D9B-3EA30EE9C232}"/>
    <cellStyle name="40% - uthevingsfarge 2 10 2 2 3 5 2" xfId="15843" xr:uid="{25DF93B7-6B7C-478E-8C95-8B37675745E2}"/>
    <cellStyle name="40% - uthevingsfarge 2 10 2 2 3 6" xfId="15844" xr:uid="{BC0CE4F4-04B8-42B5-B4D2-919BBBF123FC}"/>
    <cellStyle name="40% - uthevingsfarge 2 10 2 2 4" xfId="15845" xr:uid="{338442F3-17AD-44E2-B249-3C95C7F62E07}"/>
    <cellStyle name="40% - uthevingsfarge 2 10 2 2 4 2" xfId="15846" xr:uid="{304903A7-686B-4F2A-90F4-B7C3813892E2}"/>
    <cellStyle name="40% - uthevingsfarge 2 10 2 2 4 2 2" xfId="15847" xr:uid="{A7E92DAF-5E8E-4330-9327-6E974C3A200D}"/>
    <cellStyle name="40% - uthevingsfarge 2 10 2 2 4 3" xfId="15848" xr:uid="{A8A4861B-E4A6-4191-9ECA-21C6869684EB}"/>
    <cellStyle name="40% - uthevingsfarge 2 10 2 2 4 3 2" xfId="15849" xr:uid="{E4D34393-DCA9-4442-9284-1955FAF88F3A}"/>
    <cellStyle name="40% - uthevingsfarge 2 10 2 2 4 4" xfId="15850" xr:uid="{D20417E9-B009-40CE-B8F8-209181A64048}"/>
    <cellStyle name="40% - uthevingsfarge 2 10 2 2 5" xfId="15851" xr:uid="{045B3439-D436-4BE3-B5BA-325C12242171}"/>
    <cellStyle name="40% - uthevingsfarge 2 10 2 2 5 2" xfId="15852" xr:uid="{16FD82CD-67B0-48AE-B324-1E2E9A0979CF}"/>
    <cellStyle name="40% - uthevingsfarge 2 10 2 2 5 2 2" xfId="15853" xr:uid="{BCCE4BAD-D9D5-47FA-A873-1E06A19840EA}"/>
    <cellStyle name="40% - uthevingsfarge 2 10 2 2 5 3" xfId="15854" xr:uid="{480D01F8-5771-4021-8852-AEF100B554AF}"/>
    <cellStyle name="40% - uthevingsfarge 2 10 2 2 5 3 2" xfId="15855" xr:uid="{229B4C3C-F78F-4138-B9DA-30A250432703}"/>
    <cellStyle name="40% - uthevingsfarge 2 10 2 2 5 4" xfId="15856" xr:uid="{7176EE28-844E-48AF-B839-69B878F25073}"/>
    <cellStyle name="40% - uthevingsfarge 2 10 2 2 6" xfId="15857" xr:uid="{2250D387-4E43-4175-A4E4-8E4B86DEF797}"/>
    <cellStyle name="40% - uthevingsfarge 2 10 2 2 6 2" xfId="15858" xr:uid="{CA486F7F-AB98-4C33-9BAD-E09EFF061CE9}"/>
    <cellStyle name="40% - uthevingsfarge 2 10 2 2 6 2 2" xfId="15859" xr:uid="{0A95EF50-AAD2-40A8-B193-161E3A93B55A}"/>
    <cellStyle name="40% - uthevingsfarge 2 10 2 2 6 3" xfId="15860" xr:uid="{1506D7D4-23DE-474F-8751-EC65E29DB3D1}"/>
    <cellStyle name="40% - uthevingsfarge 2 10 2 2 7" xfId="15861" xr:uid="{0E448690-D826-4075-A3BC-D38A3AA74D8B}"/>
    <cellStyle name="40% - uthevingsfarge 2 10 2 2 7 2" xfId="15862" xr:uid="{4B1E2D7F-DF83-48AE-88B3-C5985F7DDE25}"/>
    <cellStyle name="40% - uthevingsfarge 2 10 2 2 7 2 2" xfId="15863" xr:uid="{9E1B02F9-24F3-42E2-9213-E8B1C4C05630}"/>
    <cellStyle name="40% - uthevingsfarge 2 10 2 2 7 3" xfId="15864" xr:uid="{FCB6CA30-DAC5-4BBF-96C0-5E9EA55A5C1B}"/>
    <cellStyle name="40% - uthevingsfarge 2 10 2 2 8" xfId="15865" xr:uid="{909FA26B-F9FB-4016-8B6E-DE5293380EDB}"/>
    <cellStyle name="40% - uthevingsfarge 2 10 2 2 8 2" xfId="15866" xr:uid="{BCDDADF7-C3E7-42FB-A4E5-464AE3155EAB}"/>
    <cellStyle name="40% - uthevingsfarge 2 10 2 2 8 2 2" xfId="15867" xr:uid="{54A039A3-6D0A-41B7-B123-BFEE3B485B75}"/>
    <cellStyle name="40% - uthevingsfarge 2 10 2 2 8 3" xfId="15868" xr:uid="{01CBEB2E-DB9F-4EF8-8CF1-4C49C937ABB3}"/>
    <cellStyle name="40% - uthevingsfarge 2 10 2 2 9" xfId="15869" xr:uid="{C9657490-85F0-4CFC-970C-57A787DA62B8}"/>
    <cellStyle name="40% - uthevingsfarge 2 10 2 2 9 2" xfId="15870" xr:uid="{C417F32C-6B23-49CF-B7F0-46CF3906A179}"/>
    <cellStyle name="40% - uthevingsfarge 2 10 2 2 9 2 2" xfId="15871" xr:uid="{A3282DD2-7A57-447B-9CC5-344AE3C8AAE3}"/>
    <cellStyle name="40% - uthevingsfarge 2 10 2 2 9 3" xfId="15872" xr:uid="{4149A318-880C-4AE1-9FD0-A55F704CF8ED}"/>
    <cellStyle name="40% - uthevingsfarge 2 10 2 3" xfId="15873" xr:uid="{475E1717-0B79-48BD-9B21-E93552A7612B}"/>
    <cellStyle name="40% - uthevingsfarge 2 10 2 3 2" xfId="15874" xr:uid="{72ED57CF-7A6F-49D6-9AD8-257207534962}"/>
    <cellStyle name="40% - uthevingsfarge 2 10 2 3 2 2" xfId="15875" xr:uid="{B0CA7AFC-D181-438C-8815-4D29C39C1410}"/>
    <cellStyle name="40% - uthevingsfarge 2 10 2 3 2 2 2" xfId="15876" xr:uid="{84E8CA45-9840-498F-89E0-A168551942E2}"/>
    <cellStyle name="40% - uthevingsfarge 2 10 2 3 2 3" xfId="15877" xr:uid="{6497000B-78CF-44EA-9BEA-D4BC2F08AC03}"/>
    <cellStyle name="40% - uthevingsfarge 2 10 2 3 2 3 2" xfId="15878" xr:uid="{6FBF4D40-93F7-455D-BF32-673B5E19222E}"/>
    <cellStyle name="40% - uthevingsfarge 2 10 2 3 2 4" xfId="15879" xr:uid="{212FF565-D1E5-4808-AA1A-24C924B3BB27}"/>
    <cellStyle name="40% - uthevingsfarge 2 10 2 3 2 4 2" xfId="15880" xr:uid="{B0D847BE-0302-44C0-B1B8-D3FBAF8685BC}"/>
    <cellStyle name="40% - uthevingsfarge 2 10 2 3 2 5" xfId="15881" xr:uid="{E0125EC1-9E8D-4B49-8608-308F01ECA46F}"/>
    <cellStyle name="40% - uthevingsfarge 2 10 2 3 2 5 2" xfId="15882" xr:uid="{E212E0C8-016B-4625-A503-D4EF7C568187}"/>
    <cellStyle name="40% - uthevingsfarge 2 10 2 3 2 6" xfId="15883" xr:uid="{41549A8E-BFE6-4606-A159-AD0134017FDB}"/>
    <cellStyle name="40% - uthevingsfarge 2 10 2 3 2 6 2" xfId="15884" xr:uid="{A73311D9-27F2-4C3C-8ED7-0F372BDFC2EF}"/>
    <cellStyle name="40% - uthevingsfarge 2 10 2 3 2 7" xfId="15885" xr:uid="{704AE285-72C3-4CB7-952E-CE3960DD4B0F}"/>
    <cellStyle name="40% - uthevingsfarge 2 10 2 3 3" xfId="15886" xr:uid="{4C534639-D84E-4E80-9FBB-1C940F769249}"/>
    <cellStyle name="40% - uthevingsfarge 2 10 2 3 3 2" xfId="15887" xr:uid="{41B27C2F-E4C7-4AB7-9E46-198C0622B542}"/>
    <cellStyle name="40% - uthevingsfarge 2 10 2 3 3 2 2" xfId="15888" xr:uid="{7504BF7B-FD0B-4379-9873-A99007F043F3}"/>
    <cellStyle name="40% - uthevingsfarge 2 10 2 3 3 3" xfId="15889" xr:uid="{D4FBF839-550D-4857-91C3-08F2E5CF226E}"/>
    <cellStyle name="40% - uthevingsfarge 2 10 2 3 3 3 2" xfId="15890" xr:uid="{E953513A-2290-4EB1-B2FC-EE5E022674E4}"/>
    <cellStyle name="40% - uthevingsfarge 2 10 2 3 3 4" xfId="15891" xr:uid="{60D8FE46-9CB5-48DE-A9C9-9F7B43DBC146}"/>
    <cellStyle name="40% - uthevingsfarge 2 10 2 3 4" xfId="15892" xr:uid="{6CCF657D-3577-4BC8-A924-76038087FBC9}"/>
    <cellStyle name="40% - uthevingsfarge 2 10 2 3 4 2" xfId="15893" xr:uid="{8382023D-E57B-4195-AE09-6C94F10EBEF9}"/>
    <cellStyle name="40% - uthevingsfarge 2 10 2 3 5" xfId="15894" xr:uid="{CD53D73F-A5D3-4DA2-AAE5-AFEC5643B914}"/>
    <cellStyle name="40% - uthevingsfarge 2 10 2 3 5 2" xfId="15895" xr:uid="{5415A4D1-DC64-4D95-9DB0-0961FF521EEB}"/>
    <cellStyle name="40% - uthevingsfarge 2 10 2 3 6" xfId="15896" xr:uid="{4C55992F-DE46-4F38-955C-A8E7B6C585AF}"/>
    <cellStyle name="40% - uthevingsfarge 2 10 2 3 6 2" xfId="15897" xr:uid="{2B3906A9-44BD-4FC5-9AA5-CC08428B5DB2}"/>
    <cellStyle name="40% - uthevingsfarge 2 10 2 3 7" xfId="15898" xr:uid="{A55A06C3-F75E-4B1F-945B-2F8EAA86DF9E}"/>
    <cellStyle name="40% - uthevingsfarge 2 10 2 3 7 2" xfId="15899" xr:uid="{2FF39E24-9470-49FB-8FD8-287BBB249062}"/>
    <cellStyle name="40% - uthevingsfarge 2 10 2 3 8" xfId="15900" xr:uid="{D3818C08-46AC-496B-8EB5-67216CA6D85B}"/>
    <cellStyle name="40% - uthevingsfarge 2 10 2 4" xfId="15901" xr:uid="{CE3358D4-2ABF-4204-BA94-571F2C820E2A}"/>
    <cellStyle name="40% - uthevingsfarge 2 10 2 4 2" xfId="15902" xr:uid="{89B94E91-2BDC-4066-8F49-301A60D4F402}"/>
    <cellStyle name="40% - uthevingsfarge 2 10 2 4 2 2" xfId="15903" xr:uid="{BBF42BB7-2973-4019-A8BA-0203C048F569}"/>
    <cellStyle name="40% - uthevingsfarge 2 10 2 4 2 2 2" xfId="15904" xr:uid="{F0BF60D0-4D23-4648-99B7-9711BFDDE799}"/>
    <cellStyle name="40% - uthevingsfarge 2 10 2 4 2 3" xfId="15905" xr:uid="{FB0AEBF5-2114-4A2C-B31E-054908C9C744}"/>
    <cellStyle name="40% - uthevingsfarge 2 10 2 4 2 3 2" xfId="15906" xr:uid="{08530469-9C19-430A-9998-1F6628BE2C53}"/>
    <cellStyle name="40% - uthevingsfarge 2 10 2 4 2 4" xfId="15907" xr:uid="{3FA18F04-3ACC-452C-969B-B58AD1EAA98D}"/>
    <cellStyle name="40% - uthevingsfarge 2 10 2 4 2 4 2" xfId="15908" xr:uid="{0B1366D6-534C-4136-8960-49F0698DE57C}"/>
    <cellStyle name="40% - uthevingsfarge 2 10 2 4 2 5" xfId="15909" xr:uid="{F431A721-CB01-4B38-B871-5F3040950D5F}"/>
    <cellStyle name="40% - uthevingsfarge 2 10 2 4 2 5 2" xfId="15910" xr:uid="{2DB376A2-9C1B-4F2B-95E8-0CB9D9CB5C86}"/>
    <cellStyle name="40% - uthevingsfarge 2 10 2 4 2 6" xfId="15911" xr:uid="{72EC5FB5-1856-40B6-A92C-6AB810A67987}"/>
    <cellStyle name="40% - uthevingsfarge 2 10 2 4 2 6 2" xfId="15912" xr:uid="{4C6A00E7-62DE-42DD-9E98-9162423E01C8}"/>
    <cellStyle name="40% - uthevingsfarge 2 10 2 4 2 7" xfId="15913" xr:uid="{B59CA074-B1E4-4FFD-AFDF-331133FAAF81}"/>
    <cellStyle name="40% - uthevingsfarge 2 10 2 4 3" xfId="15914" xr:uid="{787E28BD-4297-491D-BD4F-15709D6E6F4E}"/>
    <cellStyle name="40% - uthevingsfarge 2 10 2 4 3 2" xfId="15915" xr:uid="{3D8A2DCB-1154-43CE-B936-729281906DC4}"/>
    <cellStyle name="40% - uthevingsfarge 2 10 2 4 3 2 2" xfId="15916" xr:uid="{594BE8BB-F2A7-4DE8-A670-0F6914D48DB7}"/>
    <cellStyle name="40% - uthevingsfarge 2 10 2 4 3 3" xfId="15917" xr:uid="{7B55CAB2-DF63-4C2B-969E-9AF028A8D2A1}"/>
    <cellStyle name="40% - uthevingsfarge 2 10 2 4 3 3 2" xfId="15918" xr:uid="{B752969B-716D-427B-B9AD-ACF2A15BFAF7}"/>
    <cellStyle name="40% - uthevingsfarge 2 10 2 4 3 4" xfId="15919" xr:uid="{0C899959-1D41-4929-8B71-6C3BB6FCFB78}"/>
    <cellStyle name="40% - uthevingsfarge 2 10 2 4 4" xfId="15920" xr:uid="{1FF06707-BD50-4ED2-BF87-B1B3AE58EDD8}"/>
    <cellStyle name="40% - uthevingsfarge 2 10 2 4 4 2" xfId="15921" xr:uid="{01F53D7A-8BDE-4A70-9A05-406745583B36}"/>
    <cellStyle name="40% - uthevingsfarge 2 10 2 4 5" xfId="15922" xr:uid="{60360ECE-A526-408B-91D6-2D094BF984C1}"/>
    <cellStyle name="40% - uthevingsfarge 2 10 2 4 5 2" xfId="15923" xr:uid="{0873B985-FF6D-4E56-A8A5-221DA5FE0ED7}"/>
    <cellStyle name="40% - uthevingsfarge 2 10 2 4 6" xfId="15924" xr:uid="{19CE8735-B0CD-4A00-BD77-B9E1D58B3841}"/>
    <cellStyle name="40% - uthevingsfarge 2 10 2 4 6 2" xfId="15925" xr:uid="{14EF95C8-4A20-480E-90DB-8B99484784CD}"/>
    <cellStyle name="40% - uthevingsfarge 2 10 2 4 7" xfId="15926" xr:uid="{A5978152-9538-419C-BE28-9184F8628471}"/>
    <cellStyle name="40% - uthevingsfarge 2 10 2 4 7 2" xfId="15927" xr:uid="{E3CE4614-9B21-4EEB-99AB-4821E4298EC1}"/>
    <cellStyle name="40% - uthevingsfarge 2 10 2 4 8" xfId="15928" xr:uid="{54905FC7-7DF9-44FB-BDF3-42082C053A27}"/>
    <cellStyle name="40% - uthevingsfarge 2 10 2 5" xfId="15929" xr:uid="{AF4C4D4C-C984-46A6-BC0A-6FE781080EB1}"/>
    <cellStyle name="40% - uthevingsfarge 2 10 2 6" xfId="15930" xr:uid="{DD188985-7004-425E-8023-94626092323A}"/>
    <cellStyle name="40% - uthevingsfarge 2 10 2 7" xfId="15931" xr:uid="{6BE1B265-49D3-4D9A-A31C-86034DC5D627}"/>
    <cellStyle name="40% - uthevingsfarge 2 10 2 8" xfId="15932" xr:uid="{8631BA35-22DE-41CB-B5DE-FFE401D68CE2}"/>
    <cellStyle name="40% - uthevingsfarge 2 10 2 9" xfId="15933" xr:uid="{F740AC1B-A475-4A60-8B1A-CFF563A6271A}"/>
    <cellStyle name="40% - uthevingsfarge 2 10 20" xfId="15934" xr:uid="{9A9C9E23-C481-496F-8534-EB2F6BEB464D}"/>
    <cellStyle name="40% - uthevingsfarge 2 10 20 2" xfId="15935" xr:uid="{89D7AB25-A577-4389-87E2-92E09FD2C2EA}"/>
    <cellStyle name="40% - uthevingsfarge 2 10 20 2 2" xfId="15936" xr:uid="{D0C4582A-F54C-4050-989A-993E772810E6}"/>
    <cellStyle name="40% - uthevingsfarge 2 10 20 2 2 2" xfId="15937" xr:uid="{0E589B07-E7E3-4534-B32C-4F8E37C65B7A}"/>
    <cellStyle name="40% - uthevingsfarge 2 10 20 2 3" xfId="15938" xr:uid="{E59D98D7-3460-41B3-B218-EC9A4E20666D}"/>
    <cellStyle name="40% - uthevingsfarge 2 10 20 2 3 2" xfId="15939" xr:uid="{9CC78CD0-38FB-48FA-A3BB-6BCF8C0EABBB}"/>
    <cellStyle name="40% - uthevingsfarge 2 10 20 2 4" xfId="15940" xr:uid="{CF4FCD7D-2BD1-444E-BEB1-AC78204F8AF9}"/>
    <cellStyle name="40% - uthevingsfarge 2 10 20 2 4 2" xfId="15941" xr:uid="{D8B2D47B-8E08-48DC-95DA-7D988B47D111}"/>
    <cellStyle name="40% - uthevingsfarge 2 10 20 2 5" xfId="15942" xr:uid="{9419E55E-09BD-44B3-BB95-895A2950AEC7}"/>
    <cellStyle name="40% - uthevingsfarge 2 10 20 2 5 2" xfId="15943" xr:uid="{4576DF2A-3505-4E89-9263-9AD51F63F7A1}"/>
    <cellStyle name="40% - uthevingsfarge 2 10 20 2 6" xfId="15944" xr:uid="{E420920C-DF95-44C1-8E81-D0F9C4FBC6ED}"/>
    <cellStyle name="40% - uthevingsfarge 2 10 20 2 6 2" xfId="15945" xr:uid="{5B6F0199-A1DF-4DEA-88BC-9DD0B9FA3A2B}"/>
    <cellStyle name="40% - uthevingsfarge 2 10 20 2 7" xfId="15946" xr:uid="{CB036113-CE84-415C-9DF5-1F7A2D46438D}"/>
    <cellStyle name="40% - uthevingsfarge 2 10 20 3" xfId="15947" xr:uid="{E6AE0D9C-A70A-4D46-94A2-FF814D687074}"/>
    <cellStyle name="40% - uthevingsfarge 2 10 20 3 2" xfId="15948" xr:uid="{3A63D875-276A-42F6-AE9E-FA0F32AD7C19}"/>
    <cellStyle name="40% - uthevingsfarge 2 10 20 3 2 2" xfId="15949" xr:uid="{200E835F-4067-4724-9F22-AB40CAA0A076}"/>
    <cellStyle name="40% - uthevingsfarge 2 10 20 3 3" xfId="15950" xr:uid="{684F8E0D-4411-4D84-8DAA-6C7EE162BA3C}"/>
    <cellStyle name="40% - uthevingsfarge 2 10 20 3 3 2" xfId="15951" xr:uid="{27929EC5-791A-483C-8319-20711002BF28}"/>
    <cellStyle name="40% - uthevingsfarge 2 10 20 3 4" xfId="15952" xr:uid="{43FDD047-2B6E-4D17-B979-6CB7BA9190B0}"/>
    <cellStyle name="40% - uthevingsfarge 2 10 20 4" xfId="15953" xr:uid="{440149F7-F940-4506-9E82-D09988B2E118}"/>
    <cellStyle name="40% - uthevingsfarge 2 10 20 4 2" xfId="15954" xr:uid="{84339A31-BA6E-4257-B6D4-D3F3CB11E2DF}"/>
    <cellStyle name="40% - uthevingsfarge 2 10 20 5" xfId="15955" xr:uid="{F7390A9A-4314-4FFC-B20C-54AC0656D5D3}"/>
    <cellStyle name="40% - uthevingsfarge 2 10 20 5 2" xfId="15956" xr:uid="{C9144266-5082-4EC7-8A0B-091E65DA6D2D}"/>
    <cellStyle name="40% - uthevingsfarge 2 10 20 6" xfId="15957" xr:uid="{8309323B-CD72-4444-9B62-AE826C521280}"/>
    <cellStyle name="40% - uthevingsfarge 2 10 20 6 2" xfId="15958" xr:uid="{C07069B1-2AA1-4FFB-A641-B6691A64684E}"/>
    <cellStyle name="40% - uthevingsfarge 2 10 20 7" xfId="15959" xr:uid="{88AF0C96-F488-476A-849D-212DB4482E90}"/>
    <cellStyle name="40% - uthevingsfarge 2 10 20 7 2" xfId="15960" xr:uid="{BDE8884D-0251-435B-8A50-196C03076ECA}"/>
    <cellStyle name="40% - uthevingsfarge 2 10 20 8" xfId="15961" xr:uid="{5575241A-1D8A-427F-A753-96CF76DDB1E1}"/>
    <cellStyle name="40% - uthevingsfarge 2 10 21" xfId="15962" xr:uid="{D0238457-C2FF-4182-AEF7-8A5FA25EFCD4}"/>
    <cellStyle name="40% - uthevingsfarge 2 10 21 2" xfId="15963" xr:uid="{764F089C-4F48-4625-A612-BA08A0437882}"/>
    <cellStyle name="40% - uthevingsfarge 2 10 21 2 2" xfId="15964" xr:uid="{FE3E50D8-7482-4959-A1A7-BB2853AA6138}"/>
    <cellStyle name="40% - uthevingsfarge 2 10 21 3" xfId="15965" xr:uid="{7453C52B-E45A-4EE3-89B0-B1BE2D3A2B71}"/>
    <cellStyle name="40% - uthevingsfarge 2 10 21 3 2" xfId="15966" xr:uid="{54C02EBC-0AFD-4B50-B3F9-29A9B5065E2D}"/>
    <cellStyle name="40% - uthevingsfarge 2 10 21 4" xfId="15967" xr:uid="{11AD9784-D9F1-4E3F-B47C-D14494304A46}"/>
    <cellStyle name="40% - uthevingsfarge 2 10 21 4 2" xfId="15968" xr:uid="{C39BDC90-F2C4-4C26-A8E8-2A4528ACE2FE}"/>
    <cellStyle name="40% - uthevingsfarge 2 10 21 5" xfId="15969" xr:uid="{57E6708E-EA90-48BF-8A54-7DCE5721D6A5}"/>
    <cellStyle name="40% - uthevingsfarge 2 10 21 5 2" xfId="15970" xr:uid="{5DE5442E-6DD8-481D-A7ED-0FEE6C417110}"/>
    <cellStyle name="40% - uthevingsfarge 2 10 21 6" xfId="15971" xr:uid="{A071DD21-969B-4199-9A07-4B14B7DFCAC9}"/>
    <cellStyle name="40% - uthevingsfarge 2 10 21 6 2" xfId="15972" xr:uid="{A0F0AE4D-0027-47EB-B657-D0AAB110F88C}"/>
    <cellStyle name="40% - uthevingsfarge 2 10 21 7" xfId="15973" xr:uid="{A6C6101B-1FBF-4881-A75B-0ABA0D974894}"/>
    <cellStyle name="40% - uthevingsfarge 2 10 22" xfId="15974" xr:uid="{179C2D55-7685-4275-A5D0-B598F1BD09A1}"/>
    <cellStyle name="40% - uthevingsfarge 2 10 22 2" xfId="15975" xr:uid="{2A261B0F-F5BC-4B88-B8D4-33902D3082E0}"/>
    <cellStyle name="40% - uthevingsfarge 2 10 22 2 2" xfId="15976" xr:uid="{52A2FD07-73ED-4535-96BD-9CFCF6A16C79}"/>
    <cellStyle name="40% - uthevingsfarge 2 10 22 3" xfId="15977" xr:uid="{D7A55696-29DD-4E3D-BAF6-2ACCC9285408}"/>
    <cellStyle name="40% - uthevingsfarge 2 10 22 3 2" xfId="15978" xr:uid="{A23C740F-AAC9-4813-9D97-6745B4564C44}"/>
    <cellStyle name="40% - uthevingsfarge 2 10 22 4" xfId="15979" xr:uid="{85BCD9ED-125E-4590-9EDC-8321E4CF99A5}"/>
    <cellStyle name="40% - uthevingsfarge 2 10 22 4 2" xfId="15980" xr:uid="{D7E82BBA-1230-4550-AB62-DC2E076166AB}"/>
    <cellStyle name="40% - uthevingsfarge 2 10 22 5" xfId="15981" xr:uid="{54E5655E-A307-46B8-88B2-7CB24354C508}"/>
    <cellStyle name="40% - uthevingsfarge 2 10 22 5 2" xfId="15982" xr:uid="{6F25AB44-F753-4BEF-A6BE-D11FB0A5317C}"/>
    <cellStyle name="40% - uthevingsfarge 2 10 22 6" xfId="15983" xr:uid="{5EB0002F-F97D-4887-A9A6-7E4B3440B944}"/>
    <cellStyle name="40% - uthevingsfarge 2 10 23" xfId="15984" xr:uid="{761B0FB3-F4D3-426A-988B-366A8A72B4BA}"/>
    <cellStyle name="40% - uthevingsfarge 2 10 23 2" xfId="15985" xr:uid="{97F974FE-802F-4390-91C0-62A16305F39C}"/>
    <cellStyle name="40% - uthevingsfarge 2 10 23 2 2" xfId="15986" xr:uid="{C2E93C74-03B6-4DF9-8EDC-78856E126D65}"/>
    <cellStyle name="40% - uthevingsfarge 2 10 23 3" xfId="15987" xr:uid="{1B224AF4-7C62-4614-925F-4C14CD819ED8}"/>
    <cellStyle name="40% - uthevingsfarge 2 10 23 3 2" xfId="15988" xr:uid="{C29C02C8-263A-4B68-826D-75E44C1579A7}"/>
    <cellStyle name="40% - uthevingsfarge 2 10 23 4" xfId="15989" xr:uid="{3BC88D6C-DFF3-4C3E-96A6-04C9B6D2FF13}"/>
    <cellStyle name="40% - uthevingsfarge 2 10 24" xfId="15990" xr:uid="{19F41B8F-B8DB-48BA-88B3-DC6D7B5D98DC}"/>
    <cellStyle name="40% - uthevingsfarge 2 10 24 2" xfId="15991" xr:uid="{FC7FCA69-DC36-4DDC-A0D4-936BFD11CFCF}"/>
    <cellStyle name="40% - uthevingsfarge 2 10 24 2 2" xfId="15992" xr:uid="{1A1A98F0-C7EF-4738-ACA7-FBE0F4CD8138}"/>
    <cellStyle name="40% - uthevingsfarge 2 10 24 3" xfId="15993" xr:uid="{98820815-0113-4553-B7E3-59D429627D9D}"/>
    <cellStyle name="40% - uthevingsfarge 2 10 24 3 2" xfId="15994" xr:uid="{B178B1BB-E0E3-49AC-8D4F-B6604FA52D9F}"/>
    <cellStyle name="40% - uthevingsfarge 2 10 24 4" xfId="15995" xr:uid="{911D4A2F-5ED8-49B3-A8FB-EBDA034A1B70}"/>
    <cellStyle name="40% - uthevingsfarge 2 10 25" xfId="15996" xr:uid="{80DBF722-79C6-4526-8C01-D9981A19A019}"/>
    <cellStyle name="40% - uthevingsfarge 2 10 25 2" xfId="15997" xr:uid="{08392EB9-388B-4731-B924-9A75B5FFD3BA}"/>
    <cellStyle name="40% - uthevingsfarge 2 10 25 2 2" xfId="15998" xr:uid="{4795B73E-B708-48D0-9C72-496743103362}"/>
    <cellStyle name="40% - uthevingsfarge 2 10 25 3" xfId="15999" xr:uid="{8FD70B4D-CD8A-4DAE-AAA1-FDA043A6B58E}"/>
    <cellStyle name="40% - uthevingsfarge 2 10 26" xfId="16000" xr:uid="{6FDA9578-7DA3-4C26-B4B8-589E85FFA70D}"/>
    <cellStyle name="40% - uthevingsfarge 2 10 26 2" xfId="16001" xr:uid="{8A91B697-059E-455C-AADF-B460CEAE98AB}"/>
    <cellStyle name="40% - uthevingsfarge 2 10 26 2 2" xfId="16002" xr:uid="{37209BEE-4EEB-4495-AF2D-573E1EB7E9AE}"/>
    <cellStyle name="40% - uthevingsfarge 2 10 26 3" xfId="16003" xr:uid="{B97AEC2F-E512-4B79-9311-386307FDF41C}"/>
    <cellStyle name="40% - uthevingsfarge 2 10 27" xfId="16004" xr:uid="{41C41CDB-B74B-40D9-AF8F-2C936E0C9B72}"/>
    <cellStyle name="40% - uthevingsfarge 2 10 27 2" xfId="16005" xr:uid="{F5AF8B51-F6B6-4242-8468-76C54C497F24}"/>
    <cellStyle name="40% - uthevingsfarge 2 10 27 2 2" xfId="16006" xr:uid="{1D7DBC2A-DB20-4E21-AD75-179FA02CB594}"/>
    <cellStyle name="40% - uthevingsfarge 2 10 27 3" xfId="16007" xr:uid="{9DBF9015-8F18-4732-8344-F8B46FCC1EEF}"/>
    <cellStyle name="40% - uthevingsfarge 2 10 28" xfId="16008" xr:uid="{6E81CB3E-BB45-4BB1-A188-8D0793B8AAD3}"/>
    <cellStyle name="40% - uthevingsfarge 2 10 28 2" xfId="16009" xr:uid="{07EDDD06-2EB1-4FC6-AB20-A905400D8B57}"/>
    <cellStyle name="40% - uthevingsfarge 2 10 28 2 2" xfId="16010" xr:uid="{585FA384-B849-407D-B8B0-135E7DA1CD79}"/>
    <cellStyle name="40% - uthevingsfarge 2 10 28 3" xfId="16011" xr:uid="{282DB4E5-36FE-4724-BB68-D9F5C1916DF0}"/>
    <cellStyle name="40% - uthevingsfarge 2 10 29" xfId="16012" xr:uid="{FA0EF93E-9AFB-44A5-96A5-2609C3F8A088}"/>
    <cellStyle name="40% - uthevingsfarge 2 10 3" xfId="16013" xr:uid="{EA46EC03-5018-4F31-A81A-AE1BEB486248}"/>
    <cellStyle name="40% - uthevingsfarge 2 10 3 2" xfId="16014" xr:uid="{7287CF6E-631D-4ABA-BF18-8B3E53148A6F}"/>
    <cellStyle name="40% - uthevingsfarge 2 10 3 2 2" xfId="16015" xr:uid="{A9B5BE9A-2E3F-47A7-8073-17AE3936A647}"/>
    <cellStyle name="40% - uthevingsfarge 2 10 3 2 2 2" xfId="16016" xr:uid="{5D6E72CE-8131-447D-9E0E-0226628282C7}"/>
    <cellStyle name="40% - uthevingsfarge 2 10 3 2 3" xfId="16017" xr:uid="{A071DF15-5D85-47F7-B32B-B931C42B5D68}"/>
    <cellStyle name="40% - uthevingsfarge 2 10 3 2 3 2" xfId="16018" xr:uid="{AE148A82-822E-4570-824D-E9CE1F007B55}"/>
    <cellStyle name="40% - uthevingsfarge 2 10 3 2 4" xfId="16019" xr:uid="{2D8CABA5-EEDD-401C-8500-CFEB07E6D6C7}"/>
    <cellStyle name="40% - uthevingsfarge 2 10 3 2 4 2" xfId="16020" xr:uid="{C796A64F-8F01-46C3-8990-9058A67E27E9}"/>
    <cellStyle name="40% - uthevingsfarge 2 10 3 2 5" xfId="16021" xr:uid="{EABB12BD-B111-493A-80CC-8AB56B9E7BFB}"/>
    <cellStyle name="40% - uthevingsfarge 2 10 3 2 5 2" xfId="16022" xr:uid="{AB96D8F1-6B1C-474F-A03A-B98B6261526D}"/>
    <cellStyle name="40% - uthevingsfarge 2 10 3 2 6" xfId="16023" xr:uid="{3C36EAA9-7B5C-47FC-8528-F83F08B4C95F}"/>
    <cellStyle name="40% - uthevingsfarge 2 10 3 2 6 2" xfId="16024" xr:uid="{BEC5E162-CCEC-441C-88FF-F1F1805C4BD9}"/>
    <cellStyle name="40% - uthevingsfarge 2 10 3 2 7" xfId="16025" xr:uid="{E9B15DE6-78DB-4BFC-912F-94C5AB1B4592}"/>
    <cellStyle name="40% - uthevingsfarge 2 10 3 3" xfId="16026" xr:uid="{39187284-2E3E-4E66-B3D7-F972BBE8CBA0}"/>
    <cellStyle name="40% - uthevingsfarge 2 10 3 3 2" xfId="16027" xr:uid="{45E8251A-5CF9-4D14-9911-7D140C999D4F}"/>
    <cellStyle name="40% - uthevingsfarge 2 10 3 3 2 2" xfId="16028" xr:uid="{5C9172E2-937C-437E-AD9E-CC6AA29667C3}"/>
    <cellStyle name="40% - uthevingsfarge 2 10 3 3 3" xfId="16029" xr:uid="{47695F7E-A382-4EBC-9BF4-BD9CBFB3C8D9}"/>
    <cellStyle name="40% - uthevingsfarge 2 10 3 3 3 2" xfId="16030" xr:uid="{E9B1AD0D-FD9F-480A-B33E-0F0047922498}"/>
    <cellStyle name="40% - uthevingsfarge 2 10 3 3 4" xfId="16031" xr:uid="{28CCEE31-D65D-4AAD-8226-AFD120E09598}"/>
    <cellStyle name="40% - uthevingsfarge 2 10 3 4" xfId="16032" xr:uid="{E4819E4E-2528-4EDA-B76B-DD4A7EBE9ECD}"/>
    <cellStyle name="40% - uthevingsfarge 2 10 3 4 2" xfId="16033" xr:uid="{41287C22-32CF-41D1-856D-914516B05565}"/>
    <cellStyle name="40% - uthevingsfarge 2 10 3 5" xfId="16034" xr:uid="{31ACD78D-3FDF-4A3B-9EA4-4399091CC063}"/>
    <cellStyle name="40% - uthevingsfarge 2 10 3 5 2" xfId="16035" xr:uid="{6B1E66DB-75B5-48F0-B48B-D9DCB39939B4}"/>
    <cellStyle name="40% - uthevingsfarge 2 10 3 6" xfId="16036" xr:uid="{0DE6BC16-C6C7-4752-904D-70DCCA083EDE}"/>
    <cellStyle name="40% - uthevingsfarge 2 10 3 6 2" xfId="16037" xr:uid="{142C4277-E9EC-414F-8320-CB8E37148A5E}"/>
    <cellStyle name="40% - uthevingsfarge 2 10 3 7" xfId="16038" xr:uid="{F1268CAE-FF5C-48F3-BB00-CF550F2B5C2F}"/>
    <cellStyle name="40% - uthevingsfarge 2 10 3 7 2" xfId="16039" xr:uid="{C500A984-CFE6-4487-8C79-40A80AB8DD7D}"/>
    <cellStyle name="40% - uthevingsfarge 2 10 3 8" xfId="16040" xr:uid="{6AA645D9-9852-4836-800C-C8B0EB05738C}"/>
    <cellStyle name="40% - uthevingsfarge 2 10 4" xfId="16041" xr:uid="{A0E18F0C-6578-49C2-A8E6-0EA4E6305DD8}"/>
    <cellStyle name="40% - uthevingsfarge 2 10 4 2" xfId="16042" xr:uid="{CF06362E-F95A-415B-AED3-84CCBF9B3A30}"/>
    <cellStyle name="40% - uthevingsfarge 2 10 4 2 2" xfId="16043" xr:uid="{176E36A0-6D3E-470E-A0CE-A8623386D62F}"/>
    <cellStyle name="40% - uthevingsfarge 2 10 4 2 2 2" xfId="16044" xr:uid="{2783CE32-98F8-4064-8FCF-B13E3A0B201D}"/>
    <cellStyle name="40% - uthevingsfarge 2 10 4 2 3" xfId="16045" xr:uid="{418D3BB6-A982-4C26-B7DC-3D00C7FF8D32}"/>
    <cellStyle name="40% - uthevingsfarge 2 10 4 2 3 2" xfId="16046" xr:uid="{43DB5F00-1E9E-445B-8A6A-F5D0F9D1AE52}"/>
    <cellStyle name="40% - uthevingsfarge 2 10 4 2 4" xfId="16047" xr:uid="{1E0842F5-7195-4D58-B557-4C0447BF7E96}"/>
    <cellStyle name="40% - uthevingsfarge 2 10 4 2 4 2" xfId="16048" xr:uid="{AD4D1193-C2CD-4908-9C4B-C2F6AEEDA156}"/>
    <cellStyle name="40% - uthevingsfarge 2 10 4 2 5" xfId="16049" xr:uid="{D238C0FF-999E-4375-98E9-67CD027D8233}"/>
    <cellStyle name="40% - uthevingsfarge 2 10 4 2 5 2" xfId="16050" xr:uid="{3B731F68-2B98-4F89-8EA5-860FA65940DD}"/>
    <cellStyle name="40% - uthevingsfarge 2 10 4 2 6" xfId="16051" xr:uid="{43DDF9B6-BB50-40DE-B576-D0F6C57013C5}"/>
    <cellStyle name="40% - uthevingsfarge 2 10 4 2 6 2" xfId="16052" xr:uid="{0E9071D9-B68B-4DF8-97A3-A1020BA5A572}"/>
    <cellStyle name="40% - uthevingsfarge 2 10 4 2 7" xfId="16053" xr:uid="{9A45209B-24C2-496A-907B-533AD908A4F6}"/>
    <cellStyle name="40% - uthevingsfarge 2 10 4 3" xfId="16054" xr:uid="{04253CA5-24FC-4414-ABA9-14EF18FFD4BB}"/>
    <cellStyle name="40% - uthevingsfarge 2 10 4 3 2" xfId="16055" xr:uid="{2F095247-1BF6-45B3-A3BC-66D244053FAE}"/>
    <cellStyle name="40% - uthevingsfarge 2 10 4 3 2 2" xfId="16056" xr:uid="{22797392-35D3-4D1B-B71E-228ADE1B96AB}"/>
    <cellStyle name="40% - uthevingsfarge 2 10 4 3 3" xfId="16057" xr:uid="{7B53BCED-1B32-4DB5-BA2A-7E1649C71662}"/>
    <cellStyle name="40% - uthevingsfarge 2 10 4 3 3 2" xfId="16058" xr:uid="{CE646645-F897-4D08-8352-84A2486C2B34}"/>
    <cellStyle name="40% - uthevingsfarge 2 10 4 3 4" xfId="16059" xr:uid="{CA480318-B8E7-4F65-9A6B-B7ABE3C8F854}"/>
    <cellStyle name="40% - uthevingsfarge 2 10 4 4" xfId="16060" xr:uid="{18F23DB2-65DD-4A2F-8970-7BB9131F02DA}"/>
    <cellStyle name="40% - uthevingsfarge 2 10 4 4 2" xfId="16061" xr:uid="{32398C8F-CF67-4061-9B6C-38F566FA817E}"/>
    <cellStyle name="40% - uthevingsfarge 2 10 4 5" xfId="16062" xr:uid="{002EE002-7BA5-4DF3-84FE-FE6286DCA5C7}"/>
    <cellStyle name="40% - uthevingsfarge 2 10 4 5 2" xfId="16063" xr:uid="{7F4C7F7A-3B9D-44BD-B72A-C6B57394CBEE}"/>
    <cellStyle name="40% - uthevingsfarge 2 10 4 6" xfId="16064" xr:uid="{6346DF36-2DF5-48A9-98F4-8EBD9E9AC5CE}"/>
    <cellStyle name="40% - uthevingsfarge 2 10 4 6 2" xfId="16065" xr:uid="{51FEDB19-D457-45AB-9AC5-398DC8CD0428}"/>
    <cellStyle name="40% - uthevingsfarge 2 10 4 7" xfId="16066" xr:uid="{871BB588-46A7-4FB3-96F8-3AFA6D8F2D98}"/>
    <cellStyle name="40% - uthevingsfarge 2 10 4 7 2" xfId="16067" xr:uid="{7D7F5232-7E8D-445B-B1F0-738067FAE822}"/>
    <cellStyle name="40% - uthevingsfarge 2 10 4 8" xfId="16068" xr:uid="{78D95B9B-CE62-4A3A-91C9-063CA9670337}"/>
    <cellStyle name="40% - uthevingsfarge 2 10 5" xfId="16069" xr:uid="{EF2E7A0C-B9A2-4715-8EA6-0DE0CC5750F4}"/>
    <cellStyle name="40% - uthevingsfarge 2 10 5 2" xfId="16070" xr:uid="{DB70EBA6-526C-4AC8-920E-73625BF438C9}"/>
    <cellStyle name="40% - uthevingsfarge 2 10 5 2 2" xfId="16071" xr:uid="{A2D86CEE-3DC5-4975-983F-87B4B69DD2D5}"/>
    <cellStyle name="40% - uthevingsfarge 2 10 5 2 2 2" xfId="16072" xr:uid="{40CAF193-C96D-47A5-956B-5822F93AB4FA}"/>
    <cellStyle name="40% - uthevingsfarge 2 10 5 2 3" xfId="16073" xr:uid="{7A301EE7-DF3A-430F-B5A5-F66996B26779}"/>
    <cellStyle name="40% - uthevingsfarge 2 10 5 2 3 2" xfId="16074" xr:uid="{004FCFD9-EE93-4C68-BB35-4F57E742F88F}"/>
    <cellStyle name="40% - uthevingsfarge 2 10 5 2 4" xfId="16075" xr:uid="{2F2E7C12-0703-4A84-A078-669262D9C355}"/>
    <cellStyle name="40% - uthevingsfarge 2 10 5 2 4 2" xfId="16076" xr:uid="{A3323DF7-137A-440D-B4D0-A4FB3266CE7C}"/>
    <cellStyle name="40% - uthevingsfarge 2 10 5 2 5" xfId="16077" xr:uid="{2C88DEE4-7404-42FE-916C-E59953931F07}"/>
    <cellStyle name="40% - uthevingsfarge 2 10 5 2 5 2" xfId="16078" xr:uid="{0B53B20D-9AE8-4014-8BE5-44CE7290717C}"/>
    <cellStyle name="40% - uthevingsfarge 2 10 5 2 6" xfId="16079" xr:uid="{8D2D119B-675A-4B73-961E-2AD5AF1B08C3}"/>
    <cellStyle name="40% - uthevingsfarge 2 10 5 2 6 2" xfId="16080" xr:uid="{EE235FAF-AE2D-4740-B3F9-738959C82537}"/>
    <cellStyle name="40% - uthevingsfarge 2 10 5 2 7" xfId="16081" xr:uid="{122A9CC2-3085-47E7-9B12-AE616B84B9DD}"/>
    <cellStyle name="40% - uthevingsfarge 2 10 5 3" xfId="16082" xr:uid="{78062A5A-5E5F-474C-ADE0-311916F0E08C}"/>
    <cellStyle name="40% - uthevingsfarge 2 10 5 3 2" xfId="16083" xr:uid="{4DB77D18-51CC-4B3F-B0B4-E2A0F19755CF}"/>
    <cellStyle name="40% - uthevingsfarge 2 10 5 3 2 2" xfId="16084" xr:uid="{B472ACE1-B76A-492F-BAA8-A21FB541A954}"/>
    <cellStyle name="40% - uthevingsfarge 2 10 5 3 3" xfId="16085" xr:uid="{3B9E3D3E-E162-43A9-ABB6-C8485133725A}"/>
    <cellStyle name="40% - uthevingsfarge 2 10 5 3 3 2" xfId="16086" xr:uid="{8FB67946-7C54-4C55-BD34-F5CB749CE826}"/>
    <cellStyle name="40% - uthevingsfarge 2 10 5 3 4" xfId="16087" xr:uid="{DF0DDD38-1FFF-40CF-86D6-D6ACCEDAABFD}"/>
    <cellStyle name="40% - uthevingsfarge 2 10 5 4" xfId="16088" xr:uid="{8ED37549-6307-405E-8E98-4743AAD18398}"/>
    <cellStyle name="40% - uthevingsfarge 2 10 5 4 2" xfId="16089" xr:uid="{FAFFB4CC-107E-4365-AA35-74DD3871A0C4}"/>
    <cellStyle name="40% - uthevingsfarge 2 10 5 5" xfId="16090" xr:uid="{091DD369-5B64-4CA2-BD18-DD78051AD2FA}"/>
    <cellStyle name="40% - uthevingsfarge 2 10 5 5 2" xfId="16091" xr:uid="{1406B146-8783-44A0-BFAF-DA3D58F58308}"/>
    <cellStyle name="40% - uthevingsfarge 2 10 5 6" xfId="16092" xr:uid="{0AC42EAA-80B3-441F-B240-A95DE5678029}"/>
    <cellStyle name="40% - uthevingsfarge 2 10 5 6 2" xfId="16093" xr:uid="{33067423-0905-46ED-BB84-2A3C5ADA8FB6}"/>
    <cellStyle name="40% - uthevingsfarge 2 10 5 7" xfId="16094" xr:uid="{372A274B-7FC0-4FB3-91C3-F61F643C0977}"/>
    <cellStyle name="40% - uthevingsfarge 2 10 5 7 2" xfId="16095" xr:uid="{D19333E4-4F78-4FEC-9F87-E3C3641EE01B}"/>
    <cellStyle name="40% - uthevingsfarge 2 10 5 8" xfId="16096" xr:uid="{037646DD-E463-4E5D-9CA6-93E5728DA365}"/>
    <cellStyle name="40% - uthevingsfarge 2 10 6" xfId="16097" xr:uid="{6021C58D-6B8D-4A5B-A88D-6388697DC12F}"/>
    <cellStyle name="40% - uthevingsfarge 2 10 6 2" xfId="16098" xr:uid="{15A0002E-2853-4360-A6C7-14C76173EDEA}"/>
    <cellStyle name="40% - uthevingsfarge 2 10 6 2 2" xfId="16099" xr:uid="{F3491B12-40FD-42BF-AFF5-DD623A49F6E5}"/>
    <cellStyle name="40% - uthevingsfarge 2 10 6 2 2 2" xfId="16100" xr:uid="{7D6BE0A4-2640-4195-9788-684D523F361B}"/>
    <cellStyle name="40% - uthevingsfarge 2 10 6 2 3" xfId="16101" xr:uid="{FC2D14A9-A6DE-44F3-AAFD-44C13B2E798C}"/>
    <cellStyle name="40% - uthevingsfarge 2 10 6 2 3 2" xfId="16102" xr:uid="{A42DEA3A-7BF8-4EAA-9DEA-4031BDE5EE91}"/>
    <cellStyle name="40% - uthevingsfarge 2 10 6 2 4" xfId="16103" xr:uid="{278CA71E-179B-47E4-A3B7-CDA60EA203B4}"/>
    <cellStyle name="40% - uthevingsfarge 2 10 6 2 4 2" xfId="16104" xr:uid="{F111B6F1-DFC0-4914-A52C-66BBF963BB71}"/>
    <cellStyle name="40% - uthevingsfarge 2 10 6 2 5" xfId="16105" xr:uid="{6524B433-A071-4140-AA48-96638800376C}"/>
    <cellStyle name="40% - uthevingsfarge 2 10 6 2 5 2" xfId="16106" xr:uid="{A9591D5D-1DF1-402C-8283-4BE1A0595E28}"/>
    <cellStyle name="40% - uthevingsfarge 2 10 6 2 6" xfId="16107" xr:uid="{1BE44F19-3362-4E86-8814-30E64777D8D7}"/>
    <cellStyle name="40% - uthevingsfarge 2 10 6 2 6 2" xfId="16108" xr:uid="{C1F25C9E-0617-4168-A736-5D6DD7A518EF}"/>
    <cellStyle name="40% - uthevingsfarge 2 10 6 2 7" xfId="16109" xr:uid="{DDB51389-310D-473C-A91B-64354AF88ED0}"/>
    <cellStyle name="40% - uthevingsfarge 2 10 6 3" xfId="16110" xr:uid="{82380994-38D9-4628-A627-56A992A267EC}"/>
    <cellStyle name="40% - uthevingsfarge 2 10 6 3 2" xfId="16111" xr:uid="{23444882-5C37-4E74-8418-65AC2D97D285}"/>
    <cellStyle name="40% - uthevingsfarge 2 10 6 3 2 2" xfId="16112" xr:uid="{29C52C9D-7C2A-4451-9528-C850B90AE08B}"/>
    <cellStyle name="40% - uthevingsfarge 2 10 6 3 3" xfId="16113" xr:uid="{B9E5A3C1-76CE-4DFC-AE4D-885D40EF2FC5}"/>
    <cellStyle name="40% - uthevingsfarge 2 10 6 3 3 2" xfId="16114" xr:uid="{092B1456-CA56-4F28-8305-D236B7E36583}"/>
    <cellStyle name="40% - uthevingsfarge 2 10 6 3 4" xfId="16115" xr:uid="{28B88ACC-74BB-478F-AA37-2DC1166EA559}"/>
    <cellStyle name="40% - uthevingsfarge 2 10 6 4" xfId="16116" xr:uid="{30B86FB1-D488-46F7-ACA7-62E9FC4B21D7}"/>
    <cellStyle name="40% - uthevingsfarge 2 10 6 4 2" xfId="16117" xr:uid="{06C46BF6-CCEB-410A-9787-B66A49D50A44}"/>
    <cellStyle name="40% - uthevingsfarge 2 10 6 5" xfId="16118" xr:uid="{48CB15AD-8220-44F6-918B-CDA452D0E3FE}"/>
    <cellStyle name="40% - uthevingsfarge 2 10 6 5 2" xfId="16119" xr:uid="{F4C6BC5A-209F-41DA-8CC9-D958BCA9C90D}"/>
    <cellStyle name="40% - uthevingsfarge 2 10 6 6" xfId="16120" xr:uid="{946AF984-FC03-45F1-9655-40368A657BA8}"/>
    <cellStyle name="40% - uthevingsfarge 2 10 6 6 2" xfId="16121" xr:uid="{7035193C-436E-4C09-B6F6-E38C3FD6D763}"/>
    <cellStyle name="40% - uthevingsfarge 2 10 6 7" xfId="16122" xr:uid="{56693F64-7F78-440D-84F5-90620C798BEF}"/>
    <cellStyle name="40% - uthevingsfarge 2 10 6 7 2" xfId="16123" xr:uid="{A6EE9C2C-0AAE-453A-A547-5548409867FB}"/>
    <cellStyle name="40% - uthevingsfarge 2 10 6 8" xfId="16124" xr:uid="{824238B7-86C5-4443-8E0C-379D6CD90D80}"/>
    <cellStyle name="40% - uthevingsfarge 2 10 7" xfId="16125" xr:uid="{CA4DEE81-012E-490A-96DA-C6AB914CC51B}"/>
    <cellStyle name="40% - uthevingsfarge 2 10 7 2" xfId="16126" xr:uid="{D66EE3E9-D345-4C4D-AE8E-A307FCB5EA19}"/>
    <cellStyle name="40% - uthevingsfarge 2 10 7 2 2" xfId="16127" xr:uid="{6578C767-A267-4E02-A081-385CAD458D7D}"/>
    <cellStyle name="40% - uthevingsfarge 2 10 7 2 2 2" xfId="16128" xr:uid="{6495CF8F-8181-4573-9C5B-32715F8B67CD}"/>
    <cellStyle name="40% - uthevingsfarge 2 10 7 2 3" xfId="16129" xr:uid="{589BDDA2-28B8-4438-8AEE-91AA7E5E029C}"/>
    <cellStyle name="40% - uthevingsfarge 2 10 7 2 3 2" xfId="16130" xr:uid="{FB76252A-559C-4591-AE89-CF8BAD793838}"/>
    <cellStyle name="40% - uthevingsfarge 2 10 7 2 4" xfId="16131" xr:uid="{FE7D4F89-5E74-4D9D-99F8-784AA3572689}"/>
    <cellStyle name="40% - uthevingsfarge 2 10 7 2 4 2" xfId="16132" xr:uid="{73DD0667-801D-4405-B725-C79528BB710B}"/>
    <cellStyle name="40% - uthevingsfarge 2 10 7 2 5" xfId="16133" xr:uid="{D9F43CB2-95EC-4B6F-9B94-58901A3DFFE2}"/>
    <cellStyle name="40% - uthevingsfarge 2 10 7 2 5 2" xfId="16134" xr:uid="{0F5C0E65-293F-4083-AE29-EE026F1F95D1}"/>
    <cellStyle name="40% - uthevingsfarge 2 10 7 2 6" xfId="16135" xr:uid="{D5661F02-4978-48B0-8C94-B844AFEFB940}"/>
    <cellStyle name="40% - uthevingsfarge 2 10 7 2 6 2" xfId="16136" xr:uid="{9BA8300A-39F6-4A08-8265-87B29A9A89CA}"/>
    <cellStyle name="40% - uthevingsfarge 2 10 7 2 7" xfId="16137" xr:uid="{0C6C1CEE-1084-48CC-A9CB-BD427CE694EA}"/>
    <cellStyle name="40% - uthevingsfarge 2 10 7 3" xfId="16138" xr:uid="{017215B2-6A70-49E4-B822-940539B11F01}"/>
    <cellStyle name="40% - uthevingsfarge 2 10 7 3 2" xfId="16139" xr:uid="{E263ABFD-96D9-4F60-BE45-D17D5E150E8A}"/>
    <cellStyle name="40% - uthevingsfarge 2 10 7 3 2 2" xfId="16140" xr:uid="{F5032E4E-B218-477A-8E7D-17ED8F84FF21}"/>
    <cellStyle name="40% - uthevingsfarge 2 10 7 3 3" xfId="16141" xr:uid="{20ADDC58-1B1B-4F0A-8EBD-64A3A19C72DD}"/>
    <cellStyle name="40% - uthevingsfarge 2 10 7 3 3 2" xfId="16142" xr:uid="{D978F15C-C239-4E4F-8EE6-A13CF419D5C7}"/>
    <cellStyle name="40% - uthevingsfarge 2 10 7 3 4" xfId="16143" xr:uid="{0BCF081B-7180-49A8-89CA-DF5F68FF334D}"/>
    <cellStyle name="40% - uthevingsfarge 2 10 7 4" xfId="16144" xr:uid="{FE063425-BA47-4691-901D-6002833ECC59}"/>
    <cellStyle name="40% - uthevingsfarge 2 10 7 4 2" xfId="16145" xr:uid="{31F0F99E-84A5-484E-9A73-F5AECF935EF9}"/>
    <cellStyle name="40% - uthevingsfarge 2 10 7 5" xfId="16146" xr:uid="{AF95ACFF-C09A-40C5-AA09-C5CF5E4A9297}"/>
    <cellStyle name="40% - uthevingsfarge 2 10 7 5 2" xfId="16147" xr:uid="{3D4B88EC-354F-481E-A1CD-FE36651EC755}"/>
    <cellStyle name="40% - uthevingsfarge 2 10 7 6" xfId="16148" xr:uid="{51B013B4-B6F8-4C20-ABA8-434661576D19}"/>
    <cellStyle name="40% - uthevingsfarge 2 10 7 6 2" xfId="16149" xr:uid="{6FB7424B-140D-46E1-AA18-424D9478A49F}"/>
    <cellStyle name="40% - uthevingsfarge 2 10 7 7" xfId="16150" xr:uid="{F5572314-97D9-4E4B-ABE4-604D16B29FB7}"/>
    <cellStyle name="40% - uthevingsfarge 2 10 7 7 2" xfId="16151" xr:uid="{C593182A-E870-47D7-BC40-F38BC9200F8F}"/>
    <cellStyle name="40% - uthevingsfarge 2 10 7 8" xfId="16152" xr:uid="{E5317C01-9450-4DE5-B458-CE69998299B1}"/>
    <cellStyle name="40% - uthevingsfarge 2 10 8" xfId="16153" xr:uid="{037591FC-E886-44B4-81FA-545421EFAC76}"/>
    <cellStyle name="40% - uthevingsfarge 2 10 8 2" xfId="16154" xr:uid="{19F06226-DC72-4C27-8EE7-8E383FC6821A}"/>
    <cellStyle name="40% - uthevingsfarge 2 10 8 2 2" xfId="16155" xr:uid="{DEAD37E0-F2FC-4C02-A346-3974B5EE5E92}"/>
    <cellStyle name="40% - uthevingsfarge 2 10 8 2 2 2" xfId="16156" xr:uid="{30037129-F8AE-4C6E-AE2F-0CEBE0386D60}"/>
    <cellStyle name="40% - uthevingsfarge 2 10 8 2 3" xfId="16157" xr:uid="{2148EC28-D615-4D7A-808A-E2F9D557CDCD}"/>
    <cellStyle name="40% - uthevingsfarge 2 10 8 2 3 2" xfId="16158" xr:uid="{BA8DCD4A-C858-4FCF-BDFD-2311BCA61659}"/>
    <cellStyle name="40% - uthevingsfarge 2 10 8 2 4" xfId="16159" xr:uid="{B97982B3-E86F-43BE-96D6-ECCE11719369}"/>
    <cellStyle name="40% - uthevingsfarge 2 10 8 2 4 2" xfId="16160" xr:uid="{ABF2824E-6DD9-4A4D-A53D-FC6E0AEA79A6}"/>
    <cellStyle name="40% - uthevingsfarge 2 10 8 2 5" xfId="16161" xr:uid="{43A98704-0161-4206-B850-418F30D8CF49}"/>
    <cellStyle name="40% - uthevingsfarge 2 10 8 2 5 2" xfId="16162" xr:uid="{FA98FAF3-7AE4-4FE6-AB4E-AA95BF224356}"/>
    <cellStyle name="40% - uthevingsfarge 2 10 8 2 6" xfId="16163" xr:uid="{D42FE728-6A48-4A5E-AE67-B4D319AB7EB3}"/>
    <cellStyle name="40% - uthevingsfarge 2 10 8 2 6 2" xfId="16164" xr:uid="{D407EBEA-8A80-4AD6-90CB-CE8FF09BB639}"/>
    <cellStyle name="40% - uthevingsfarge 2 10 8 2 7" xfId="16165" xr:uid="{6F825634-B26A-4675-BF96-B71EA0E7FC0B}"/>
    <cellStyle name="40% - uthevingsfarge 2 10 8 3" xfId="16166" xr:uid="{5E0587BB-8F57-4650-8640-57784A1DC3F8}"/>
    <cellStyle name="40% - uthevingsfarge 2 10 8 3 2" xfId="16167" xr:uid="{5454A38E-876D-4825-9B8C-B5C7A785C44C}"/>
    <cellStyle name="40% - uthevingsfarge 2 10 8 3 2 2" xfId="16168" xr:uid="{C0650B74-382A-41CD-A671-EAB178316825}"/>
    <cellStyle name="40% - uthevingsfarge 2 10 8 3 3" xfId="16169" xr:uid="{A5CA9070-79D6-4539-90AA-D81B23CC82CE}"/>
    <cellStyle name="40% - uthevingsfarge 2 10 8 3 3 2" xfId="16170" xr:uid="{C5C6EB2F-6B68-46F7-B86B-B05570E329D8}"/>
    <cellStyle name="40% - uthevingsfarge 2 10 8 3 4" xfId="16171" xr:uid="{36F8CE71-D11D-45C1-9670-D7AE3254C10D}"/>
    <cellStyle name="40% - uthevingsfarge 2 10 8 4" xfId="16172" xr:uid="{DAC4869C-E198-4A2A-B92E-96253941873D}"/>
    <cellStyle name="40% - uthevingsfarge 2 10 8 4 2" xfId="16173" xr:uid="{419A691C-2DA8-4F8F-A717-F749394515B4}"/>
    <cellStyle name="40% - uthevingsfarge 2 10 8 5" xfId="16174" xr:uid="{DD9B9165-3208-40A4-8979-8EE12B7D57A5}"/>
    <cellStyle name="40% - uthevingsfarge 2 10 8 5 2" xfId="16175" xr:uid="{CA677525-8747-4070-A44C-C5BD6727A095}"/>
    <cellStyle name="40% - uthevingsfarge 2 10 8 6" xfId="16176" xr:uid="{3809C2E9-08B6-40F5-AF4B-8620AE886CD9}"/>
    <cellStyle name="40% - uthevingsfarge 2 10 8 6 2" xfId="16177" xr:uid="{133F55D5-EC40-4C6D-B5EE-4C18A920D140}"/>
    <cellStyle name="40% - uthevingsfarge 2 10 8 7" xfId="16178" xr:uid="{34F4409B-76F2-421F-870F-423521A83BF3}"/>
    <cellStyle name="40% - uthevingsfarge 2 10 8 7 2" xfId="16179" xr:uid="{47BA53AD-B102-4154-B4A4-4CA59664A00E}"/>
    <cellStyle name="40% - uthevingsfarge 2 10 8 8" xfId="16180" xr:uid="{4BCCBA40-4F53-41D1-9F13-2A8CF4CC93A3}"/>
    <cellStyle name="40% - uthevingsfarge 2 10 9" xfId="16181" xr:uid="{EF377F54-3080-4A9F-8378-2DF86AE2F2A5}"/>
    <cellStyle name="40% - uthevingsfarge 2 10 9 2" xfId="16182" xr:uid="{A809EA8D-7377-4BAC-9143-82171B7F8BE3}"/>
    <cellStyle name="40% - uthevingsfarge 2 10 9 2 2" xfId="16183" xr:uid="{AE099E0C-BCAE-4456-9F51-C1D80423F62C}"/>
    <cellStyle name="40% - uthevingsfarge 2 10 9 2 2 2" xfId="16184" xr:uid="{49F49F76-AE29-4CE4-95EA-06A5CD2F1177}"/>
    <cellStyle name="40% - uthevingsfarge 2 10 9 2 3" xfId="16185" xr:uid="{8F0025F0-8CDF-4AE8-8A17-577C0325C59E}"/>
    <cellStyle name="40% - uthevingsfarge 2 10 9 2 3 2" xfId="16186" xr:uid="{24DCFD12-C03C-4D34-9334-2F6AD2EA9AC3}"/>
    <cellStyle name="40% - uthevingsfarge 2 10 9 2 4" xfId="16187" xr:uid="{D8BD9231-C435-4A10-B784-CB48C17F6FA9}"/>
    <cellStyle name="40% - uthevingsfarge 2 10 9 2 4 2" xfId="16188" xr:uid="{CA017941-277B-47FF-8C9E-82C152702375}"/>
    <cellStyle name="40% - uthevingsfarge 2 10 9 2 5" xfId="16189" xr:uid="{ED12F485-D1CA-45C1-9E3E-CD26E63A287B}"/>
    <cellStyle name="40% - uthevingsfarge 2 10 9 2 5 2" xfId="16190" xr:uid="{3B82E53F-BF8A-46D2-8636-75CF4DA9F554}"/>
    <cellStyle name="40% - uthevingsfarge 2 10 9 2 6" xfId="16191" xr:uid="{09B04400-3FD3-4180-97C7-3999A31CF001}"/>
    <cellStyle name="40% - uthevingsfarge 2 10 9 2 6 2" xfId="16192" xr:uid="{E1243E9E-EFC6-4CF1-9351-6C2FA466298C}"/>
    <cellStyle name="40% - uthevingsfarge 2 10 9 2 7" xfId="16193" xr:uid="{BC3DCE16-E30C-4E49-9D60-AE2663009739}"/>
    <cellStyle name="40% - uthevingsfarge 2 10 9 3" xfId="16194" xr:uid="{A36CB42A-A3E7-4F8F-8796-892A97C28FAA}"/>
    <cellStyle name="40% - uthevingsfarge 2 10 9 3 2" xfId="16195" xr:uid="{C1FFB072-3503-46CE-B29A-2803CFF2D90D}"/>
    <cellStyle name="40% - uthevingsfarge 2 10 9 3 2 2" xfId="16196" xr:uid="{83901AC3-9D42-4A5B-9B7F-1093C74035A1}"/>
    <cellStyle name="40% - uthevingsfarge 2 10 9 3 3" xfId="16197" xr:uid="{0AF7399B-714A-4889-AFE7-105192DD7FBE}"/>
    <cellStyle name="40% - uthevingsfarge 2 10 9 3 3 2" xfId="16198" xr:uid="{51DAFB23-0A96-46B3-94E3-73A57244239D}"/>
    <cellStyle name="40% - uthevingsfarge 2 10 9 3 4" xfId="16199" xr:uid="{EDE026E2-AAFA-4113-8440-9F9AC7C3BD5F}"/>
    <cellStyle name="40% - uthevingsfarge 2 10 9 4" xfId="16200" xr:uid="{EE80F123-0A2A-44BF-BD53-58C11558C0AF}"/>
    <cellStyle name="40% - uthevingsfarge 2 10 9 4 2" xfId="16201" xr:uid="{8D18A42A-113F-4009-B3CD-3512B1D921E2}"/>
    <cellStyle name="40% - uthevingsfarge 2 10 9 5" xfId="16202" xr:uid="{FFC62A98-2365-4B82-A384-20CACE2CF76D}"/>
    <cellStyle name="40% - uthevingsfarge 2 10 9 5 2" xfId="16203" xr:uid="{F87FC9E5-041E-41FB-8F3B-14E1C6CE98FA}"/>
    <cellStyle name="40% - uthevingsfarge 2 10 9 6" xfId="16204" xr:uid="{85008CF5-541A-42E8-B2AF-6C91BB4D8C08}"/>
    <cellStyle name="40% - uthevingsfarge 2 10 9 6 2" xfId="16205" xr:uid="{0D717156-B1FF-48CC-8013-8AC2D8973C94}"/>
    <cellStyle name="40% - uthevingsfarge 2 10 9 7" xfId="16206" xr:uid="{732164F8-FD5B-4332-BD93-0A4BB2A1ECAA}"/>
    <cellStyle name="40% - uthevingsfarge 2 10 9 7 2" xfId="16207" xr:uid="{2E9096C1-59E1-4EC8-94FE-F7B6E3B83081}"/>
    <cellStyle name="40% - uthevingsfarge 2 10 9 8" xfId="16208" xr:uid="{84C0D576-401E-4579-A72C-DAA938E896E9}"/>
    <cellStyle name="40% - uthevingsfarge 2 11" xfId="16209" xr:uid="{D7E7C82D-22C5-4884-8774-D4E3B41E4975}"/>
    <cellStyle name="40% - uthevingsfarge 2 11 10" xfId="16210" xr:uid="{EDFB44CC-17DB-418C-90F3-1968BF0DD8F6}"/>
    <cellStyle name="40% - uthevingsfarge 2 11 10 2" xfId="16211" xr:uid="{8400A012-13CF-4D35-8E89-1D55E212E5F6}"/>
    <cellStyle name="40% - uthevingsfarge 2 11 11" xfId="16212" xr:uid="{8D5E32EC-803F-44E2-A6D1-2968FD8E57BA}"/>
    <cellStyle name="40% - uthevingsfarge 2 11 11 2" xfId="16213" xr:uid="{B55D14BE-2400-40DB-A6A8-2FC921FF88B5}"/>
    <cellStyle name="40% - uthevingsfarge 2 11 12" xfId="16214" xr:uid="{56051ABD-6F2A-4952-860D-F5BD08CBB080}"/>
    <cellStyle name="40% - uthevingsfarge 2 11 12 2" xfId="16215" xr:uid="{F5F6AB86-851E-49C2-877D-5D7D5C1E4842}"/>
    <cellStyle name="40% - uthevingsfarge 2 11 13" xfId="16216" xr:uid="{2F4CEE02-D06E-483C-BE9A-EB06FA318D54}"/>
    <cellStyle name="40% - uthevingsfarge 2 11 14" xfId="16217" xr:uid="{6E0571E0-57C9-44CF-81B7-E83A5F212FCF}"/>
    <cellStyle name="40% - uthevingsfarge 2 11 2" xfId="16218" xr:uid="{78F799D4-B107-4390-9A74-018D967DD009}"/>
    <cellStyle name="40% - uthevingsfarge 2 11 2 2" xfId="16219" xr:uid="{7B154E45-3D6D-46FE-8FCB-DBF311045DFB}"/>
    <cellStyle name="40% - uthevingsfarge 2 11 2 2 2" xfId="16220" xr:uid="{C8078240-4589-48BD-9171-9ECA9A5D5C5C}"/>
    <cellStyle name="40% - uthevingsfarge 2 11 2 2 2 2" xfId="16221" xr:uid="{1CD706EA-AB9D-4008-A098-64D483885075}"/>
    <cellStyle name="40% - uthevingsfarge 2 11 2 2 3" xfId="16222" xr:uid="{FE09BD49-1472-4E77-B85B-C313C42FEDE2}"/>
    <cellStyle name="40% - uthevingsfarge 2 11 2 2 3 2" xfId="16223" xr:uid="{B301A85B-2631-48D4-987C-283B232FC347}"/>
    <cellStyle name="40% - uthevingsfarge 2 11 2 2 4" xfId="16224" xr:uid="{B3945DD1-A17A-4C13-A1B8-AAA10ACAE7B4}"/>
    <cellStyle name="40% - uthevingsfarge 2 11 2 2 4 2" xfId="16225" xr:uid="{CF2EA842-947C-42A1-A549-7087F9D0F51D}"/>
    <cellStyle name="40% - uthevingsfarge 2 11 2 2 5" xfId="16226" xr:uid="{290E6711-8A71-4005-A887-F90D8B769AD7}"/>
    <cellStyle name="40% - uthevingsfarge 2 11 2 2 5 2" xfId="16227" xr:uid="{8D3B97B6-4BDC-49EB-8A69-72FEEAE976B2}"/>
    <cellStyle name="40% - uthevingsfarge 2 11 2 2 6" xfId="16228" xr:uid="{A0BD38C1-BAF3-4E43-BAB5-90F06ABD5FD4}"/>
    <cellStyle name="40% - uthevingsfarge 2 11 2 2 6 2" xfId="16229" xr:uid="{D62CDB68-AE34-4152-9BD9-998896CEB554}"/>
    <cellStyle name="40% - uthevingsfarge 2 11 2 2 7" xfId="16230" xr:uid="{B49FE521-A3CD-4CC4-B607-9E12C5060CDF}"/>
    <cellStyle name="40% - uthevingsfarge 2 11 2 3" xfId="16231" xr:uid="{BABDBC2D-897B-47D7-A5A4-67AE41BA44D9}"/>
    <cellStyle name="40% - uthevingsfarge 2 11 2 3 2" xfId="16232" xr:uid="{E1339F60-27A5-48F4-9FB8-066F1FB90279}"/>
    <cellStyle name="40% - uthevingsfarge 2 11 2 3 2 2" xfId="16233" xr:uid="{3090ADA7-3062-40AB-9CFA-63C5299953CD}"/>
    <cellStyle name="40% - uthevingsfarge 2 11 2 3 3" xfId="16234" xr:uid="{AAD3BB8D-7349-4EF1-9A66-C51EEBC5EEC4}"/>
    <cellStyle name="40% - uthevingsfarge 2 11 2 3 3 2" xfId="16235" xr:uid="{D860AC29-159E-4C63-8C52-2CB4CF710990}"/>
    <cellStyle name="40% - uthevingsfarge 2 11 2 3 4" xfId="16236" xr:uid="{8B57E333-B115-4881-B9DC-2E3B19E610EC}"/>
    <cellStyle name="40% - uthevingsfarge 2 11 2 4" xfId="16237" xr:uid="{CDCD7D11-4F5E-4CF8-BC99-F9B60AC64443}"/>
    <cellStyle name="40% - uthevingsfarge 2 11 2 4 2" xfId="16238" xr:uid="{8E28A9EC-11D7-435A-B2C5-D80D733537BA}"/>
    <cellStyle name="40% - uthevingsfarge 2 11 2 5" xfId="16239" xr:uid="{37543983-15DB-4546-8D50-C0E150EB12FA}"/>
    <cellStyle name="40% - uthevingsfarge 2 11 2 5 2" xfId="16240" xr:uid="{537486F0-DBC5-425E-BB61-055C77DB7268}"/>
    <cellStyle name="40% - uthevingsfarge 2 11 2 6" xfId="16241" xr:uid="{EE2BC3B8-37DE-4D41-B83A-14376BD27BE1}"/>
    <cellStyle name="40% - uthevingsfarge 2 11 2 6 2" xfId="16242" xr:uid="{83730523-4086-4EA5-9961-091504D877E6}"/>
    <cellStyle name="40% - uthevingsfarge 2 11 2 7" xfId="16243" xr:uid="{94F6856E-19B5-478C-8DCF-7882B30FD128}"/>
    <cellStyle name="40% - uthevingsfarge 2 11 2 7 2" xfId="16244" xr:uid="{DB362F53-BD30-452F-900B-58E530279C7D}"/>
    <cellStyle name="40% - uthevingsfarge 2 11 2 8" xfId="16245" xr:uid="{CC6716B4-F163-4A7E-AA8A-591822BF0B9C}"/>
    <cellStyle name="40% - uthevingsfarge 2 11 2 9" xfId="16246" xr:uid="{0EE699C7-D2B8-4872-B299-67B3EBE7E5A6}"/>
    <cellStyle name="40% - uthevingsfarge 2 11 3" xfId="16247" xr:uid="{16BFC431-FF28-4DB7-B5B9-C29652A9EB95}"/>
    <cellStyle name="40% - uthevingsfarge 2 11 3 2" xfId="16248" xr:uid="{4BE82346-2C57-492A-B893-3EA042D1FBA0}"/>
    <cellStyle name="40% - uthevingsfarge 2 11 3 2 2" xfId="16249" xr:uid="{163A5F83-35FC-4738-9004-50C968A7D361}"/>
    <cellStyle name="40% - uthevingsfarge 2 11 3 2 2 2" xfId="16250" xr:uid="{54A762EF-BABD-426F-B965-78D3D5D7D824}"/>
    <cellStyle name="40% - uthevingsfarge 2 11 3 2 3" xfId="16251" xr:uid="{4968C51C-807C-48F5-BC82-24DAE42397BF}"/>
    <cellStyle name="40% - uthevingsfarge 2 11 3 2 3 2" xfId="16252" xr:uid="{16AF8933-F672-468A-B95C-7FA04C689D71}"/>
    <cellStyle name="40% - uthevingsfarge 2 11 3 2 4" xfId="16253" xr:uid="{0057094E-7C79-4425-A3FA-C4B11F5927CE}"/>
    <cellStyle name="40% - uthevingsfarge 2 11 3 2 4 2" xfId="16254" xr:uid="{59B2AD62-08C5-4A41-9141-26261130CFED}"/>
    <cellStyle name="40% - uthevingsfarge 2 11 3 2 5" xfId="16255" xr:uid="{24612B80-0ABA-49F2-A96B-11E8E5DB1461}"/>
    <cellStyle name="40% - uthevingsfarge 2 11 3 2 5 2" xfId="16256" xr:uid="{D97CFF1D-42B6-44BD-9350-548F22F47D63}"/>
    <cellStyle name="40% - uthevingsfarge 2 11 3 2 6" xfId="16257" xr:uid="{B35EFDC5-DC26-476D-B0F7-1D0AF78FD799}"/>
    <cellStyle name="40% - uthevingsfarge 2 11 3 2 6 2" xfId="16258" xr:uid="{72276F73-9E2F-4F53-8031-C907A609F3EF}"/>
    <cellStyle name="40% - uthevingsfarge 2 11 3 2 7" xfId="16259" xr:uid="{DD57D721-8EB1-4A8C-BE74-222409F4A6CF}"/>
    <cellStyle name="40% - uthevingsfarge 2 11 3 3" xfId="16260" xr:uid="{1B565222-35B7-4D3E-8A3E-E63543AEE03D}"/>
    <cellStyle name="40% - uthevingsfarge 2 11 3 3 2" xfId="16261" xr:uid="{4018B0BC-EB52-4270-A4EC-ADB6438145DC}"/>
    <cellStyle name="40% - uthevingsfarge 2 11 3 3 2 2" xfId="16262" xr:uid="{C5ED723D-4BE1-4260-B5B7-4A152A40E3BD}"/>
    <cellStyle name="40% - uthevingsfarge 2 11 3 3 3" xfId="16263" xr:uid="{3E43603A-5A8C-446C-B54A-73E4707D1F63}"/>
    <cellStyle name="40% - uthevingsfarge 2 11 3 3 3 2" xfId="16264" xr:uid="{465AA3D2-CF30-4F18-A2FA-0D8AA96E9CC5}"/>
    <cellStyle name="40% - uthevingsfarge 2 11 3 3 4" xfId="16265" xr:uid="{944F2D70-7C62-4175-B128-3E38F2B811B0}"/>
    <cellStyle name="40% - uthevingsfarge 2 11 3 4" xfId="16266" xr:uid="{7BAC6001-775B-40AE-AAA5-18DC3CEDE5AD}"/>
    <cellStyle name="40% - uthevingsfarge 2 11 3 4 2" xfId="16267" xr:uid="{A93DA8F6-900E-44CA-91AE-0EA1643559D9}"/>
    <cellStyle name="40% - uthevingsfarge 2 11 3 5" xfId="16268" xr:uid="{AE9D8C82-B1BB-48A8-B219-0341F8DF245E}"/>
    <cellStyle name="40% - uthevingsfarge 2 11 3 5 2" xfId="16269" xr:uid="{86BE8D0C-1E64-423C-BCD7-4A821992DC3E}"/>
    <cellStyle name="40% - uthevingsfarge 2 11 3 6" xfId="16270" xr:uid="{85EA144E-3FCB-4361-82D0-A9974BA25A6A}"/>
    <cellStyle name="40% - uthevingsfarge 2 11 3 6 2" xfId="16271" xr:uid="{3A3C0294-B0C4-4DD5-85FE-87F5F08D99DB}"/>
    <cellStyle name="40% - uthevingsfarge 2 11 3 7" xfId="16272" xr:uid="{7961C128-9D18-44B6-828F-413C05814965}"/>
    <cellStyle name="40% - uthevingsfarge 2 11 3 7 2" xfId="16273" xr:uid="{0174A590-44F4-415C-862C-F8A6641B7E13}"/>
    <cellStyle name="40% - uthevingsfarge 2 11 3 8" xfId="16274" xr:uid="{D295651F-1EB2-43C0-BCEC-8D65032C14FD}"/>
    <cellStyle name="40% - uthevingsfarge 2 11 4" xfId="16275" xr:uid="{74711F3E-36C6-458B-892C-77638074B6C8}"/>
    <cellStyle name="40% - uthevingsfarge 2 11 4 2" xfId="16276" xr:uid="{54BBE802-F35E-4D8C-8048-BD6EDD50071F}"/>
    <cellStyle name="40% - uthevingsfarge 2 11 4 2 2" xfId="16277" xr:uid="{C3A7F2F4-797D-45AB-9A59-807321DF3062}"/>
    <cellStyle name="40% - uthevingsfarge 2 11 4 2 2 2" xfId="16278" xr:uid="{997720F5-6745-4975-BFFC-FED846FC0F3A}"/>
    <cellStyle name="40% - uthevingsfarge 2 11 4 2 3" xfId="16279" xr:uid="{9AAE2406-9FCA-4444-A890-8FD042F46AEB}"/>
    <cellStyle name="40% - uthevingsfarge 2 11 4 2 3 2" xfId="16280" xr:uid="{B9A7CA25-73F5-4691-B8BC-76182F0DC770}"/>
    <cellStyle name="40% - uthevingsfarge 2 11 4 2 4" xfId="16281" xr:uid="{3B350290-7459-4243-BAEB-5D609658385E}"/>
    <cellStyle name="40% - uthevingsfarge 2 11 4 2 4 2" xfId="16282" xr:uid="{9698E8BE-3794-460B-AEEA-E878BFF1B369}"/>
    <cellStyle name="40% - uthevingsfarge 2 11 4 2 5" xfId="16283" xr:uid="{B315E7AA-9365-4495-A502-BB38122A66A8}"/>
    <cellStyle name="40% - uthevingsfarge 2 11 4 2 5 2" xfId="16284" xr:uid="{EFD3B479-2715-40CD-B70A-5DA7E8150538}"/>
    <cellStyle name="40% - uthevingsfarge 2 11 4 2 6" xfId="16285" xr:uid="{B6DF1C88-D0F8-407C-960D-4E56E37C31E8}"/>
    <cellStyle name="40% - uthevingsfarge 2 11 4 2 6 2" xfId="16286" xr:uid="{0B590A49-5024-43C8-BA9E-6D2F58D6174F}"/>
    <cellStyle name="40% - uthevingsfarge 2 11 4 2 7" xfId="16287" xr:uid="{CD769341-07EC-4AC1-8223-D55B08453D6F}"/>
    <cellStyle name="40% - uthevingsfarge 2 11 4 3" xfId="16288" xr:uid="{A4319B3A-75F4-4478-9155-FB62B4C98EAA}"/>
    <cellStyle name="40% - uthevingsfarge 2 11 4 3 2" xfId="16289" xr:uid="{84EE8FD4-8D8B-4BA6-A80D-812D2CF52D81}"/>
    <cellStyle name="40% - uthevingsfarge 2 11 4 3 2 2" xfId="16290" xr:uid="{0F87662C-0A18-44D5-8BBD-A8FD5DB9800C}"/>
    <cellStyle name="40% - uthevingsfarge 2 11 4 3 3" xfId="16291" xr:uid="{4FFC1234-B73A-44AE-94E0-9F42DB1149A6}"/>
    <cellStyle name="40% - uthevingsfarge 2 11 4 3 3 2" xfId="16292" xr:uid="{D01E94EA-784D-40A2-9436-83FB6425C03B}"/>
    <cellStyle name="40% - uthevingsfarge 2 11 4 3 4" xfId="16293" xr:uid="{8FA1D257-97F0-4B5A-8DD2-E86503F70E34}"/>
    <cellStyle name="40% - uthevingsfarge 2 11 4 4" xfId="16294" xr:uid="{885EA405-AA05-47D9-A3CB-A466D6C79B2F}"/>
    <cellStyle name="40% - uthevingsfarge 2 11 4 4 2" xfId="16295" xr:uid="{E5753F8D-953E-4BD5-B9F9-B50B16176FB6}"/>
    <cellStyle name="40% - uthevingsfarge 2 11 4 5" xfId="16296" xr:uid="{E483535F-A382-4551-AFAC-B33B3748EF9E}"/>
    <cellStyle name="40% - uthevingsfarge 2 11 4 5 2" xfId="16297" xr:uid="{2806B8BE-C93A-44ED-9190-EAAF25D80DF9}"/>
    <cellStyle name="40% - uthevingsfarge 2 11 4 6" xfId="16298" xr:uid="{A0143535-2232-41AF-91DF-9B222A10A08E}"/>
    <cellStyle name="40% - uthevingsfarge 2 11 4 6 2" xfId="16299" xr:uid="{9F080ADE-2D78-43AB-9F8C-E763E4F971AC}"/>
    <cellStyle name="40% - uthevingsfarge 2 11 4 7" xfId="16300" xr:uid="{A3108D93-70B3-4827-8F09-4F0FFB10FAA2}"/>
    <cellStyle name="40% - uthevingsfarge 2 11 4 7 2" xfId="16301" xr:uid="{FB5E34A3-89D8-41BD-B9FA-E6BA3BE5D3B5}"/>
    <cellStyle name="40% - uthevingsfarge 2 11 4 8" xfId="16302" xr:uid="{AB16F6F8-44F8-42C3-912A-E5920301D123}"/>
    <cellStyle name="40% - uthevingsfarge 2 11 5" xfId="16303" xr:uid="{A762DDAC-AF28-48B2-8800-1E0640836F37}"/>
    <cellStyle name="40% - uthevingsfarge 2 11 5 2" xfId="16304" xr:uid="{665D36F2-0A9A-442B-B075-16EBBD55A93B}"/>
    <cellStyle name="40% - uthevingsfarge 2 11 5 2 2" xfId="16305" xr:uid="{946FAA90-03EE-483B-A81E-4980AB1BD7C9}"/>
    <cellStyle name="40% - uthevingsfarge 2 11 5 2 2 2" xfId="16306" xr:uid="{17B977B3-BB57-422F-8005-F6FE0F58652A}"/>
    <cellStyle name="40% - uthevingsfarge 2 11 5 2 3" xfId="16307" xr:uid="{780CB993-A529-474E-8FAA-585D7E881CFE}"/>
    <cellStyle name="40% - uthevingsfarge 2 11 5 2 3 2" xfId="16308" xr:uid="{EBDFD50E-DC04-4CC7-B4EF-133ADAA325CB}"/>
    <cellStyle name="40% - uthevingsfarge 2 11 5 2 4" xfId="16309" xr:uid="{83DC6A0F-5D5D-4389-97CB-6A305356669F}"/>
    <cellStyle name="40% - uthevingsfarge 2 11 5 2 4 2" xfId="16310" xr:uid="{8BA40B26-D05C-4FA6-98AE-BC206A68C606}"/>
    <cellStyle name="40% - uthevingsfarge 2 11 5 2 5" xfId="16311" xr:uid="{37C0FB24-06BF-49F5-B7E6-DBF73F3E74FA}"/>
    <cellStyle name="40% - uthevingsfarge 2 11 5 2 5 2" xfId="16312" xr:uid="{D471F708-F4ED-4FC8-AFA3-0C93861741D4}"/>
    <cellStyle name="40% - uthevingsfarge 2 11 5 2 6" xfId="16313" xr:uid="{79A3DD7E-A3FC-43FE-A4C8-0914B06B377A}"/>
    <cellStyle name="40% - uthevingsfarge 2 11 5 2 6 2" xfId="16314" xr:uid="{1BEB918A-D1BC-48BC-BFB1-2FC1E43C83F7}"/>
    <cellStyle name="40% - uthevingsfarge 2 11 5 2 7" xfId="16315" xr:uid="{91A4544B-6967-4C45-A6BD-67E7F7C51E3E}"/>
    <cellStyle name="40% - uthevingsfarge 2 11 5 3" xfId="16316" xr:uid="{47ADDFC7-3BB3-4FC1-9777-1F5AE7200E8D}"/>
    <cellStyle name="40% - uthevingsfarge 2 11 5 3 2" xfId="16317" xr:uid="{1B62C3B5-BB9A-4EAE-85AF-195B770DF21B}"/>
    <cellStyle name="40% - uthevingsfarge 2 11 5 3 2 2" xfId="16318" xr:uid="{EDD24E51-E99B-435E-B3DD-1A94F4BB3E07}"/>
    <cellStyle name="40% - uthevingsfarge 2 11 5 3 3" xfId="16319" xr:uid="{FD0D018C-2D2F-472F-AE48-F038C3E625A9}"/>
    <cellStyle name="40% - uthevingsfarge 2 11 5 3 3 2" xfId="16320" xr:uid="{462C0A83-28DC-49D1-9AF6-9FCDC4DE4B5F}"/>
    <cellStyle name="40% - uthevingsfarge 2 11 5 3 4" xfId="16321" xr:uid="{7A459D35-CBA4-4E32-AB4E-CC0A10A3E1F7}"/>
    <cellStyle name="40% - uthevingsfarge 2 11 5 4" xfId="16322" xr:uid="{149B082F-F7EC-416E-ABB6-17EFA92B9EA9}"/>
    <cellStyle name="40% - uthevingsfarge 2 11 5 4 2" xfId="16323" xr:uid="{46BAC88F-A10E-425E-B249-793C7CE3ADE4}"/>
    <cellStyle name="40% - uthevingsfarge 2 11 5 5" xfId="16324" xr:uid="{886A011E-BB69-4530-A721-2E5B42A2907B}"/>
    <cellStyle name="40% - uthevingsfarge 2 11 5 5 2" xfId="16325" xr:uid="{B514AEC9-29DF-42AF-969D-ED1E51E30BF2}"/>
    <cellStyle name="40% - uthevingsfarge 2 11 5 6" xfId="16326" xr:uid="{F42BDF33-EDA2-4DAC-80BF-5DC5A33743AB}"/>
    <cellStyle name="40% - uthevingsfarge 2 11 5 6 2" xfId="16327" xr:uid="{67E9C688-57DA-4AD3-93AB-25114FE49E06}"/>
    <cellStyle name="40% - uthevingsfarge 2 11 5 7" xfId="16328" xr:uid="{6B735288-1C63-432F-B247-4D5A79D74A57}"/>
    <cellStyle name="40% - uthevingsfarge 2 11 5 7 2" xfId="16329" xr:uid="{D4470FC8-2EC9-4C29-9399-0FF435DDC528}"/>
    <cellStyle name="40% - uthevingsfarge 2 11 5 8" xfId="16330" xr:uid="{4096DE08-90B5-4C2A-827B-B2E1CFFCA958}"/>
    <cellStyle name="40% - uthevingsfarge 2 11 6" xfId="16331" xr:uid="{E9847B5D-3F05-4C6F-85B4-AEF49DFF353F}"/>
    <cellStyle name="40% - uthevingsfarge 2 11 6 2" xfId="16332" xr:uid="{E9B03664-CD38-43EF-9F62-68A1CA888A2E}"/>
    <cellStyle name="40% - uthevingsfarge 2 11 6 2 2" xfId="16333" xr:uid="{93E5088F-F10C-4331-A2F1-5714FC7FF5B9}"/>
    <cellStyle name="40% - uthevingsfarge 2 11 6 2 2 2" xfId="16334" xr:uid="{933B788F-B9B6-4B84-9897-3F7EF8E0C46F}"/>
    <cellStyle name="40% - uthevingsfarge 2 11 6 2 3" xfId="16335" xr:uid="{976704DE-D74E-4CF5-A148-7F7CFF0E8DDE}"/>
    <cellStyle name="40% - uthevingsfarge 2 11 6 2 3 2" xfId="16336" xr:uid="{125A05D4-0E2D-48AB-8C65-3DD8CD8701FF}"/>
    <cellStyle name="40% - uthevingsfarge 2 11 6 2 4" xfId="16337" xr:uid="{8925709F-CDA1-4253-A769-C9D442695D64}"/>
    <cellStyle name="40% - uthevingsfarge 2 11 6 2 4 2" xfId="16338" xr:uid="{3CA8742B-E075-458C-A3B9-3970BA72603C}"/>
    <cellStyle name="40% - uthevingsfarge 2 11 6 2 5" xfId="16339" xr:uid="{A99B9036-3845-456C-9F9D-947A06AA5642}"/>
    <cellStyle name="40% - uthevingsfarge 2 11 6 2 5 2" xfId="16340" xr:uid="{9B8BEE97-CDB6-4F3F-9191-7E707596EEA7}"/>
    <cellStyle name="40% - uthevingsfarge 2 11 6 2 6" xfId="16341" xr:uid="{A54FAEEA-0408-42CD-A52D-3CB0F7409F6A}"/>
    <cellStyle name="40% - uthevingsfarge 2 11 6 2 6 2" xfId="16342" xr:uid="{6ABE64FA-840C-4ED7-9CBA-0ABDC96B1575}"/>
    <cellStyle name="40% - uthevingsfarge 2 11 6 2 7" xfId="16343" xr:uid="{7BDFD61C-BA38-4757-AB7F-9384F37869F4}"/>
    <cellStyle name="40% - uthevingsfarge 2 11 6 3" xfId="16344" xr:uid="{622A0E11-3EEF-480A-94DF-5395D7CB0F15}"/>
    <cellStyle name="40% - uthevingsfarge 2 11 6 3 2" xfId="16345" xr:uid="{16CB5D68-93A5-4F1D-AAB6-36141B945C70}"/>
    <cellStyle name="40% - uthevingsfarge 2 11 6 3 2 2" xfId="16346" xr:uid="{B3C2F398-8A89-40A7-824E-CCDE1D879E25}"/>
    <cellStyle name="40% - uthevingsfarge 2 11 6 3 3" xfId="16347" xr:uid="{3ED88FFB-2883-4428-B08D-E3CDFA0EC04A}"/>
    <cellStyle name="40% - uthevingsfarge 2 11 6 3 3 2" xfId="16348" xr:uid="{C31D6D6D-F7A7-411F-868B-48F952B4C532}"/>
    <cellStyle name="40% - uthevingsfarge 2 11 6 3 4" xfId="16349" xr:uid="{AD9EF14D-AD2F-4A26-BD4D-B4FC8EFA5631}"/>
    <cellStyle name="40% - uthevingsfarge 2 11 6 4" xfId="16350" xr:uid="{5609DE8A-561D-4989-B6B0-FBDFF84B8C7B}"/>
    <cellStyle name="40% - uthevingsfarge 2 11 6 4 2" xfId="16351" xr:uid="{30882123-0195-408C-9778-F6DE24778669}"/>
    <cellStyle name="40% - uthevingsfarge 2 11 6 5" xfId="16352" xr:uid="{E1342B20-2085-4A23-9CEF-CFCF29CA1EDE}"/>
    <cellStyle name="40% - uthevingsfarge 2 11 6 5 2" xfId="16353" xr:uid="{57754128-04DF-4F48-A97A-97FD57255950}"/>
    <cellStyle name="40% - uthevingsfarge 2 11 6 6" xfId="16354" xr:uid="{9E6CCEDA-58CB-4756-9C7E-CF90C1A7C2C2}"/>
    <cellStyle name="40% - uthevingsfarge 2 11 6 6 2" xfId="16355" xr:uid="{CFD757C6-10E5-4AF5-BFD9-E128C5781160}"/>
    <cellStyle name="40% - uthevingsfarge 2 11 6 7" xfId="16356" xr:uid="{4F5234BE-95EB-4BFE-ACF7-5AF2E485FB6D}"/>
    <cellStyle name="40% - uthevingsfarge 2 11 6 7 2" xfId="16357" xr:uid="{5F15328E-2D83-425B-8D09-A3902086B32A}"/>
    <cellStyle name="40% - uthevingsfarge 2 11 6 8" xfId="16358" xr:uid="{341C1064-F9E7-4A75-AE2B-81FDA1497BDD}"/>
    <cellStyle name="40% - uthevingsfarge 2 11 7" xfId="16359" xr:uid="{9E3CC674-A56D-4358-9B6C-EF62FC57AA33}"/>
    <cellStyle name="40% - uthevingsfarge 2 11 7 2" xfId="16360" xr:uid="{914D509C-D4FA-480B-9E5E-3CB084558D0C}"/>
    <cellStyle name="40% - uthevingsfarge 2 11 7 2 2" xfId="16361" xr:uid="{BDD7851C-258B-4D1D-A2B4-66E2DE34162C}"/>
    <cellStyle name="40% - uthevingsfarge 2 11 7 3" xfId="16362" xr:uid="{8B3BEF03-A3CD-4F2C-9AC4-E2381E48614E}"/>
    <cellStyle name="40% - uthevingsfarge 2 11 7 3 2" xfId="16363" xr:uid="{B70324DC-822C-422B-8B60-8B76CB375DC0}"/>
    <cellStyle name="40% - uthevingsfarge 2 11 7 4" xfId="16364" xr:uid="{93DA532B-F922-4ED0-8908-F5A3238CAF82}"/>
    <cellStyle name="40% - uthevingsfarge 2 11 7 4 2" xfId="16365" xr:uid="{C99A4E1A-939A-44A6-8687-63DF22A7FFBB}"/>
    <cellStyle name="40% - uthevingsfarge 2 11 7 5" xfId="16366" xr:uid="{C81CF06E-02D6-4B01-A0ED-0F00F178FDDF}"/>
    <cellStyle name="40% - uthevingsfarge 2 11 7 5 2" xfId="16367" xr:uid="{9CB9C44F-4872-40B1-A69F-088F5597B88A}"/>
    <cellStyle name="40% - uthevingsfarge 2 11 7 6" xfId="16368" xr:uid="{869DBEDC-1C64-4589-83F7-3D856CE5AA46}"/>
    <cellStyle name="40% - uthevingsfarge 2 11 7 6 2" xfId="16369" xr:uid="{47FD1C43-7A1C-49D4-BF1A-8F09D97D29B0}"/>
    <cellStyle name="40% - uthevingsfarge 2 11 7 7" xfId="16370" xr:uid="{14B72165-0C39-49B2-88C6-7517D991E469}"/>
    <cellStyle name="40% - uthevingsfarge 2 11 8" xfId="16371" xr:uid="{536FDD85-6C82-4F07-82FA-8EC2AB63DEA8}"/>
    <cellStyle name="40% - uthevingsfarge 2 11 8 2" xfId="16372" xr:uid="{FC9F9FD7-04D4-4092-8DE7-E8CE226EABCE}"/>
    <cellStyle name="40% - uthevingsfarge 2 11 8 2 2" xfId="16373" xr:uid="{C7B170C5-6260-4F75-9347-0C93661D4A55}"/>
    <cellStyle name="40% - uthevingsfarge 2 11 8 3" xfId="16374" xr:uid="{D3957D4C-E0EF-481C-BE7D-19C1E25E20E6}"/>
    <cellStyle name="40% - uthevingsfarge 2 11 8 3 2" xfId="16375" xr:uid="{46944192-CEBD-4327-9A66-CEC6F66FD115}"/>
    <cellStyle name="40% - uthevingsfarge 2 11 8 4" xfId="16376" xr:uid="{9CE4EB96-2330-40F7-ADD4-CD74385B5577}"/>
    <cellStyle name="40% - uthevingsfarge 2 11 9" xfId="16377" xr:uid="{3C608B6F-1C60-412D-BE7B-69C2F62CB163}"/>
    <cellStyle name="40% - uthevingsfarge 2 11 9 2" xfId="16378" xr:uid="{8FA9FE02-4551-4FC1-879B-76B931BFF853}"/>
    <cellStyle name="40% - uthevingsfarge 2 12" xfId="16379" xr:uid="{AF71D287-CD0A-4383-B3D5-CE1DA253E207}"/>
    <cellStyle name="40% - uthevingsfarge 2 12 10" xfId="16380" xr:uid="{253A8954-EF8C-4F7F-BA6A-A5F5E244475C}"/>
    <cellStyle name="40% - uthevingsfarge 2 12 10 2" xfId="16381" xr:uid="{9EBCBE69-A996-4F73-990C-E5FA2D530F16}"/>
    <cellStyle name="40% - uthevingsfarge 2 12 10 2 2" xfId="16382" xr:uid="{0AB1ED0A-28B1-4A8B-BAB8-5B0A3635DD4B}"/>
    <cellStyle name="40% - uthevingsfarge 2 12 10 3" xfId="16383" xr:uid="{02ED852A-88EE-43A8-B81C-7EFD88CD0033}"/>
    <cellStyle name="40% - uthevingsfarge 2 12 11" xfId="16384" xr:uid="{7EDC5CAD-82CA-4CD5-BD48-1819E03B9B7F}"/>
    <cellStyle name="40% - uthevingsfarge 2 12 11 2" xfId="16385" xr:uid="{46E517BB-52EC-42F3-80F0-EE78E1A3F30E}"/>
    <cellStyle name="40% - uthevingsfarge 2 12 11 2 2" xfId="16386" xr:uid="{2E732D88-BCC4-44F3-90C0-5BD8B5473A71}"/>
    <cellStyle name="40% - uthevingsfarge 2 12 11 3" xfId="16387" xr:uid="{E24DFF29-6461-4518-8494-C362DD9A5DA1}"/>
    <cellStyle name="40% - uthevingsfarge 2 12 12" xfId="16388" xr:uid="{97B8E078-B511-4357-9044-60AA8AE57E28}"/>
    <cellStyle name="40% - uthevingsfarge 2 12 12 2" xfId="16389" xr:uid="{15021B3A-07E5-4C6E-8661-DC142A2A942C}"/>
    <cellStyle name="40% - uthevingsfarge 2 12 12 2 2" xfId="16390" xr:uid="{756C9974-AFB7-45FE-8954-04A9BD068FDB}"/>
    <cellStyle name="40% - uthevingsfarge 2 12 12 3" xfId="16391" xr:uid="{1FE664D6-D742-4215-A073-FF3367A74133}"/>
    <cellStyle name="40% - uthevingsfarge 2 12 13" xfId="16392" xr:uid="{F5B872DA-8799-4CC2-8B3D-E76861137ABD}"/>
    <cellStyle name="40% - uthevingsfarge 2 12 13 2" xfId="16393" xr:uid="{D1D67B4F-F996-44D3-892D-C6DE24F840CC}"/>
    <cellStyle name="40% - uthevingsfarge 2 12 13 2 2" xfId="16394" xr:uid="{AAD61EDA-6134-4029-9E75-9025BB89A89B}"/>
    <cellStyle name="40% - uthevingsfarge 2 12 13 3" xfId="16395" xr:uid="{8CF80F96-B7A7-4955-96B1-768F47CFE14B}"/>
    <cellStyle name="40% - uthevingsfarge 2 12 14" xfId="16396" xr:uid="{3CBCCB33-0AAC-427C-85EA-E63A6B08FE49}"/>
    <cellStyle name="40% - uthevingsfarge 2 12 14 2" xfId="16397" xr:uid="{4B61D287-AE5D-4ACA-80E0-BA53E3DFEABB}"/>
    <cellStyle name="40% - uthevingsfarge 2 12 14 2 2" xfId="16398" xr:uid="{EDAA0893-1218-4879-A5B8-57972B1597A8}"/>
    <cellStyle name="40% - uthevingsfarge 2 12 14 3" xfId="16399" xr:uid="{3EBD7B6B-6B36-45D9-9DB8-BDE1B6EAF10B}"/>
    <cellStyle name="40% - uthevingsfarge 2 12 15" xfId="16400" xr:uid="{372EC1F4-0ADC-4719-966D-D60205148D4E}"/>
    <cellStyle name="40% - uthevingsfarge 2 12 16" xfId="16401" xr:uid="{2D4D2DE8-DD7B-49B4-86F9-D0B0F5981D81}"/>
    <cellStyle name="40% - uthevingsfarge 2 12 2" xfId="16402" xr:uid="{81455A75-7CC5-4E96-B957-AABFFF6A9B18}"/>
    <cellStyle name="40% - uthevingsfarge 2 12 2 10" xfId="16403" xr:uid="{4B661EC7-C4E8-49F8-B6B6-EA5AA0B362B1}"/>
    <cellStyle name="40% - uthevingsfarge 2 12 2 11" xfId="16404" xr:uid="{2860C07E-0DFD-41B8-823D-7622E7298DDD}"/>
    <cellStyle name="40% - uthevingsfarge 2 12 2 12" xfId="16405" xr:uid="{4EABBAE2-5B62-427A-870D-CA944CCD8772}"/>
    <cellStyle name="40% - uthevingsfarge 2 12 2 13" xfId="16406" xr:uid="{F8E1AD5B-DEE3-4C54-AE81-C0B2A1FD5E27}"/>
    <cellStyle name="40% - uthevingsfarge 2 12 2 13 2" xfId="16407" xr:uid="{363FB5BE-1D8D-4C95-A034-FE7DA85245E0}"/>
    <cellStyle name="40% - uthevingsfarge 2 12 2 14" xfId="16408" xr:uid="{996D2C00-C1FE-4982-A8B7-AA2889A7A2EA}"/>
    <cellStyle name="40% - uthevingsfarge 2 12 2 14 2" xfId="16409" xr:uid="{7172E58E-7432-43A8-9611-65CAB51FBE7F}"/>
    <cellStyle name="40% - uthevingsfarge 2 12 2 15" xfId="16410" xr:uid="{B28A3824-431A-411C-9B0E-407762021182}"/>
    <cellStyle name="40% - uthevingsfarge 2 12 2 2" xfId="16411" xr:uid="{1F4BD74C-D93F-4CCD-88B7-60A71546C8BB}"/>
    <cellStyle name="40% - uthevingsfarge 2 12 2 3" xfId="16412" xr:uid="{2C2912D3-858E-48F1-B505-46BDAFC00ED5}"/>
    <cellStyle name="40% - uthevingsfarge 2 12 2 4" xfId="16413" xr:uid="{E0B2C325-8595-4F2A-ABB1-D5EF52C735B7}"/>
    <cellStyle name="40% - uthevingsfarge 2 12 2 5" xfId="16414" xr:uid="{EB985500-5914-4828-93CC-3ADFAEE836BE}"/>
    <cellStyle name="40% - uthevingsfarge 2 12 2 6" xfId="16415" xr:uid="{46A68893-B224-4099-8739-78F7A9710B73}"/>
    <cellStyle name="40% - uthevingsfarge 2 12 2 7" xfId="16416" xr:uid="{60E2AA86-EF7B-4EF7-BDF2-391C691F26F7}"/>
    <cellStyle name="40% - uthevingsfarge 2 12 2 8" xfId="16417" xr:uid="{9F04EF1A-1CFC-4356-A798-9E8A0E634880}"/>
    <cellStyle name="40% - uthevingsfarge 2 12 2 9" xfId="16418" xr:uid="{821FF18F-A052-4B6A-BE6A-054189EC9929}"/>
    <cellStyle name="40% - uthevingsfarge 2 12 3" xfId="16419" xr:uid="{D957A474-0AD3-46EB-92E8-4E6564D25D82}"/>
    <cellStyle name="40% - uthevingsfarge 2 12 4" xfId="16420" xr:uid="{884A263E-B23D-4AA2-9148-0CC293882911}"/>
    <cellStyle name="40% - uthevingsfarge 2 12 5" xfId="16421" xr:uid="{18655882-6829-411E-8F18-96DE1C351A7D}"/>
    <cellStyle name="40% - uthevingsfarge 2 12 5 2" xfId="16422" xr:uid="{B91BEA42-0993-4299-8B8F-A3D76858101E}"/>
    <cellStyle name="40% - uthevingsfarge 2 12 5 2 2" xfId="16423" xr:uid="{534225B7-E369-4D63-B470-EDCF38E4A6C7}"/>
    <cellStyle name="40% - uthevingsfarge 2 12 5 3" xfId="16424" xr:uid="{E7B6C869-E1A3-42DD-9DB3-AD63B055239E}"/>
    <cellStyle name="40% - uthevingsfarge 2 12 5 3 2" xfId="16425" xr:uid="{906FF92B-2268-49CA-8125-46A5BCC81E33}"/>
    <cellStyle name="40% - uthevingsfarge 2 12 5 4" xfId="16426" xr:uid="{FD23A5E4-88AF-491B-BE9F-1FDA8DF3CA6B}"/>
    <cellStyle name="40% - uthevingsfarge 2 12 5 4 2" xfId="16427" xr:uid="{621D3584-5D32-49DC-AF04-F7953953A098}"/>
    <cellStyle name="40% - uthevingsfarge 2 12 5 5" xfId="16428" xr:uid="{3E369F0D-1020-478B-9CF7-328A13DF806F}"/>
    <cellStyle name="40% - uthevingsfarge 2 12 5 5 2" xfId="16429" xr:uid="{8B8D2DD6-B42B-4B30-BCB7-2FA9E8F8821F}"/>
    <cellStyle name="40% - uthevingsfarge 2 12 5 6" xfId="16430" xr:uid="{D94AA567-FDD1-4055-8E93-CC2FC5659D4B}"/>
    <cellStyle name="40% - uthevingsfarge 2 12 5 6 2" xfId="16431" xr:uid="{9DDC8C9D-F409-411D-A3D5-A92229DB9E69}"/>
    <cellStyle name="40% - uthevingsfarge 2 12 5 7" xfId="16432" xr:uid="{16BF163B-F343-44AA-BD16-3F3014BC7D63}"/>
    <cellStyle name="40% - uthevingsfarge 2 12 6" xfId="16433" xr:uid="{C59271F8-DFC7-4D90-9075-D0B1424A3F13}"/>
    <cellStyle name="40% - uthevingsfarge 2 12 6 2" xfId="16434" xr:uid="{54279E02-6201-4532-A3DC-873509296044}"/>
    <cellStyle name="40% - uthevingsfarge 2 12 6 2 2" xfId="16435" xr:uid="{B94D94B7-5EE1-4459-A6DF-A07A7F344026}"/>
    <cellStyle name="40% - uthevingsfarge 2 12 6 3" xfId="16436" xr:uid="{07F5F7A3-CD79-4BCD-A5AF-97F64474DE8B}"/>
    <cellStyle name="40% - uthevingsfarge 2 12 6 3 2" xfId="16437" xr:uid="{F99AE515-149D-435A-8D91-67973AEAAA8E}"/>
    <cellStyle name="40% - uthevingsfarge 2 12 6 4" xfId="16438" xr:uid="{BD8EB9BC-166E-4617-8AEF-21DF30F3F55B}"/>
    <cellStyle name="40% - uthevingsfarge 2 12 6 4 2" xfId="16439" xr:uid="{6A15FFDB-CF6D-468F-B63F-8C69F864FA41}"/>
    <cellStyle name="40% - uthevingsfarge 2 12 6 5" xfId="16440" xr:uid="{02988A2A-07F8-4441-8452-28C3132E052A}"/>
    <cellStyle name="40% - uthevingsfarge 2 12 6 5 2" xfId="16441" xr:uid="{0372ED7A-4773-4BAA-AAAC-ED2972FCC48A}"/>
    <cellStyle name="40% - uthevingsfarge 2 12 6 6" xfId="16442" xr:uid="{887137D9-1066-46CA-8F2C-FE66BF5B6119}"/>
    <cellStyle name="40% - uthevingsfarge 2 12 7" xfId="16443" xr:uid="{F6D2E564-3B4D-4980-9773-F152F4C87B43}"/>
    <cellStyle name="40% - uthevingsfarge 2 12 7 2" xfId="16444" xr:uid="{C297AAE6-2DC0-4F92-BD44-EDE81ABC9177}"/>
    <cellStyle name="40% - uthevingsfarge 2 12 7 2 2" xfId="16445" xr:uid="{6B75A452-3E3A-4E2E-898F-3A8505D07E2D}"/>
    <cellStyle name="40% - uthevingsfarge 2 12 7 3" xfId="16446" xr:uid="{E9C69163-F5D1-4CED-A288-0C9BBB95C49F}"/>
    <cellStyle name="40% - uthevingsfarge 2 12 7 3 2" xfId="16447" xr:uid="{2F9A1D17-D62E-4BC6-98A5-E738E06DEA04}"/>
    <cellStyle name="40% - uthevingsfarge 2 12 7 4" xfId="16448" xr:uid="{E03970E5-4E02-410E-AC58-2504DC4175B5}"/>
    <cellStyle name="40% - uthevingsfarge 2 12 8" xfId="16449" xr:uid="{90693A6C-2FB4-454E-9D86-58DD8660AE4A}"/>
    <cellStyle name="40% - uthevingsfarge 2 12 8 2" xfId="16450" xr:uid="{35598E37-3CDD-4018-901F-29D7D4197DCD}"/>
    <cellStyle name="40% - uthevingsfarge 2 12 8 2 2" xfId="16451" xr:uid="{7731683C-EE2F-4FD3-A5E5-3F0E7CC16C4B}"/>
    <cellStyle name="40% - uthevingsfarge 2 12 8 3" xfId="16452" xr:uid="{4E2B2649-E6FD-445A-B32A-DD719C0C1FC6}"/>
    <cellStyle name="40% - uthevingsfarge 2 12 8 3 2" xfId="16453" xr:uid="{EAB8CFB4-7A5E-4DCD-BD86-3E0A3E692F11}"/>
    <cellStyle name="40% - uthevingsfarge 2 12 8 4" xfId="16454" xr:uid="{3C06BAC7-266D-4026-9B38-4C451CFA3C43}"/>
    <cellStyle name="40% - uthevingsfarge 2 12 9" xfId="16455" xr:uid="{C2069A74-5836-4308-A93A-C7D1A58435BF}"/>
    <cellStyle name="40% - uthevingsfarge 2 12 9 2" xfId="16456" xr:uid="{0774878B-3926-48F2-9CF3-D866C268CC4C}"/>
    <cellStyle name="40% - uthevingsfarge 2 12 9 2 2" xfId="16457" xr:uid="{A03BD5D6-D35B-4436-9DA8-67AF302582A3}"/>
    <cellStyle name="40% - uthevingsfarge 2 12 9 3" xfId="16458" xr:uid="{DF562F70-D1D9-47BB-9B49-A3F2905276ED}"/>
    <cellStyle name="40% - uthevingsfarge 2 13" xfId="16459" xr:uid="{F06BFCE2-D13A-4858-97C1-078DF335E2BC}"/>
    <cellStyle name="40% - uthevingsfarge 2 13 10" xfId="16460" xr:uid="{A7FC6EDF-4485-42BB-A0C7-B8B12F77E4EF}"/>
    <cellStyle name="40% - uthevingsfarge 2 13 11" xfId="16461" xr:uid="{5D9ED506-1F29-4BF3-A3D1-95D473A0DC74}"/>
    <cellStyle name="40% - uthevingsfarge 2 13 12" xfId="16462" xr:uid="{84DA1409-1A0A-470E-8E36-E9FA7A3059EF}"/>
    <cellStyle name="40% - uthevingsfarge 2 13 13" xfId="16463" xr:uid="{A9C2F3CF-ACB7-4230-9A76-03A289D39216}"/>
    <cellStyle name="40% - uthevingsfarge 2 13 2" xfId="16464" xr:uid="{0E1EB619-DA8D-44D3-ABE7-604721AABC4A}"/>
    <cellStyle name="40% - uthevingsfarge 2 13 2 2" xfId="16465" xr:uid="{3181F405-3111-40EA-AEBF-5D6CE1704756}"/>
    <cellStyle name="40% - uthevingsfarge 2 13 3" xfId="16466" xr:uid="{B07A1112-120E-4B27-A1CD-EAB4831392BD}"/>
    <cellStyle name="40% - uthevingsfarge 2 13 4" xfId="16467" xr:uid="{7AD0633D-DA30-49E6-8669-A8E5AE8EF30F}"/>
    <cellStyle name="40% - uthevingsfarge 2 13 5" xfId="16468" xr:uid="{A2AB1B6C-EA6F-4C4C-8762-7A1EFCE4A0F2}"/>
    <cellStyle name="40% - uthevingsfarge 2 13 6" xfId="16469" xr:uid="{22B0AA50-5163-4705-B687-BAE2284B7BDB}"/>
    <cellStyle name="40% - uthevingsfarge 2 13 7" xfId="16470" xr:uid="{47289CCE-508D-446F-A41C-213C8853DFD8}"/>
    <cellStyle name="40% - uthevingsfarge 2 13 8" xfId="16471" xr:uid="{E6501AA1-13BA-41C5-8DC4-00E151DDB276}"/>
    <cellStyle name="40% - uthevingsfarge 2 13 9" xfId="16472" xr:uid="{62856088-234A-48C3-8AE0-AEBB9460EE85}"/>
    <cellStyle name="40% - uthevingsfarge 2 14" xfId="16473" xr:uid="{3FA4336C-C13C-460E-A736-5BB3C835361D}"/>
    <cellStyle name="40% - uthevingsfarge 2 14 10" xfId="16474" xr:uid="{B9F822FF-A598-40A3-A218-AFBC2E38F590}"/>
    <cellStyle name="40% - uthevingsfarge 2 14 11" xfId="16475" xr:uid="{A94E12C2-053A-43FE-AA4E-FC4BCFF9AEE6}"/>
    <cellStyle name="40% - uthevingsfarge 2 14 12" xfId="16476" xr:uid="{B1AA4C64-CA64-4D60-9B34-A0E6091F742C}"/>
    <cellStyle name="40% - uthevingsfarge 2 14 13" xfId="16477" xr:uid="{DD839328-940C-4FD0-B36C-B8AE119A7047}"/>
    <cellStyle name="40% - uthevingsfarge 2 14 2" xfId="16478" xr:uid="{1B3D4456-7F26-4B3D-B43B-B0C57F7F5955}"/>
    <cellStyle name="40% - uthevingsfarge 2 14 2 2" xfId="16479" xr:uid="{6EA6C7C8-09DE-4F35-BED1-046BD1C57FD6}"/>
    <cellStyle name="40% - uthevingsfarge 2 14 3" xfId="16480" xr:uid="{E920BCE7-9311-4B7C-8668-0B2A3A762442}"/>
    <cellStyle name="40% - uthevingsfarge 2 14 4" xfId="16481" xr:uid="{A566DFAF-DC21-447B-B8BF-C756B64033FD}"/>
    <cellStyle name="40% - uthevingsfarge 2 14 5" xfId="16482" xr:uid="{85F00FE9-EF7A-488C-B47F-787B48AB19AB}"/>
    <cellStyle name="40% - uthevingsfarge 2 14 6" xfId="16483" xr:uid="{6943A462-B6CF-42F2-A603-4D5801ED6F1C}"/>
    <cellStyle name="40% - uthevingsfarge 2 14 7" xfId="16484" xr:uid="{34E9F2A9-6004-4814-8CDB-65209CDCC715}"/>
    <cellStyle name="40% - uthevingsfarge 2 14 8" xfId="16485" xr:uid="{F228CB25-FAC8-404B-BF1D-AF7E65A1C24B}"/>
    <cellStyle name="40% - uthevingsfarge 2 14 9" xfId="16486" xr:uid="{93F31847-5BF0-4C2F-B37B-7442854A924C}"/>
    <cellStyle name="40% - uthevingsfarge 2 15" xfId="16487" xr:uid="{F0A302E3-2207-4A4D-A235-827FE355E51B}"/>
    <cellStyle name="40% - uthevingsfarge 2 15 10" xfId="16488" xr:uid="{F7007321-6AD3-4C50-8C92-3E10522544F1}"/>
    <cellStyle name="40% - uthevingsfarge 2 15 11" xfId="16489" xr:uid="{A06A0DBE-E6BE-4578-9ECE-9B837C55F7E4}"/>
    <cellStyle name="40% - uthevingsfarge 2 15 12" xfId="16490" xr:uid="{CE0395F6-C291-4EDC-BC3C-D4A524CBA52B}"/>
    <cellStyle name="40% - uthevingsfarge 2 15 13" xfId="16491" xr:uid="{4E718CDA-7256-434B-87A9-1E70BB5BC2AC}"/>
    <cellStyle name="40% - uthevingsfarge 2 15 2" xfId="16492" xr:uid="{D1ECA19E-196F-4FF4-A1DE-75481C3E7191}"/>
    <cellStyle name="40% - uthevingsfarge 2 15 2 2" xfId="16493" xr:uid="{8D074B49-2168-436B-80B7-F2CC9491667B}"/>
    <cellStyle name="40% - uthevingsfarge 2 15 3" xfId="16494" xr:uid="{A23D677F-C3B5-4CB5-83F5-E6CF9E7E0E78}"/>
    <cellStyle name="40% - uthevingsfarge 2 15 4" xfId="16495" xr:uid="{B0A76DA5-D4AB-4C63-BF8E-B7F4A754975B}"/>
    <cellStyle name="40% - uthevingsfarge 2 15 5" xfId="16496" xr:uid="{B9E2CF1B-56FA-4789-BC8D-E2210632395C}"/>
    <cellStyle name="40% - uthevingsfarge 2 15 6" xfId="16497" xr:uid="{315EFBFE-23A2-431E-AED7-E447D7656030}"/>
    <cellStyle name="40% - uthevingsfarge 2 15 7" xfId="16498" xr:uid="{56ADE68A-D583-470A-BB50-9CAE4BFC1419}"/>
    <cellStyle name="40% - uthevingsfarge 2 15 8" xfId="16499" xr:uid="{36532669-43AC-41A8-9E19-86D8A719B0F1}"/>
    <cellStyle name="40% - uthevingsfarge 2 15 9" xfId="16500" xr:uid="{DDB4FBD4-57D9-4B27-8DD0-E13B15C372B9}"/>
    <cellStyle name="40% - uthevingsfarge 2 16" xfId="16501" xr:uid="{B633D15B-F976-40D3-981A-387E177AB917}"/>
    <cellStyle name="40% - uthevingsfarge 2 16 10" xfId="16502" xr:uid="{589F61F9-FDB9-405A-8A20-6114AC2ACC50}"/>
    <cellStyle name="40% - uthevingsfarge 2 16 11" xfId="16503" xr:uid="{D579A9F0-B458-4D99-A627-D5F19A457D03}"/>
    <cellStyle name="40% - uthevingsfarge 2 16 12" xfId="16504" xr:uid="{BA465820-B0F5-4501-A74B-5121B5A70253}"/>
    <cellStyle name="40% - uthevingsfarge 2 16 13" xfId="16505" xr:uid="{CDADF93B-C150-477E-B1E1-6DFC1C156695}"/>
    <cellStyle name="40% - uthevingsfarge 2 16 2" xfId="16506" xr:uid="{6F070382-C0E5-4BEE-82F2-35C57DEE7119}"/>
    <cellStyle name="40% - uthevingsfarge 2 16 2 2" xfId="16507" xr:uid="{3DC5A11F-4F54-43AB-BB49-F7081572B46C}"/>
    <cellStyle name="40% - uthevingsfarge 2 16 3" xfId="16508" xr:uid="{576FCDFD-16FE-48DC-9ECD-757A73F0BA4D}"/>
    <cellStyle name="40% - uthevingsfarge 2 16 4" xfId="16509" xr:uid="{22261C77-A334-4BD6-B98D-22D5EB95F8A5}"/>
    <cellStyle name="40% - uthevingsfarge 2 16 5" xfId="16510" xr:uid="{5BEB26F9-599F-4CC2-B4CE-9AD024E1FD56}"/>
    <cellStyle name="40% - uthevingsfarge 2 16 6" xfId="16511" xr:uid="{73A37989-BADF-4467-AD8B-6D33708B3F8C}"/>
    <cellStyle name="40% - uthevingsfarge 2 16 7" xfId="16512" xr:uid="{D0D034A2-181A-45B2-8C15-DC1731919D79}"/>
    <cellStyle name="40% - uthevingsfarge 2 16 8" xfId="16513" xr:uid="{BBBEE22B-6B6D-48D9-81F3-1575A3EED5A2}"/>
    <cellStyle name="40% - uthevingsfarge 2 16 9" xfId="16514" xr:uid="{2136B993-86F5-4B93-A1BA-4CC9F74763DD}"/>
    <cellStyle name="40% - uthevingsfarge 2 17" xfId="16515" xr:uid="{9E0C74EA-1C4B-4C79-A26C-A20066981BF3}"/>
    <cellStyle name="40% - uthevingsfarge 2 17 10" xfId="16516" xr:uid="{906B501D-13A1-440A-BA5E-814759417E96}"/>
    <cellStyle name="40% - uthevingsfarge 2 17 11" xfId="16517" xr:uid="{F0888615-2E5C-4D87-97E9-98DC88685D65}"/>
    <cellStyle name="40% - uthevingsfarge 2 17 12" xfId="16518" xr:uid="{7305DFF5-CB9E-4E32-AE77-77BD43673F7C}"/>
    <cellStyle name="40% - uthevingsfarge 2 17 13" xfId="16519" xr:uid="{52D491A7-DA34-4C35-83E5-AABA46945AE8}"/>
    <cellStyle name="40% - uthevingsfarge 2 17 2" xfId="16520" xr:uid="{9BD8CAD6-46A8-4CFC-9D38-52649753499A}"/>
    <cellStyle name="40% - uthevingsfarge 2 17 2 2" xfId="16521" xr:uid="{0C1930B5-5B6C-4E00-8675-05EE89E67A87}"/>
    <cellStyle name="40% - uthevingsfarge 2 17 3" xfId="16522" xr:uid="{5B92B081-75BC-43B2-A9EB-53F7521485BC}"/>
    <cellStyle name="40% - uthevingsfarge 2 17 4" xfId="16523" xr:uid="{061EAE14-D602-4BD8-AF52-9D0C707BDEA2}"/>
    <cellStyle name="40% - uthevingsfarge 2 17 5" xfId="16524" xr:uid="{927A5EC0-9F37-4C80-903C-8F41DA408D00}"/>
    <cellStyle name="40% - uthevingsfarge 2 17 6" xfId="16525" xr:uid="{E18E27A4-5975-4A5F-B538-787660EA1BC1}"/>
    <cellStyle name="40% - uthevingsfarge 2 17 7" xfId="16526" xr:uid="{59C1D6BE-5996-4DFF-9461-9B3095E00C20}"/>
    <cellStyle name="40% - uthevingsfarge 2 17 8" xfId="16527" xr:uid="{554D91D9-19A7-4596-82F3-6A5C038F3ED6}"/>
    <cellStyle name="40% - uthevingsfarge 2 17 9" xfId="16528" xr:uid="{C2DB7397-29E6-45A3-85E6-2F42E49EF420}"/>
    <cellStyle name="40% - uthevingsfarge 2 18" xfId="16529" xr:uid="{B13FCD0A-C2D2-4983-96A7-0819E92A9C08}"/>
    <cellStyle name="40% - uthevingsfarge 2 18 10" xfId="16530" xr:uid="{677A58F5-5EAF-4B25-BFD8-2EA8A7BC5DE0}"/>
    <cellStyle name="40% - uthevingsfarge 2 18 11" xfId="16531" xr:uid="{17F8C77B-A8EA-4288-AABB-B676BA5E568E}"/>
    <cellStyle name="40% - uthevingsfarge 2 18 12" xfId="16532" xr:uid="{8CD271E4-F37F-4B7E-B3E7-0D683E8A562F}"/>
    <cellStyle name="40% - uthevingsfarge 2 18 13" xfId="16533" xr:uid="{A1A1146B-488B-494A-AE7F-E1C98944B08D}"/>
    <cellStyle name="40% - uthevingsfarge 2 18 2" xfId="16534" xr:uid="{8ED7D02E-63A2-4EF9-B545-79ACD9C75C71}"/>
    <cellStyle name="40% - uthevingsfarge 2 18 2 2" xfId="16535" xr:uid="{B79F4F06-1507-469D-8E59-6E859FE67860}"/>
    <cellStyle name="40% - uthevingsfarge 2 18 3" xfId="16536" xr:uid="{4E53DEA1-008B-4B20-ADE8-D55D183F4177}"/>
    <cellStyle name="40% - uthevingsfarge 2 18 4" xfId="16537" xr:uid="{37DF025D-9499-43D2-9C04-7CDAD5F3FA46}"/>
    <cellStyle name="40% - uthevingsfarge 2 18 5" xfId="16538" xr:uid="{90858303-6BA9-4E3F-A71E-4099A81BE96C}"/>
    <cellStyle name="40% - uthevingsfarge 2 18 6" xfId="16539" xr:uid="{9D90D808-A199-4526-B6D0-4A22D72633C4}"/>
    <cellStyle name="40% - uthevingsfarge 2 18 7" xfId="16540" xr:uid="{53166494-C86A-4484-A353-577E9ED6AAC8}"/>
    <cellStyle name="40% - uthevingsfarge 2 18 8" xfId="16541" xr:uid="{142C81A2-D14F-4D76-8676-CDB68F8D1820}"/>
    <cellStyle name="40% - uthevingsfarge 2 18 9" xfId="16542" xr:uid="{A7A473CE-BCAF-4D52-A2C9-6AC074FC9005}"/>
    <cellStyle name="40% - uthevingsfarge 2 19" xfId="16543" xr:uid="{FAB5509A-B405-4ED3-AEFB-634B5F949E61}"/>
    <cellStyle name="40% - uthevingsfarge 2 19 10" xfId="16544" xr:uid="{CB49B47B-FC55-426A-B586-C48B301A026C}"/>
    <cellStyle name="40% - uthevingsfarge 2 19 11" xfId="16545" xr:uid="{24DE8F72-0410-44F6-9C36-091F5E5AA069}"/>
    <cellStyle name="40% - uthevingsfarge 2 19 12" xfId="16546" xr:uid="{A6AA8257-2270-4498-9720-32F0ECE97617}"/>
    <cellStyle name="40% - uthevingsfarge 2 19 13" xfId="16547" xr:uid="{4AD8E486-4513-43FE-9CA7-848518B8DFE6}"/>
    <cellStyle name="40% - uthevingsfarge 2 19 2" xfId="16548" xr:uid="{54D1E71E-B807-40F0-B73D-8B1CB4D30607}"/>
    <cellStyle name="40% - uthevingsfarge 2 19 2 2" xfId="16549" xr:uid="{24209E7E-37CF-45A1-812E-2F801814D8C5}"/>
    <cellStyle name="40% - uthevingsfarge 2 19 3" xfId="16550" xr:uid="{C55EC86E-3D19-4F6A-AA69-C655D7EC33CB}"/>
    <cellStyle name="40% - uthevingsfarge 2 19 4" xfId="16551" xr:uid="{7AECF543-8984-46A2-B915-256A7A52E910}"/>
    <cellStyle name="40% - uthevingsfarge 2 19 5" xfId="16552" xr:uid="{302BFD34-DD12-4E26-AD4E-5F16EF40B32B}"/>
    <cellStyle name="40% - uthevingsfarge 2 19 6" xfId="16553" xr:uid="{7D36C5AF-44AE-4BC2-B337-34C18A088BFD}"/>
    <cellStyle name="40% - uthevingsfarge 2 19 7" xfId="16554" xr:uid="{C3453D1B-5FB0-48C1-B532-BAB65DC05EA5}"/>
    <cellStyle name="40% - uthevingsfarge 2 19 8" xfId="16555" xr:uid="{31803C63-C972-4BA9-9841-96C61801EAA6}"/>
    <cellStyle name="40% - uthevingsfarge 2 19 9" xfId="16556" xr:uid="{EB822BA6-4981-46A1-A731-1CF92AA6C94C}"/>
    <cellStyle name="40% - uthevingsfarge 2 2" xfId="16557" xr:uid="{F7B8E944-053E-4372-87C2-8EE9FD297F58}"/>
    <cellStyle name="40% - uthevingsfarge 2 2 10" xfId="16558" xr:uid="{DF8936CF-E026-4E9C-BB35-71E5EBF68585}"/>
    <cellStyle name="40% - uthevingsfarge 2 2 10 2" xfId="16559" xr:uid="{9A34396A-5EA7-4E2A-8AF7-DB9CBB0CB5A2}"/>
    <cellStyle name="40% - uthevingsfarge 2 2 10 2 2" xfId="16560" xr:uid="{9BB037D9-6110-4DDC-985D-B47D80204452}"/>
    <cellStyle name="40% - uthevingsfarge 2 2 10 2 2 2" xfId="16561" xr:uid="{2D3C8315-1C6D-4ACD-A9F9-D8CFFBEB8BDF}"/>
    <cellStyle name="40% - uthevingsfarge 2 2 10 2 3" xfId="16562" xr:uid="{72E012C6-AAB2-4642-B56E-C5383E5DEE52}"/>
    <cellStyle name="40% - uthevingsfarge 2 2 10 2 3 2" xfId="16563" xr:uid="{D1D85009-CB84-4357-8FBC-0386A019091B}"/>
    <cellStyle name="40% - uthevingsfarge 2 2 10 2 4" xfId="16564" xr:uid="{5E31906F-2007-4B02-BCD5-9287D0219B4D}"/>
    <cellStyle name="40% - uthevingsfarge 2 2 10 2 4 2" xfId="16565" xr:uid="{89ECE2CB-97C6-4403-A9C7-4D965FFCAC98}"/>
    <cellStyle name="40% - uthevingsfarge 2 2 10 2 5" xfId="16566" xr:uid="{F76F4102-32B9-4B87-90DD-577A950B8390}"/>
    <cellStyle name="40% - uthevingsfarge 2 2 10 2 5 2" xfId="16567" xr:uid="{DDB1C140-2926-4691-A769-DB7C53C8D2AD}"/>
    <cellStyle name="40% - uthevingsfarge 2 2 10 2 6" xfId="16568" xr:uid="{DA94061C-D41B-4AD1-AC23-351DAC696E99}"/>
    <cellStyle name="40% - uthevingsfarge 2 2 10 2 6 2" xfId="16569" xr:uid="{1D36D690-ADD1-46F4-8CF8-405F5BF6B68B}"/>
    <cellStyle name="40% - uthevingsfarge 2 2 10 2 7" xfId="16570" xr:uid="{F5C8EA65-D851-4626-9273-35110CCB4C1F}"/>
    <cellStyle name="40% - uthevingsfarge 2 2 10 3" xfId="16571" xr:uid="{67092C3F-1A98-4FAA-89AF-8DCB01E80D04}"/>
    <cellStyle name="40% - uthevingsfarge 2 2 10 3 2" xfId="16572" xr:uid="{6E29A7FC-0AE0-4F2E-AF92-61105CEE12BA}"/>
    <cellStyle name="40% - uthevingsfarge 2 2 10 3 2 2" xfId="16573" xr:uid="{B3A58136-98F6-4E21-B8E7-E18D0C75AB36}"/>
    <cellStyle name="40% - uthevingsfarge 2 2 10 3 3" xfId="16574" xr:uid="{E33F7D7B-FFD7-4545-A3C4-CCB6AC2AC8A7}"/>
    <cellStyle name="40% - uthevingsfarge 2 2 10 3 3 2" xfId="16575" xr:uid="{F1678FBE-42A2-4C20-BA25-748FCEA7765B}"/>
    <cellStyle name="40% - uthevingsfarge 2 2 10 3 4" xfId="16576" xr:uid="{5FB6F4E3-6A61-4F82-B2F4-CEC5FAC4440D}"/>
    <cellStyle name="40% - uthevingsfarge 2 2 10 4" xfId="16577" xr:uid="{7ABE46CF-9911-4FA9-A338-A1C2C226E6D5}"/>
    <cellStyle name="40% - uthevingsfarge 2 2 10 4 2" xfId="16578" xr:uid="{FCC65BBC-29A1-4ACB-B10A-CA51DA103E17}"/>
    <cellStyle name="40% - uthevingsfarge 2 2 10 5" xfId="16579" xr:uid="{2A432BB9-26C6-4EC4-BAD9-E5C889344F57}"/>
    <cellStyle name="40% - uthevingsfarge 2 2 10 5 2" xfId="16580" xr:uid="{2A935ABD-7904-4E9A-A759-F4DDC0B3479F}"/>
    <cellStyle name="40% - uthevingsfarge 2 2 10 6" xfId="16581" xr:uid="{D1B35AC7-B294-4F89-B2D3-97EC4EEBE00C}"/>
    <cellStyle name="40% - uthevingsfarge 2 2 10 6 2" xfId="16582" xr:uid="{5A6D667A-2B9F-4D36-8E76-DC665B8CDE83}"/>
    <cellStyle name="40% - uthevingsfarge 2 2 10 7" xfId="16583" xr:uid="{431EA1A5-FD27-4095-AA68-0BDFE0F67158}"/>
    <cellStyle name="40% - uthevingsfarge 2 2 10 7 2" xfId="16584" xr:uid="{299CC6A6-2E45-49DB-9702-F9D98C69FAA0}"/>
    <cellStyle name="40% - uthevingsfarge 2 2 10 8" xfId="16585" xr:uid="{BCE7172B-85CB-490C-BAA6-6541B2F92DDD}"/>
    <cellStyle name="40% - uthevingsfarge 2 2 11" xfId="16586" xr:uid="{BE6495BD-5FF2-445D-9DD6-AD16EDC4EC8C}"/>
    <cellStyle name="40% - uthevingsfarge 2 2 11 2" xfId="16587" xr:uid="{150B1B2A-1A74-4A1C-977D-B069D24A5C52}"/>
    <cellStyle name="40% - uthevingsfarge 2 2 11 2 2" xfId="16588" xr:uid="{F1E54399-99C4-4B21-A4EF-A50C217C933B}"/>
    <cellStyle name="40% - uthevingsfarge 2 2 11 2 2 2" xfId="16589" xr:uid="{ECD0C845-6A98-43CB-A142-5EE9FA3389B1}"/>
    <cellStyle name="40% - uthevingsfarge 2 2 11 2 3" xfId="16590" xr:uid="{B6F296DE-5C5C-43B9-8379-1863A41D3597}"/>
    <cellStyle name="40% - uthevingsfarge 2 2 11 2 3 2" xfId="16591" xr:uid="{A23B08BD-FC29-4D7C-A8FD-CC68A1C8B8CF}"/>
    <cellStyle name="40% - uthevingsfarge 2 2 11 2 4" xfId="16592" xr:uid="{ACAD37E6-F8F5-40EA-AA1D-2140F069BAE6}"/>
    <cellStyle name="40% - uthevingsfarge 2 2 11 2 4 2" xfId="16593" xr:uid="{7124DE43-C822-43F3-B3C4-E405C14F8F41}"/>
    <cellStyle name="40% - uthevingsfarge 2 2 11 2 5" xfId="16594" xr:uid="{C2BED056-6262-4FC0-94E7-824E400A3DFC}"/>
    <cellStyle name="40% - uthevingsfarge 2 2 11 2 5 2" xfId="16595" xr:uid="{3E5122ED-54D3-41C3-B572-E28085A352BC}"/>
    <cellStyle name="40% - uthevingsfarge 2 2 11 2 6" xfId="16596" xr:uid="{B2799237-A9F2-4202-9CE3-6A33AD38249A}"/>
    <cellStyle name="40% - uthevingsfarge 2 2 11 2 6 2" xfId="16597" xr:uid="{244542E3-7CA7-4A35-BA7B-AD8D9B6D2E19}"/>
    <cellStyle name="40% - uthevingsfarge 2 2 11 2 7" xfId="16598" xr:uid="{99D2E1A9-8FA3-4A5C-A219-FE34A4CEF974}"/>
    <cellStyle name="40% - uthevingsfarge 2 2 11 3" xfId="16599" xr:uid="{74B7DB41-5CD9-4EF5-8BF2-EF5CDE2E6E31}"/>
    <cellStyle name="40% - uthevingsfarge 2 2 11 3 2" xfId="16600" xr:uid="{83D09113-7283-410A-901C-AB7FC9590857}"/>
    <cellStyle name="40% - uthevingsfarge 2 2 11 3 2 2" xfId="16601" xr:uid="{2ED6E9F6-9CE7-48E9-B762-7322C80E1F19}"/>
    <cellStyle name="40% - uthevingsfarge 2 2 11 3 3" xfId="16602" xr:uid="{D289D96A-9F15-48C1-9268-2C07DA6F787C}"/>
    <cellStyle name="40% - uthevingsfarge 2 2 11 3 3 2" xfId="16603" xr:uid="{16146FB6-F4FA-4513-B897-59784F59BC17}"/>
    <cellStyle name="40% - uthevingsfarge 2 2 11 3 4" xfId="16604" xr:uid="{53EA9307-159C-4964-BA1F-B67D80171B21}"/>
    <cellStyle name="40% - uthevingsfarge 2 2 11 4" xfId="16605" xr:uid="{D807C46A-8258-4980-8C0B-2A5D0FD2560A}"/>
    <cellStyle name="40% - uthevingsfarge 2 2 11 4 2" xfId="16606" xr:uid="{DEE150EA-1343-4E78-8EB6-46320A8F879C}"/>
    <cellStyle name="40% - uthevingsfarge 2 2 11 5" xfId="16607" xr:uid="{EE22E6EE-A9C2-43F2-91D4-4EAAADF3B5C0}"/>
    <cellStyle name="40% - uthevingsfarge 2 2 11 5 2" xfId="16608" xr:uid="{6AC5712E-518D-4DCE-BE96-89A35B038B24}"/>
    <cellStyle name="40% - uthevingsfarge 2 2 11 6" xfId="16609" xr:uid="{37E40E81-2EC3-44F7-ABDB-B41971B7B9B5}"/>
    <cellStyle name="40% - uthevingsfarge 2 2 11 6 2" xfId="16610" xr:uid="{2E28BF5F-C0EF-47B3-959C-F008B16A1787}"/>
    <cellStyle name="40% - uthevingsfarge 2 2 11 7" xfId="16611" xr:uid="{6F9C243C-3066-4D16-A802-EA69E7C4AC20}"/>
    <cellStyle name="40% - uthevingsfarge 2 2 11 7 2" xfId="16612" xr:uid="{9BA8AC04-8E5D-4AC9-94A0-792CEF1808F9}"/>
    <cellStyle name="40% - uthevingsfarge 2 2 11 8" xfId="16613" xr:uid="{2E454929-46BF-4CCF-B392-EB01D9462B9E}"/>
    <cellStyle name="40% - uthevingsfarge 2 2 12" xfId="16614" xr:uid="{ABF044F0-0AA5-4BDC-AB18-CF357B43E6FC}"/>
    <cellStyle name="40% - uthevingsfarge 2 2 12 2" xfId="16615" xr:uid="{2104150D-948A-44D9-8A64-DEFFE76D1E7F}"/>
    <cellStyle name="40% - uthevingsfarge 2 2 12 2 2" xfId="16616" xr:uid="{7C55D2EE-6A64-4A58-97CC-F1A550D607CA}"/>
    <cellStyle name="40% - uthevingsfarge 2 2 12 2 2 2" xfId="16617" xr:uid="{8E9655BB-7E3E-4648-B245-3C4AC00EB949}"/>
    <cellStyle name="40% - uthevingsfarge 2 2 12 2 3" xfId="16618" xr:uid="{2D2AE3BC-A99A-4CB6-A8C1-367DD5710090}"/>
    <cellStyle name="40% - uthevingsfarge 2 2 12 2 3 2" xfId="16619" xr:uid="{412CA80C-EB0D-443D-9F89-6F4B1A9F4915}"/>
    <cellStyle name="40% - uthevingsfarge 2 2 12 2 4" xfId="16620" xr:uid="{5C39E31F-3729-49E1-9DBE-0C13F4C36969}"/>
    <cellStyle name="40% - uthevingsfarge 2 2 12 2 4 2" xfId="16621" xr:uid="{3FE9F396-9A8B-4606-A9E2-BEE9D5E8F0B8}"/>
    <cellStyle name="40% - uthevingsfarge 2 2 12 2 5" xfId="16622" xr:uid="{F76A4143-5407-4621-9467-8FF27B264ED1}"/>
    <cellStyle name="40% - uthevingsfarge 2 2 12 2 5 2" xfId="16623" xr:uid="{8F54D3D8-B87D-4CD2-9FA5-1FA8247464D1}"/>
    <cellStyle name="40% - uthevingsfarge 2 2 12 2 6" xfId="16624" xr:uid="{54DA8389-9976-4A22-A952-7DA0F1C67ED8}"/>
    <cellStyle name="40% - uthevingsfarge 2 2 12 2 6 2" xfId="16625" xr:uid="{8072DD93-5455-43C5-AA33-2618C145DA0F}"/>
    <cellStyle name="40% - uthevingsfarge 2 2 12 2 7" xfId="16626" xr:uid="{2C134128-A2E3-49BF-A92F-0138B44310D5}"/>
    <cellStyle name="40% - uthevingsfarge 2 2 12 3" xfId="16627" xr:uid="{A85D84D7-BB01-4103-910C-D548641E0F71}"/>
    <cellStyle name="40% - uthevingsfarge 2 2 12 3 2" xfId="16628" xr:uid="{35827001-9120-4CE5-97F0-55EF13B98ED8}"/>
    <cellStyle name="40% - uthevingsfarge 2 2 12 3 2 2" xfId="16629" xr:uid="{B922C8B3-5F68-4849-ADE6-A5197AFFD2BB}"/>
    <cellStyle name="40% - uthevingsfarge 2 2 12 3 3" xfId="16630" xr:uid="{906344B8-C589-4165-AB01-EC9DA54CBEA4}"/>
    <cellStyle name="40% - uthevingsfarge 2 2 12 3 3 2" xfId="16631" xr:uid="{FB911E7A-5AC0-4A1F-AD71-08C22659B24C}"/>
    <cellStyle name="40% - uthevingsfarge 2 2 12 3 4" xfId="16632" xr:uid="{415B9538-547F-42F5-AE41-ABC25CCF3298}"/>
    <cellStyle name="40% - uthevingsfarge 2 2 12 4" xfId="16633" xr:uid="{D229477D-D941-432A-B1D5-F4AE27C92ECC}"/>
    <cellStyle name="40% - uthevingsfarge 2 2 12 4 2" xfId="16634" xr:uid="{6C2A2476-47D2-4DE2-8779-A51C0CDD6082}"/>
    <cellStyle name="40% - uthevingsfarge 2 2 12 5" xfId="16635" xr:uid="{5891CAAB-4A02-4168-8880-A44C0D843126}"/>
    <cellStyle name="40% - uthevingsfarge 2 2 12 5 2" xfId="16636" xr:uid="{6AC8A23F-4152-4BF2-B4EA-5C2EAF661443}"/>
    <cellStyle name="40% - uthevingsfarge 2 2 12 6" xfId="16637" xr:uid="{2308B6D0-EE2F-42B2-A791-D2D2024CA7D8}"/>
    <cellStyle name="40% - uthevingsfarge 2 2 12 6 2" xfId="16638" xr:uid="{79D45531-96A0-4CDE-99FE-B22B679155FA}"/>
    <cellStyle name="40% - uthevingsfarge 2 2 12 7" xfId="16639" xr:uid="{98E43142-71BE-4E21-826D-584AB08FCED1}"/>
    <cellStyle name="40% - uthevingsfarge 2 2 12 7 2" xfId="16640" xr:uid="{31813147-6F51-492F-9DC6-1846F46AA06D}"/>
    <cellStyle name="40% - uthevingsfarge 2 2 12 8" xfId="16641" xr:uid="{03C29821-860E-4BD9-B91D-A44BCDDA5DDA}"/>
    <cellStyle name="40% - uthevingsfarge 2 2 13" xfId="16642" xr:uid="{D50796F9-2B41-4EBA-BBB6-8CFD4A6AFFBC}"/>
    <cellStyle name="40% - uthevingsfarge 2 2 13 2" xfId="16643" xr:uid="{FED17A25-B8C8-4278-98A3-B84C30E50DE8}"/>
    <cellStyle name="40% - uthevingsfarge 2 2 13 2 2" xfId="16644" xr:uid="{0B3852AC-324C-4369-B3B9-58A81B7BFF05}"/>
    <cellStyle name="40% - uthevingsfarge 2 2 13 2 2 2" xfId="16645" xr:uid="{E03CD2D3-E472-4378-97CD-CA53E0D2A15F}"/>
    <cellStyle name="40% - uthevingsfarge 2 2 13 2 3" xfId="16646" xr:uid="{3BB216BE-017B-4C02-955D-492A0EE96019}"/>
    <cellStyle name="40% - uthevingsfarge 2 2 13 2 3 2" xfId="16647" xr:uid="{811BCA09-A4F5-41A1-9700-2600052DDB34}"/>
    <cellStyle name="40% - uthevingsfarge 2 2 13 2 4" xfId="16648" xr:uid="{5C4CF364-1FE0-412B-B918-72E8A320A7E3}"/>
    <cellStyle name="40% - uthevingsfarge 2 2 13 2 4 2" xfId="16649" xr:uid="{D492A7F3-5A53-4623-A404-4F4A3FD6EAD1}"/>
    <cellStyle name="40% - uthevingsfarge 2 2 13 2 5" xfId="16650" xr:uid="{EB6DC883-082B-4C94-841F-8AC0D7C8EA1F}"/>
    <cellStyle name="40% - uthevingsfarge 2 2 13 2 5 2" xfId="16651" xr:uid="{5D8AB433-54B2-44F5-B599-A0CB933AE0BC}"/>
    <cellStyle name="40% - uthevingsfarge 2 2 13 2 6" xfId="16652" xr:uid="{D0AD6D67-7FFB-4BD0-9D57-4FFF21C8C37B}"/>
    <cellStyle name="40% - uthevingsfarge 2 2 13 2 6 2" xfId="16653" xr:uid="{A73B4775-D8C7-4811-AEB4-8F32A81799CE}"/>
    <cellStyle name="40% - uthevingsfarge 2 2 13 2 7" xfId="16654" xr:uid="{23EAB197-A76A-406B-909C-CC0817999E59}"/>
    <cellStyle name="40% - uthevingsfarge 2 2 13 3" xfId="16655" xr:uid="{D1C91C1A-DD00-4357-9DD9-9FD86C506B21}"/>
    <cellStyle name="40% - uthevingsfarge 2 2 13 3 2" xfId="16656" xr:uid="{651526A3-AD48-4E86-AC90-38793C1061CC}"/>
    <cellStyle name="40% - uthevingsfarge 2 2 13 3 2 2" xfId="16657" xr:uid="{E1F5AAA1-D01F-42C2-BDDA-5563D1C37A87}"/>
    <cellStyle name="40% - uthevingsfarge 2 2 13 3 3" xfId="16658" xr:uid="{590BED85-05E4-4890-B796-21DCEB8C8F73}"/>
    <cellStyle name="40% - uthevingsfarge 2 2 13 3 3 2" xfId="16659" xr:uid="{9E9C1A79-607D-4B56-A8CE-FC2141892B78}"/>
    <cellStyle name="40% - uthevingsfarge 2 2 13 3 4" xfId="16660" xr:uid="{21646F46-93A6-43AE-8173-C4181C33D7D8}"/>
    <cellStyle name="40% - uthevingsfarge 2 2 13 4" xfId="16661" xr:uid="{37DB4591-CD70-442D-8296-FF6CA84DD415}"/>
    <cellStyle name="40% - uthevingsfarge 2 2 13 4 2" xfId="16662" xr:uid="{0DCC3911-812F-47DF-8024-B6E71B6A4AF4}"/>
    <cellStyle name="40% - uthevingsfarge 2 2 13 5" xfId="16663" xr:uid="{DD6937C6-94F5-4C69-BF2B-3EB7E03A5447}"/>
    <cellStyle name="40% - uthevingsfarge 2 2 13 5 2" xfId="16664" xr:uid="{EDD547BB-42D4-4BFD-9242-9670D634A955}"/>
    <cellStyle name="40% - uthevingsfarge 2 2 13 6" xfId="16665" xr:uid="{F0AA1384-E82D-4386-BB3E-528D8D660245}"/>
    <cellStyle name="40% - uthevingsfarge 2 2 13 6 2" xfId="16666" xr:uid="{5B68DFD8-2982-4DF3-952D-3518EC5B5297}"/>
    <cellStyle name="40% - uthevingsfarge 2 2 13 7" xfId="16667" xr:uid="{5150632D-7143-4781-A721-4A6CE6E579B4}"/>
    <cellStyle name="40% - uthevingsfarge 2 2 13 7 2" xfId="16668" xr:uid="{F8DFA1E4-333B-407A-B26D-346C01D64C32}"/>
    <cellStyle name="40% - uthevingsfarge 2 2 13 8" xfId="16669" xr:uid="{CF4D1751-501B-47C5-A22E-0A170080314C}"/>
    <cellStyle name="40% - uthevingsfarge 2 2 14" xfId="16670" xr:uid="{36AFC2BA-A533-4C36-B48D-D94663CB6052}"/>
    <cellStyle name="40% - uthevingsfarge 2 2 14 2" xfId="16671" xr:uid="{F4AE2A02-0C0F-4EBB-B21D-89BC9CBFC7C2}"/>
    <cellStyle name="40% - uthevingsfarge 2 2 14 2 2" xfId="16672" xr:uid="{053E0315-034E-43B3-AECA-29131D36B747}"/>
    <cellStyle name="40% - uthevingsfarge 2 2 14 2 2 2" xfId="16673" xr:uid="{F53DE117-E390-4376-BEB7-5B2377189DFE}"/>
    <cellStyle name="40% - uthevingsfarge 2 2 14 2 3" xfId="16674" xr:uid="{72560C21-A5C0-4A00-B5D1-237D75298BC9}"/>
    <cellStyle name="40% - uthevingsfarge 2 2 14 2 3 2" xfId="16675" xr:uid="{F1F936D3-FF81-47B6-99D7-662D1A2A5A4E}"/>
    <cellStyle name="40% - uthevingsfarge 2 2 14 2 4" xfId="16676" xr:uid="{DAE2B4A9-03B3-4238-BC7D-800CF99BA203}"/>
    <cellStyle name="40% - uthevingsfarge 2 2 14 2 4 2" xfId="16677" xr:uid="{F7A1E431-361B-4856-A4A0-754B970FE7A8}"/>
    <cellStyle name="40% - uthevingsfarge 2 2 14 2 5" xfId="16678" xr:uid="{38FC7A69-526A-41EC-81CF-E1BBB81AC934}"/>
    <cellStyle name="40% - uthevingsfarge 2 2 14 2 5 2" xfId="16679" xr:uid="{7A94B6CC-5D43-4722-B73C-EEC806800C29}"/>
    <cellStyle name="40% - uthevingsfarge 2 2 14 2 6" xfId="16680" xr:uid="{21A6DBD1-A898-479E-B02C-271CEB1648C3}"/>
    <cellStyle name="40% - uthevingsfarge 2 2 14 2 6 2" xfId="16681" xr:uid="{9F1144A4-34D9-4612-B532-6D82A60A9480}"/>
    <cellStyle name="40% - uthevingsfarge 2 2 14 2 7" xfId="16682" xr:uid="{FCC94FA7-2EB7-4101-AD2E-1464B1FA1D77}"/>
    <cellStyle name="40% - uthevingsfarge 2 2 14 3" xfId="16683" xr:uid="{AE0328E7-45FD-467D-A1D8-34315D18C25D}"/>
    <cellStyle name="40% - uthevingsfarge 2 2 14 3 2" xfId="16684" xr:uid="{7844F052-A98B-44B7-ACDF-57091DDB75CF}"/>
    <cellStyle name="40% - uthevingsfarge 2 2 14 3 2 2" xfId="16685" xr:uid="{C8023D77-3039-440A-89DE-ABEB7A362F5D}"/>
    <cellStyle name="40% - uthevingsfarge 2 2 14 3 3" xfId="16686" xr:uid="{5CD97F1D-9C08-401D-B68D-DC745AE90925}"/>
    <cellStyle name="40% - uthevingsfarge 2 2 14 3 3 2" xfId="16687" xr:uid="{366B926C-D3E7-4FDC-9FBA-9C9888222FEE}"/>
    <cellStyle name="40% - uthevingsfarge 2 2 14 3 4" xfId="16688" xr:uid="{E2C08A44-5A68-4C7E-B155-2CA183D89FCF}"/>
    <cellStyle name="40% - uthevingsfarge 2 2 14 4" xfId="16689" xr:uid="{2A585834-3768-49EE-B111-9EB0316A4ABF}"/>
    <cellStyle name="40% - uthevingsfarge 2 2 14 4 2" xfId="16690" xr:uid="{6EF320CB-6588-45A4-9B3B-B2CA4F711096}"/>
    <cellStyle name="40% - uthevingsfarge 2 2 14 5" xfId="16691" xr:uid="{81DDC3D9-8DD8-4AC0-9C7A-41EB4BE0F8F3}"/>
    <cellStyle name="40% - uthevingsfarge 2 2 14 5 2" xfId="16692" xr:uid="{132BCEB0-0413-424C-9915-74558786CD87}"/>
    <cellStyle name="40% - uthevingsfarge 2 2 14 6" xfId="16693" xr:uid="{41B9F59E-E67A-4634-818F-80AE1CB61B62}"/>
    <cellStyle name="40% - uthevingsfarge 2 2 14 6 2" xfId="16694" xr:uid="{419BF209-79DB-41D0-95DF-E8B67175C946}"/>
    <cellStyle name="40% - uthevingsfarge 2 2 14 7" xfId="16695" xr:uid="{44300406-00E9-4692-809F-17A35CD9B432}"/>
    <cellStyle name="40% - uthevingsfarge 2 2 14 7 2" xfId="16696" xr:uid="{982AE7C6-E94F-4C5E-A7CA-12023E0D4820}"/>
    <cellStyle name="40% - uthevingsfarge 2 2 14 8" xfId="16697" xr:uid="{9244BBFF-4B56-4479-ABE2-1FA9B52D3479}"/>
    <cellStyle name="40% - uthevingsfarge 2 2 15" xfId="16698" xr:uid="{91C6CDDB-829A-4150-AE51-1827DF210062}"/>
    <cellStyle name="40% - uthevingsfarge 2 2 15 2" xfId="16699" xr:uid="{E94A3471-D09C-47FA-BCE9-694CF70DE307}"/>
    <cellStyle name="40% - uthevingsfarge 2 2 15 2 2" xfId="16700" xr:uid="{26840291-5ED9-43F4-9000-C0A7819EF163}"/>
    <cellStyle name="40% - uthevingsfarge 2 2 15 2 2 2" xfId="16701" xr:uid="{0FB0BCD1-4F9E-44FE-BF55-069B2FBE4478}"/>
    <cellStyle name="40% - uthevingsfarge 2 2 15 2 3" xfId="16702" xr:uid="{2DE87806-C829-4C2A-8D69-738937340B1D}"/>
    <cellStyle name="40% - uthevingsfarge 2 2 15 2 3 2" xfId="16703" xr:uid="{C19C2EF7-9CE0-4547-8BD7-11505F4F5B8F}"/>
    <cellStyle name="40% - uthevingsfarge 2 2 15 2 4" xfId="16704" xr:uid="{8975DBC3-222A-4B45-8AF9-EB625F8F70F6}"/>
    <cellStyle name="40% - uthevingsfarge 2 2 15 2 4 2" xfId="16705" xr:uid="{99B02ABC-8355-4CC4-8059-A903B9434CB1}"/>
    <cellStyle name="40% - uthevingsfarge 2 2 15 2 5" xfId="16706" xr:uid="{FA3A3406-E783-4BC5-95FA-998CDE6C5EC5}"/>
    <cellStyle name="40% - uthevingsfarge 2 2 15 2 5 2" xfId="16707" xr:uid="{B01466B7-3F26-4744-B3E5-E81DDE006FF6}"/>
    <cellStyle name="40% - uthevingsfarge 2 2 15 2 6" xfId="16708" xr:uid="{B2E6344B-8765-41B7-B952-224F21E535F3}"/>
    <cellStyle name="40% - uthevingsfarge 2 2 15 2 6 2" xfId="16709" xr:uid="{6A3E4DA5-7696-4132-8645-C3ABEC7B0377}"/>
    <cellStyle name="40% - uthevingsfarge 2 2 15 2 7" xfId="16710" xr:uid="{4F94C967-21D8-475A-B05E-442964A12229}"/>
    <cellStyle name="40% - uthevingsfarge 2 2 15 3" xfId="16711" xr:uid="{D7C266B6-5525-4F58-9125-0090C95EB1D1}"/>
    <cellStyle name="40% - uthevingsfarge 2 2 15 3 2" xfId="16712" xr:uid="{08CE502E-A745-40DB-B863-5E871FB29AD4}"/>
    <cellStyle name="40% - uthevingsfarge 2 2 15 3 2 2" xfId="16713" xr:uid="{268E607A-AD17-426C-A773-B130AF381C42}"/>
    <cellStyle name="40% - uthevingsfarge 2 2 15 3 3" xfId="16714" xr:uid="{158B16BE-4EC5-419D-BD93-D9CF2F248F15}"/>
    <cellStyle name="40% - uthevingsfarge 2 2 15 3 3 2" xfId="16715" xr:uid="{722384DB-7867-4A38-A2F4-59CB06D54125}"/>
    <cellStyle name="40% - uthevingsfarge 2 2 15 3 4" xfId="16716" xr:uid="{175AB021-E960-448F-86DB-F77AF19C8BFE}"/>
    <cellStyle name="40% - uthevingsfarge 2 2 15 4" xfId="16717" xr:uid="{59440417-6147-4029-9630-B1F336626A70}"/>
    <cellStyle name="40% - uthevingsfarge 2 2 15 4 2" xfId="16718" xr:uid="{FFD2F665-5DA6-4C76-9F5B-8CDB4079090F}"/>
    <cellStyle name="40% - uthevingsfarge 2 2 15 5" xfId="16719" xr:uid="{9EC2AE3E-34E8-4E73-86E1-835C6B508B9E}"/>
    <cellStyle name="40% - uthevingsfarge 2 2 15 5 2" xfId="16720" xr:uid="{06112BBE-FF8B-42A2-B60D-7D1F0EB17A62}"/>
    <cellStyle name="40% - uthevingsfarge 2 2 15 6" xfId="16721" xr:uid="{EBDFAF09-2625-48D7-9874-B3EC1EF1F2EC}"/>
    <cellStyle name="40% - uthevingsfarge 2 2 15 6 2" xfId="16722" xr:uid="{6D1E6D0E-384D-4DCF-BC50-391B1380DEF7}"/>
    <cellStyle name="40% - uthevingsfarge 2 2 15 7" xfId="16723" xr:uid="{A0398E3C-494A-4AF0-9E93-810CB678CFBE}"/>
    <cellStyle name="40% - uthevingsfarge 2 2 15 7 2" xfId="16724" xr:uid="{A0A2F206-4310-4A15-AFB4-5E3B44F38F73}"/>
    <cellStyle name="40% - uthevingsfarge 2 2 15 8" xfId="16725" xr:uid="{8BA36AE4-CCD7-4564-8045-852BAC4646B4}"/>
    <cellStyle name="40% - uthevingsfarge 2 2 16" xfId="16726" xr:uid="{714BA80B-87C6-49E6-803D-AA73A3171DA4}"/>
    <cellStyle name="40% - uthevingsfarge 2 2 16 2" xfId="16727" xr:uid="{86632649-87D5-4D00-87A8-B06B2976A658}"/>
    <cellStyle name="40% - uthevingsfarge 2 2 16 2 2" xfId="16728" xr:uid="{0321C30C-D228-4CB6-A1E4-C6EA5F47AFC1}"/>
    <cellStyle name="40% - uthevingsfarge 2 2 16 2 2 2" xfId="16729" xr:uid="{DCDFEEBE-798E-4852-B0CF-660BB424390E}"/>
    <cellStyle name="40% - uthevingsfarge 2 2 16 2 3" xfId="16730" xr:uid="{E88096F5-8B9A-496F-B79D-9D00FCD712F4}"/>
    <cellStyle name="40% - uthevingsfarge 2 2 16 2 3 2" xfId="16731" xr:uid="{D7E8B654-ABD3-4C51-AB94-6F92567E2A8E}"/>
    <cellStyle name="40% - uthevingsfarge 2 2 16 2 4" xfId="16732" xr:uid="{178B931B-A0C1-423A-A580-7B04A4A08A63}"/>
    <cellStyle name="40% - uthevingsfarge 2 2 16 2 4 2" xfId="16733" xr:uid="{34502061-8913-40D4-B533-E9121A604ACE}"/>
    <cellStyle name="40% - uthevingsfarge 2 2 16 2 5" xfId="16734" xr:uid="{142E5229-3F4B-421A-8E04-A473173E0912}"/>
    <cellStyle name="40% - uthevingsfarge 2 2 16 2 5 2" xfId="16735" xr:uid="{45DACF55-AECE-4839-A059-AA64064B83FA}"/>
    <cellStyle name="40% - uthevingsfarge 2 2 16 2 6" xfId="16736" xr:uid="{FF3BC041-E9DE-4934-BBAA-C945660D438E}"/>
    <cellStyle name="40% - uthevingsfarge 2 2 16 2 6 2" xfId="16737" xr:uid="{DE057160-D30D-45B3-A9A3-7C89555DB37B}"/>
    <cellStyle name="40% - uthevingsfarge 2 2 16 2 7" xfId="16738" xr:uid="{3E34C4DA-1006-4782-8104-857D954185E2}"/>
    <cellStyle name="40% - uthevingsfarge 2 2 16 3" xfId="16739" xr:uid="{599844C4-3F75-43EF-B4F3-CF43C44AF5DB}"/>
    <cellStyle name="40% - uthevingsfarge 2 2 16 3 2" xfId="16740" xr:uid="{CA3F2E99-E51A-40FD-8D29-E801D9381F11}"/>
    <cellStyle name="40% - uthevingsfarge 2 2 16 3 2 2" xfId="16741" xr:uid="{3CB0BE9D-3F12-41F4-B010-F7AF769827C6}"/>
    <cellStyle name="40% - uthevingsfarge 2 2 16 3 3" xfId="16742" xr:uid="{8E63CF98-0695-4E7F-9755-9E762D7065E8}"/>
    <cellStyle name="40% - uthevingsfarge 2 2 16 3 3 2" xfId="16743" xr:uid="{47F9B5B6-C06C-4462-BFF9-12205EC3AFA5}"/>
    <cellStyle name="40% - uthevingsfarge 2 2 16 3 4" xfId="16744" xr:uid="{331FD6C6-84E6-4EF6-9D3A-95F0997291F8}"/>
    <cellStyle name="40% - uthevingsfarge 2 2 16 4" xfId="16745" xr:uid="{17B4E6C1-250A-499F-AD13-9C94E80BB8B4}"/>
    <cellStyle name="40% - uthevingsfarge 2 2 16 4 2" xfId="16746" xr:uid="{CEE9FBB8-ACEE-49A1-9E4A-475469D0B847}"/>
    <cellStyle name="40% - uthevingsfarge 2 2 16 5" xfId="16747" xr:uid="{7115FBCC-266C-46AF-94EC-49FBD93719C0}"/>
    <cellStyle name="40% - uthevingsfarge 2 2 16 5 2" xfId="16748" xr:uid="{8C02937D-7FD4-48D9-A40D-44711B349F13}"/>
    <cellStyle name="40% - uthevingsfarge 2 2 16 6" xfId="16749" xr:uid="{93857452-3C0D-4CE1-A31B-622248687BD3}"/>
    <cellStyle name="40% - uthevingsfarge 2 2 16 6 2" xfId="16750" xr:uid="{2F992115-F9ED-48F6-885E-5D65CBF0AE80}"/>
    <cellStyle name="40% - uthevingsfarge 2 2 16 7" xfId="16751" xr:uid="{EC98E97F-14F6-4E52-926E-337D5B91F659}"/>
    <cellStyle name="40% - uthevingsfarge 2 2 16 7 2" xfId="16752" xr:uid="{FA95FDB3-F1AE-419B-96B3-42E9B314F15C}"/>
    <cellStyle name="40% - uthevingsfarge 2 2 16 8" xfId="16753" xr:uid="{94A47950-047E-42C1-A0EF-AA4DBEB16DFB}"/>
    <cellStyle name="40% - uthevingsfarge 2 2 17" xfId="16754" xr:uid="{6878B815-5941-45C1-9C82-259C421A7F2B}"/>
    <cellStyle name="40% - uthevingsfarge 2 2 17 2" xfId="16755" xr:uid="{7DFA1F39-2BEE-4653-A02B-9BCE4FCDA1C6}"/>
    <cellStyle name="40% - uthevingsfarge 2 2 17 2 2" xfId="16756" xr:uid="{57C4778D-7D15-42E8-BD65-972EDEA857A9}"/>
    <cellStyle name="40% - uthevingsfarge 2 2 17 2 2 2" xfId="16757" xr:uid="{47C01B72-CE28-48D9-A1D6-4E10D5AA0D30}"/>
    <cellStyle name="40% - uthevingsfarge 2 2 17 2 3" xfId="16758" xr:uid="{0494FC40-77B0-43C7-A9A4-7328C2A0C749}"/>
    <cellStyle name="40% - uthevingsfarge 2 2 17 2 3 2" xfId="16759" xr:uid="{FEE287B0-954B-4240-BE1D-DCA7BE13BA1C}"/>
    <cellStyle name="40% - uthevingsfarge 2 2 17 2 4" xfId="16760" xr:uid="{37DA4B7D-B9CF-4C91-B245-09930E109B48}"/>
    <cellStyle name="40% - uthevingsfarge 2 2 17 2 4 2" xfId="16761" xr:uid="{183F6FFE-6BB0-4778-B0FE-72973F303C39}"/>
    <cellStyle name="40% - uthevingsfarge 2 2 17 2 5" xfId="16762" xr:uid="{662A88FE-FC67-434C-A54D-7352CE2264D4}"/>
    <cellStyle name="40% - uthevingsfarge 2 2 17 2 5 2" xfId="16763" xr:uid="{A6F2A0DB-8773-4CBE-B413-C4CCA4E90F13}"/>
    <cellStyle name="40% - uthevingsfarge 2 2 17 2 6" xfId="16764" xr:uid="{863CF060-1176-4167-B6B4-8E4425079922}"/>
    <cellStyle name="40% - uthevingsfarge 2 2 17 2 6 2" xfId="16765" xr:uid="{66E68FBA-5951-4BF9-A799-5A320C4CF851}"/>
    <cellStyle name="40% - uthevingsfarge 2 2 17 2 7" xfId="16766" xr:uid="{3406680E-29BB-4EEA-BDD8-F4989990066D}"/>
    <cellStyle name="40% - uthevingsfarge 2 2 17 3" xfId="16767" xr:uid="{8287E14B-EA09-4246-B86C-439300E56468}"/>
    <cellStyle name="40% - uthevingsfarge 2 2 17 3 2" xfId="16768" xr:uid="{FBCD8CF7-FF17-44E9-9F97-C7001F34E78D}"/>
    <cellStyle name="40% - uthevingsfarge 2 2 17 3 2 2" xfId="16769" xr:uid="{6A99C35C-1CD2-4D42-BCCE-374164CCA4EA}"/>
    <cellStyle name="40% - uthevingsfarge 2 2 17 3 3" xfId="16770" xr:uid="{E880B085-2B2B-4EFD-A762-42B25AC1E54B}"/>
    <cellStyle name="40% - uthevingsfarge 2 2 17 3 3 2" xfId="16771" xr:uid="{9E9DB1AB-4D30-4393-951F-3E8D4C79D2FD}"/>
    <cellStyle name="40% - uthevingsfarge 2 2 17 3 4" xfId="16772" xr:uid="{AA5BF572-9ECE-4FE6-86C6-1A8D94027180}"/>
    <cellStyle name="40% - uthevingsfarge 2 2 17 4" xfId="16773" xr:uid="{649AA9FB-E7B7-4630-A7C6-65566CDC6404}"/>
    <cellStyle name="40% - uthevingsfarge 2 2 17 4 2" xfId="16774" xr:uid="{CA5E4240-9699-450C-ADA8-1C6FEC45CFE5}"/>
    <cellStyle name="40% - uthevingsfarge 2 2 17 5" xfId="16775" xr:uid="{7703AF98-21AB-40F4-BDA9-6C9FC8E5ABE3}"/>
    <cellStyle name="40% - uthevingsfarge 2 2 17 5 2" xfId="16776" xr:uid="{6D2F22E9-03EE-4CBA-B534-130669C13330}"/>
    <cellStyle name="40% - uthevingsfarge 2 2 17 6" xfId="16777" xr:uid="{2FF74B20-396D-4702-A375-F9CDCCC7B15E}"/>
    <cellStyle name="40% - uthevingsfarge 2 2 17 6 2" xfId="16778" xr:uid="{28F131F5-EAF9-4EB1-83B5-8DF06E0D135C}"/>
    <cellStyle name="40% - uthevingsfarge 2 2 17 7" xfId="16779" xr:uid="{DC3EAB64-8E95-43B9-BDF7-58D1BA32CB91}"/>
    <cellStyle name="40% - uthevingsfarge 2 2 17 7 2" xfId="16780" xr:uid="{146B162B-21C2-4B45-A23D-77EF0C0DE0AB}"/>
    <cellStyle name="40% - uthevingsfarge 2 2 17 8" xfId="16781" xr:uid="{02FFDD1B-1172-4987-A591-C3AA2E62FA0D}"/>
    <cellStyle name="40% - uthevingsfarge 2 2 18" xfId="16782" xr:uid="{FF7375E4-1967-4E9E-9C4A-9D484CDADB28}"/>
    <cellStyle name="40% - uthevingsfarge 2 2 18 2" xfId="16783" xr:uid="{979E9C31-EDB3-4E1B-87BF-1406C350A2EA}"/>
    <cellStyle name="40% - uthevingsfarge 2 2 18 2 2" xfId="16784" xr:uid="{82D798F0-D77E-4965-B974-1620661E2280}"/>
    <cellStyle name="40% - uthevingsfarge 2 2 18 2 2 2" xfId="16785" xr:uid="{A4D32774-1754-4E39-9B94-5A85B9EBB5F1}"/>
    <cellStyle name="40% - uthevingsfarge 2 2 18 2 3" xfId="16786" xr:uid="{74305D9C-79F9-480A-9F2D-A07FB339C03A}"/>
    <cellStyle name="40% - uthevingsfarge 2 2 18 2 3 2" xfId="16787" xr:uid="{E01CDB01-8EAA-474D-8145-95EC20402EE5}"/>
    <cellStyle name="40% - uthevingsfarge 2 2 18 2 4" xfId="16788" xr:uid="{464ECBC7-6AB8-4DEF-9648-08BD7C9A1CA9}"/>
    <cellStyle name="40% - uthevingsfarge 2 2 18 2 4 2" xfId="16789" xr:uid="{55AEC829-D7C3-480E-93BD-C2E37B67E97F}"/>
    <cellStyle name="40% - uthevingsfarge 2 2 18 2 5" xfId="16790" xr:uid="{5AD921CE-02CA-4EF2-BD28-70394DC72F5A}"/>
    <cellStyle name="40% - uthevingsfarge 2 2 18 2 5 2" xfId="16791" xr:uid="{9FA62A25-1218-4CED-9ACC-D5C1848535A7}"/>
    <cellStyle name="40% - uthevingsfarge 2 2 18 2 6" xfId="16792" xr:uid="{3C175F55-41E7-41B9-A8FC-66043FF11CCD}"/>
    <cellStyle name="40% - uthevingsfarge 2 2 18 2 6 2" xfId="16793" xr:uid="{2C282459-FCF5-4F18-907D-D284E33D877C}"/>
    <cellStyle name="40% - uthevingsfarge 2 2 18 2 7" xfId="16794" xr:uid="{EDB5FFC0-2BFB-4E27-9391-62D28F9B12F7}"/>
    <cellStyle name="40% - uthevingsfarge 2 2 18 3" xfId="16795" xr:uid="{AB00665C-776C-494E-9614-AC0CE01E0063}"/>
    <cellStyle name="40% - uthevingsfarge 2 2 18 3 2" xfId="16796" xr:uid="{159B8353-E0A6-485D-9F55-9DC999C7F0A0}"/>
    <cellStyle name="40% - uthevingsfarge 2 2 18 3 2 2" xfId="16797" xr:uid="{9CE1C5C0-DE3B-4612-8637-4428FDDC2332}"/>
    <cellStyle name="40% - uthevingsfarge 2 2 18 3 3" xfId="16798" xr:uid="{E6084A0D-D88F-4615-9692-AA682615C928}"/>
    <cellStyle name="40% - uthevingsfarge 2 2 18 3 3 2" xfId="16799" xr:uid="{080BAB06-E886-4FA7-B06A-708030E86120}"/>
    <cellStyle name="40% - uthevingsfarge 2 2 18 3 4" xfId="16800" xr:uid="{585641E6-8CBE-4CC7-9431-47AA9118A591}"/>
    <cellStyle name="40% - uthevingsfarge 2 2 18 4" xfId="16801" xr:uid="{A86D669F-F142-4618-964E-CE4D71D1D4D8}"/>
    <cellStyle name="40% - uthevingsfarge 2 2 18 4 2" xfId="16802" xr:uid="{841FCD47-71A3-428D-945E-B168EA267B3B}"/>
    <cellStyle name="40% - uthevingsfarge 2 2 18 5" xfId="16803" xr:uid="{90C3C56C-DEC1-431E-A666-9F78E4B5871D}"/>
    <cellStyle name="40% - uthevingsfarge 2 2 18 5 2" xfId="16804" xr:uid="{795D7CEB-337E-413C-B80F-66D3BB700E60}"/>
    <cellStyle name="40% - uthevingsfarge 2 2 18 6" xfId="16805" xr:uid="{6F32CD6B-E143-4AD5-9061-CA8E4F061D66}"/>
    <cellStyle name="40% - uthevingsfarge 2 2 18 6 2" xfId="16806" xr:uid="{31684C1F-4279-4E95-9AAD-B5ECD1D21C43}"/>
    <cellStyle name="40% - uthevingsfarge 2 2 18 7" xfId="16807" xr:uid="{25B66422-5A8E-42CD-8DB3-01066BCF62D4}"/>
    <cellStyle name="40% - uthevingsfarge 2 2 18 7 2" xfId="16808" xr:uid="{76FA7F58-B455-483C-8478-E7A9078F360F}"/>
    <cellStyle name="40% - uthevingsfarge 2 2 18 8" xfId="16809" xr:uid="{97B823DA-FF0F-4E91-999B-66DE09F0201C}"/>
    <cellStyle name="40% - uthevingsfarge 2 2 19" xfId="16810" xr:uid="{BD41FDD8-A5AE-4B8E-B203-3A430BD3E8DF}"/>
    <cellStyle name="40% - uthevingsfarge 2 2 19 10" xfId="16811" xr:uid="{1037862F-C517-428E-B093-0812AF14623D}"/>
    <cellStyle name="40% - uthevingsfarge 2 2 19 11" xfId="16812" xr:uid="{D2405FC1-E2B0-4A3A-9C8D-C716F0ADB171}"/>
    <cellStyle name="40% - uthevingsfarge 2 2 19 12" xfId="16813" xr:uid="{FECA8080-A0F3-4CB8-9CBF-B63227C81648}"/>
    <cellStyle name="40% - uthevingsfarge 2 2 19 13" xfId="16814" xr:uid="{E6324BAC-8458-4833-AE9D-B77B63CDCA6A}"/>
    <cellStyle name="40% - uthevingsfarge 2 2 19 13 2" xfId="16815" xr:uid="{DD558F2F-D96A-4D61-AC83-C6E0B692F7FA}"/>
    <cellStyle name="40% - uthevingsfarge 2 2 19 14" xfId="16816" xr:uid="{B81C4884-AF9D-4900-AD51-4BA702D50A8C}"/>
    <cellStyle name="40% - uthevingsfarge 2 2 19 14 2" xfId="16817" xr:uid="{CBDA64ED-9BD4-44AD-9B94-58B852471B5B}"/>
    <cellStyle name="40% - uthevingsfarge 2 2 19 2" xfId="16818" xr:uid="{48FE15E3-75A3-4277-A4FA-9760380A9995}"/>
    <cellStyle name="40% - uthevingsfarge 2 2 19 3" xfId="16819" xr:uid="{8987D198-095E-46F0-90C0-7C0497516ABB}"/>
    <cellStyle name="40% - uthevingsfarge 2 2 19 4" xfId="16820" xr:uid="{95BAEA02-33C6-4191-B111-045495DFCB60}"/>
    <cellStyle name="40% - uthevingsfarge 2 2 19 5" xfId="16821" xr:uid="{0B26EFC0-771A-4822-A5A5-37762DA82126}"/>
    <cellStyle name="40% - uthevingsfarge 2 2 19 6" xfId="16822" xr:uid="{B34E7C99-357B-4132-8797-C563A4C48D2A}"/>
    <cellStyle name="40% - uthevingsfarge 2 2 19 7" xfId="16823" xr:uid="{66104EF0-F13F-4F8A-B1AA-F1B42620B857}"/>
    <cellStyle name="40% - uthevingsfarge 2 2 19 8" xfId="16824" xr:uid="{7DD9F5B6-EE29-4AC0-A55E-33EDCDAC8EEB}"/>
    <cellStyle name="40% - uthevingsfarge 2 2 19 9" xfId="16825" xr:uid="{3C9F0534-E840-4775-9627-9E886194D9F3}"/>
    <cellStyle name="40% - uthevingsfarge 2 2 2" xfId="16826" xr:uid="{88604387-32EE-4EA3-8CDD-73899C5BF718}"/>
    <cellStyle name="40% - uthevingsfarge 2 2 2 10" xfId="16827" xr:uid="{81284881-3615-463A-9774-EF3BAC090F18}"/>
    <cellStyle name="40% - uthevingsfarge 2 2 2 11" xfId="16828" xr:uid="{B300C789-714E-4AC5-BB4C-A3D49B287DE2}"/>
    <cellStyle name="40% - uthevingsfarge 2 2 2 12" xfId="16829" xr:uid="{B403A220-2828-44CD-8458-85D6D809650D}"/>
    <cellStyle name="40% - uthevingsfarge 2 2 2 13" xfId="16830" xr:uid="{7665A485-3AA2-4111-8A9C-7E2A7934719C}"/>
    <cellStyle name="40% - uthevingsfarge 2 2 2 14" xfId="16831" xr:uid="{D3C41800-1AD4-44FC-A530-AF4CCD75F6E4}"/>
    <cellStyle name="40% - uthevingsfarge 2 2 2 15" xfId="16832" xr:uid="{5D1807B2-5BC6-4ED7-8FCF-595E9A1772A1}"/>
    <cellStyle name="40% - uthevingsfarge 2 2 2 16" xfId="16833" xr:uid="{88EE3564-3FB4-479A-BAF1-B033BED49237}"/>
    <cellStyle name="40% - uthevingsfarge 2 2 2 17" xfId="16834" xr:uid="{83950F49-9D2B-4C94-91CF-EC4FBD72283E}"/>
    <cellStyle name="40% - uthevingsfarge 2 2 2 17 10" xfId="16835" xr:uid="{50290BAC-586F-464A-87B5-878754CD71B6}"/>
    <cellStyle name="40% - uthevingsfarge 2 2 2 17 10 2" xfId="16836" xr:uid="{73890357-492D-4030-B6CE-795F575A7730}"/>
    <cellStyle name="40% - uthevingsfarge 2 2 2 17 10 2 2" xfId="16837" xr:uid="{1AD741D7-CCE0-41AF-8962-B40289B87D85}"/>
    <cellStyle name="40% - uthevingsfarge 2 2 2 17 10 3" xfId="16838" xr:uid="{91CC5DB7-422B-4222-B9F8-4CF657B47130}"/>
    <cellStyle name="40% - uthevingsfarge 2 2 2 17 11" xfId="16839" xr:uid="{C91486BD-B6EA-4107-90D6-9B12076934CC}"/>
    <cellStyle name="40% - uthevingsfarge 2 2 2 17 11 2" xfId="16840" xr:uid="{D96D98BD-299A-4F76-8DED-0C398837EE5D}"/>
    <cellStyle name="40% - uthevingsfarge 2 2 2 17 11 2 2" xfId="16841" xr:uid="{E8BA8BB3-EAF7-410E-8212-56CBD9161632}"/>
    <cellStyle name="40% - uthevingsfarge 2 2 2 17 11 3" xfId="16842" xr:uid="{DCEAFBCB-9C5D-414C-8F27-D500D645091E}"/>
    <cellStyle name="40% - uthevingsfarge 2 2 2 17 12" xfId="16843" xr:uid="{59EDC342-9B89-4B03-8FA4-D9027D1B6881}"/>
    <cellStyle name="40% - uthevingsfarge 2 2 2 17 12 2" xfId="16844" xr:uid="{C0055011-9F72-43F4-B131-881EEACDDD7B}"/>
    <cellStyle name="40% - uthevingsfarge 2 2 2 17 12 2 2" xfId="16845" xr:uid="{07336295-D254-4E93-8E4E-FF8587082A76}"/>
    <cellStyle name="40% - uthevingsfarge 2 2 2 17 12 3" xfId="16846" xr:uid="{629A4215-EEAF-4993-ADE2-70A998000134}"/>
    <cellStyle name="40% - uthevingsfarge 2 2 2 17 13" xfId="16847" xr:uid="{A563FBC3-289C-4F83-A6A4-38744186A927}"/>
    <cellStyle name="40% - uthevingsfarge 2 2 2 17 14" xfId="16848" xr:uid="{7159CDCE-B54F-4E3A-A290-1BAE02C4352B}"/>
    <cellStyle name="40% - uthevingsfarge 2 2 2 17 2" xfId="16849" xr:uid="{6B2671AB-7ED0-4188-BA0D-8C170735EC0A}"/>
    <cellStyle name="40% - uthevingsfarge 2 2 2 17 2 2" xfId="16850" xr:uid="{413D227B-F344-4FCD-ABF5-70A0478E088E}"/>
    <cellStyle name="40% - uthevingsfarge 2 2 2 17 2 2 2" xfId="16851" xr:uid="{07E159FB-DE73-455B-9D12-D451F33028F6}"/>
    <cellStyle name="40% - uthevingsfarge 2 2 2 17 2 3" xfId="16852" xr:uid="{7D5842C4-6E63-4F6F-9C21-41C5DD395B4E}"/>
    <cellStyle name="40% - uthevingsfarge 2 2 2 17 2 3 2" xfId="16853" xr:uid="{E3BB96AD-3183-42B3-B795-D1A72836EB41}"/>
    <cellStyle name="40% - uthevingsfarge 2 2 2 17 2 4" xfId="16854" xr:uid="{3805C46F-AC94-4938-80E3-24E29162A3CE}"/>
    <cellStyle name="40% - uthevingsfarge 2 2 2 17 2 4 2" xfId="16855" xr:uid="{71FF3B62-2E1E-493D-96D8-CD0B1D1ECB1F}"/>
    <cellStyle name="40% - uthevingsfarge 2 2 2 17 2 5" xfId="16856" xr:uid="{1D14A463-C254-40F1-9E38-126FEEE3546E}"/>
    <cellStyle name="40% - uthevingsfarge 2 2 2 17 2 5 2" xfId="16857" xr:uid="{5596E34A-14E0-447B-AE68-7EB8756D750E}"/>
    <cellStyle name="40% - uthevingsfarge 2 2 2 17 2 6" xfId="16858" xr:uid="{C991D7D0-E698-49C9-88BA-E1529C86A215}"/>
    <cellStyle name="40% - uthevingsfarge 2 2 2 17 2 6 2" xfId="16859" xr:uid="{414EF4CB-0A1C-45BB-A981-562C154CDE1B}"/>
    <cellStyle name="40% - uthevingsfarge 2 2 2 17 2 7" xfId="16860" xr:uid="{5B425274-2D44-4601-95D5-9B937BE34499}"/>
    <cellStyle name="40% - uthevingsfarge 2 2 2 17 3" xfId="16861" xr:uid="{BAC1E4B1-E231-482B-8E15-F7D0B439BE80}"/>
    <cellStyle name="40% - uthevingsfarge 2 2 2 17 3 2" xfId="16862" xr:uid="{E977DCB9-DA18-482C-A81B-CA0DC7F5B383}"/>
    <cellStyle name="40% - uthevingsfarge 2 2 2 17 3 2 2" xfId="16863" xr:uid="{2089763A-0631-4C69-BDDA-2FB79CD9F910}"/>
    <cellStyle name="40% - uthevingsfarge 2 2 2 17 3 3" xfId="16864" xr:uid="{E314DC57-00A2-43D1-AA61-718C8D2ABE39}"/>
    <cellStyle name="40% - uthevingsfarge 2 2 2 17 3 3 2" xfId="16865" xr:uid="{916E4647-668C-49EA-9E75-C2143BDC0F98}"/>
    <cellStyle name="40% - uthevingsfarge 2 2 2 17 3 4" xfId="16866" xr:uid="{22765FB5-7F36-448C-8541-C89B1C2B9DB7}"/>
    <cellStyle name="40% - uthevingsfarge 2 2 2 17 3 4 2" xfId="16867" xr:uid="{8C6E957F-9B37-4F01-8C10-6D616783C781}"/>
    <cellStyle name="40% - uthevingsfarge 2 2 2 17 3 5" xfId="16868" xr:uid="{95A1A8C1-BDC4-4A90-9DBB-0DAD95895C44}"/>
    <cellStyle name="40% - uthevingsfarge 2 2 2 17 3 5 2" xfId="16869" xr:uid="{E4C7F585-7C12-4726-AE06-971107D1D1A9}"/>
    <cellStyle name="40% - uthevingsfarge 2 2 2 17 3 6" xfId="16870" xr:uid="{A25ED6AB-8A35-4928-A9F4-499C9927CFB1}"/>
    <cellStyle name="40% - uthevingsfarge 2 2 2 17 4" xfId="16871" xr:uid="{A2A2F220-EB7F-466D-8D26-19F36FA817A6}"/>
    <cellStyle name="40% - uthevingsfarge 2 2 2 17 4 2" xfId="16872" xr:uid="{012DBFE8-DEBE-4AB2-909A-93C44D483B12}"/>
    <cellStyle name="40% - uthevingsfarge 2 2 2 17 4 2 2" xfId="16873" xr:uid="{1034579A-B80F-4C1C-9B2D-CDF6E7C29F39}"/>
    <cellStyle name="40% - uthevingsfarge 2 2 2 17 4 3" xfId="16874" xr:uid="{0A8DE9D5-5452-4FCE-9702-B058C86FBED1}"/>
    <cellStyle name="40% - uthevingsfarge 2 2 2 17 4 3 2" xfId="16875" xr:uid="{D1290F67-E603-418A-A57E-148036B103B7}"/>
    <cellStyle name="40% - uthevingsfarge 2 2 2 17 4 4" xfId="16876" xr:uid="{F343900B-4506-407B-8B0F-DD62ECFA25EA}"/>
    <cellStyle name="40% - uthevingsfarge 2 2 2 17 5" xfId="16877" xr:uid="{A5F30577-4959-485F-B39D-DF8701948D43}"/>
    <cellStyle name="40% - uthevingsfarge 2 2 2 17 5 2" xfId="16878" xr:uid="{983F7DD5-B86B-40B4-B959-90CEC9B43BD1}"/>
    <cellStyle name="40% - uthevingsfarge 2 2 2 17 5 2 2" xfId="16879" xr:uid="{07689EDF-5D42-4032-802D-C4CDDCBE4CD4}"/>
    <cellStyle name="40% - uthevingsfarge 2 2 2 17 5 3" xfId="16880" xr:uid="{CB74934C-3ADC-4918-A8C4-FA91FB5C0E1F}"/>
    <cellStyle name="40% - uthevingsfarge 2 2 2 17 5 3 2" xfId="16881" xr:uid="{4A409F87-D0DC-4662-96ED-7CD258818C7D}"/>
    <cellStyle name="40% - uthevingsfarge 2 2 2 17 5 4" xfId="16882" xr:uid="{9EE239AE-88DF-46F1-A7D1-5E1E1EF74BEC}"/>
    <cellStyle name="40% - uthevingsfarge 2 2 2 17 6" xfId="16883" xr:uid="{5FAB761F-C64B-451D-8FA6-00B64503795A}"/>
    <cellStyle name="40% - uthevingsfarge 2 2 2 17 6 2" xfId="16884" xr:uid="{A0EE20C6-8657-4EBE-9D1A-385A06646B31}"/>
    <cellStyle name="40% - uthevingsfarge 2 2 2 17 6 2 2" xfId="16885" xr:uid="{E2AFAA97-7708-41C2-8B33-45CC47F72676}"/>
    <cellStyle name="40% - uthevingsfarge 2 2 2 17 6 3" xfId="16886" xr:uid="{A73E3A0E-BBBB-421A-8651-EF4ACE9219C2}"/>
    <cellStyle name="40% - uthevingsfarge 2 2 2 17 7" xfId="16887" xr:uid="{9E6CAA24-40CC-4B43-9862-050F4D16BF20}"/>
    <cellStyle name="40% - uthevingsfarge 2 2 2 17 7 2" xfId="16888" xr:uid="{1DEFB1AB-61BB-4E29-97C5-C1233170AA10}"/>
    <cellStyle name="40% - uthevingsfarge 2 2 2 17 7 2 2" xfId="16889" xr:uid="{E0741B40-D580-4430-ADB6-9849650F0B13}"/>
    <cellStyle name="40% - uthevingsfarge 2 2 2 17 7 3" xfId="16890" xr:uid="{6A6E2EB6-A775-4276-A99B-E6E24A178394}"/>
    <cellStyle name="40% - uthevingsfarge 2 2 2 17 8" xfId="16891" xr:uid="{EC5F63F0-7F78-4B17-9519-8C56364B8798}"/>
    <cellStyle name="40% - uthevingsfarge 2 2 2 17 8 2" xfId="16892" xr:uid="{C8FEF1F0-BDC8-4E76-989E-DA92F0A19C03}"/>
    <cellStyle name="40% - uthevingsfarge 2 2 2 17 8 2 2" xfId="16893" xr:uid="{003F67B1-E465-4047-A111-C514A8770741}"/>
    <cellStyle name="40% - uthevingsfarge 2 2 2 17 8 3" xfId="16894" xr:uid="{6402A5A4-B4BA-4D72-8F59-8A52A3B07A50}"/>
    <cellStyle name="40% - uthevingsfarge 2 2 2 17 9" xfId="16895" xr:uid="{36203167-6AE9-4D58-8F6E-77D028A693E0}"/>
    <cellStyle name="40% - uthevingsfarge 2 2 2 17 9 2" xfId="16896" xr:uid="{B29B5FE8-9243-488A-88E6-A0FC521558CF}"/>
    <cellStyle name="40% - uthevingsfarge 2 2 2 17 9 2 2" xfId="16897" xr:uid="{04A21B96-0E14-44EC-8AB4-EA109ADB119E}"/>
    <cellStyle name="40% - uthevingsfarge 2 2 2 17 9 3" xfId="16898" xr:uid="{3D1F143D-78BE-44A6-9E12-CC3054E959D6}"/>
    <cellStyle name="40% - uthevingsfarge 2 2 2 18" xfId="16899" xr:uid="{EFC87C08-91B8-4D09-A1EE-C61E9D300C33}"/>
    <cellStyle name="40% - uthevingsfarge 2 2 2 18 2" xfId="16900" xr:uid="{4F3D98E2-F822-48F2-8425-BD343691D029}"/>
    <cellStyle name="40% - uthevingsfarge 2 2 2 18 2 2" xfId="16901" xr:uid="{F96109B9-8144-4F32-937E-158B6B853586}"/>
    <cellStyle name="40% - uthevingsfarge 2 2 2 18 2 2 2" xfId="16902" xr:uid="{BAB2EE41-6A66-4B99-BCFD-6F696A948BD9}"/>
    <cellStyle name="40% - uthevingsfarge 2 2 2 18 2 3" xfId="16903" xr:uid="{A59A5114-40F9-48B7-BC36-0FA540FC063E}"/>
    <cellStyle name="40% - uthevingsfarge 2 2 2 18 2 3 2" xfId="16904" xr:uid="{BE8EEF53-6A1F-412A-BE8C-B39925A2B6DE}"/>
    <cellStyle name="40% - uthevingsfarge 2 2 2 18 2 4" xfId="16905" xr:uid="{064D54A1-F2FB-494B-95D4-5547BDDB1860}"/>
    <cellStyle name="40% - uthevingsfarge 2 2 2 18 2 4 2" xfId="16906" xr:uid="{69B71758-5CB3-433A-B849-0FE9E8ACD475}"/>
    <cellStyle name="40% - uthevingsfarge 2 2 2 18 2 5" xfId="16907" xr:uid="{1ED32F92-64FA-4731-8FCF-821929583DF3}"/>
    <cellStyle name="40% - uthevingsfarge 2 2 2 18 2 5 2" xfId="16908" xr:uid="{6B279F25-AC86-4EA9-B61C-33E567B111BC}"/>
    <cellStyle name="40% - uthevingsfarge 2 2 2 18 2 6" xfId="16909" xr:uid="{CBA3284C-87FD-4684-9EA5-574584334C0B}"/>
    <cellStyle name="40% - uthevingsfarge 2 2 2 18 2 6 2" xfId="16910" xr:uid="{07469291-ADEB-45D1-97EC-CED5D85732D7}"/>
    <cellStyle name="40% - uthevingsfarge 2 2 2 18 2 7" xfId="16911" xr:uid="{A0E1A7CA-B46C-4E08-ACAC-F9C50967667D}"/>
    <cellStyle name="40% - uthevingsfarge 2 2 2 18 3" xfId="16912" xr:uid="{C1FE9F90-D191-4F8A-9120-5BFCB16140F5}"/>
    <cellStyle name="40% - uthevingsfarge 2 2 2 18 3 2" xfId="16913" xr:uid="{0F494185-689A-4995-A9B6-51AA9A087312}"/>
    <cellStyle name="40% - uthevingsfarge 2 2 2 18 3 2 2" xfId="16914" xr:uid="{2A58AE28-D03B-4CA5-9E21-7C1814FDE4CA}"/>
    <cellStyle name="40% - uthevingsfarge 2 2 2 18 3 3" xfId="16915" xr:uid="{B2B81ED0-16B9-4160-8A9E-7084C8FCB038}"/>
    <cellStyle name="40% - uthevingsfarge 2 2 2 18 3 3 2" xfId="16916" xr:uid="{CC243995-5B16-4B02-A8A6-8FE26EDC1966}"/>
    <cellStyle name="40% - uthevingsfarge 2 2 2 18 3 4" xfId="16917" xr:uid="{6CA76B72-442F-4F9E-80D3-4BDB19A02FD5}"/>
    <cellStyle name="40% - uthevingsfarge 2 2 2 18 4" xfId="16918" xr:uid="{F8833B7E-313E-4CAA-B775-BEB19EDA9A9E}"/>
    <cellStyle name="40% - uthevingsfarge 2 2 2 18 4 2" xfId="16919" xr:uid="{556BAB35-C362-4629-A80A-7ED458FC02F4}"/>
    <cellStyle name="40% - uthevingsfarge 2 2 2 18 5" xfId="16920" xr:uid="{82AD91BE-F049-46DE-B6CF-77B83A155181}"/>
    <cellStyle name="40% - uthevingsfarge 2 2 2 18 5 2" xfId="16921" xr:uid="{BBA5D4ED-A17C-41E4-86A7-7C92B00B9A27}"/>
    <cellStyle name="40% - uthevingsfarge 2 2 2 18 6" xfId="16922" xr:uid="{0204F4B9-BA1B-44E4-9F9C-2155AF80DEFF}"/>
    <cellStyle name="40% - uthevingsfarge 2 2 2 18 6 2" xfId="16923" xr:uid="{9838AAE2-FE20-4F22-A7D8-1CF43C9F8093}"/>
    <cellStyle name="40% - uthevingsfarge 2 2 2 18 7" xfId="16924" xr:uid="{2364BC05-4B0D-4AAE-A709-362B61C65862}"/>
    <cellStyle name="40% - uthevingsfarge 2 2 2 18 7 2" xfId="16925" xr:uid="{AAB8D7E9-7BE8-4D04-B17C-884455D08B8C}"/>
    <cellStyle name="40% - uthevingsfarge 2 2 2 18 8" xfId="16926" xr:uid="{130793D6-F9ED-4F30-A37F-7AAAF11D1820}"/>
    <cellStyle name="40% - uthevingsfarge 2 2 2 19" xfId="16927" xr:uid="{40352C07-AADD-43C6-9808-52EB71523458}"/>
    <cellStyle name="40% - uthevingsfarge 2 2 2 2" xfId="16928" xr:uid="{E6B81268-3948-47BE-979E-06D1BA0BF6F9}"/>
    <cellStyle name="40% - uthevingsfarge 2 2 2 2 10" xfId="16929" xr:uid="{0BAB3E1D-01FA-4E3E-B2AA-B831020ACC0A}"/>
    <cellStyle name="40% - uthevingsfarge 2 2 2 2 10 2" xfId="16930" xr:uid="{2D42EF06-012A-4DB0-A225-75ACD0BC5260}"/>
    <cellStyle name="40% - uthevingsfarge 2 2 2 2 10 2 2" xfId="16931" xr:uid="{571C3B2D-6E83-40AF-9A94-B9DC286DA045}"/>
    <cellStyle name="40% - uthevingsfarge 2 2 2 2 10 3" xfId="16932" xr:uid="{449E1CA7-CCD9-4A7D-9F01-6004406B7EAD}"/>
    <cellStyle name="40% - uthevingsfarge 2 2 2 2 11" xfId="16933" xr:uid="{ED9FC11C-CCB1-434C-9528-E34743F9DC12}"/>
    <cellStyle name="40% - uthevingsfarge 2 2 2 2 11 2" xfId="16934" xr:uid="{4C0AA830-2762-43F4-8681-B5337AA111FB}"/>
    <cellStyle name="40% - uthevingsfarge 2 2 2 2 11 2 2" xfId="16935" xr:uid="{3DDD45EA-155C-4DF8-87F9-38353B8D134A}"/>
    <cellStyle name="40% - uthevingsfarge 2 2 2 2 11 3" xfId="16936" xr:uid="{EA500D24-B5DC-4FA1-9F00-FD6B10362294}"/>
    <cellStyle name="40% - uthevingsfarge 2 2 2 2 12" xfId="16937" xr:uid="{2DE8CBE4-0E2F-4760-AFD9-E7274D44A67F}"/>
    <cellStyle name="40% - uthevingsfarge 2 2 2 2 12 2" xfId="16938" xr:uid="{3504B338-23DC-4E39-8E04-BB034D6B85DA}"/>
    <cellStyle name="40% - uthevingsfarge 2 2 2 2 12 2 2" xfId="16939" xr:uid="{D3687C93-9189-4505-B6D1-46C8FB2D96BE}"/>
    <cellStyle name="40% - uthevingsfarge 2 2 2 2 12 3" xfId="16940" xr:uid="{63081060-E068-4475-8395-07C20460D4F4}"/>
    <cellStyle name="40% - uthevingsfarge 2 2 2 2 13" xfId="16941" xr:uid="{CFC57872-43DB-4F90-B5EA-E573B7D3EFB9}"/>
    <cellStyle name="40% - uthevingsfarge 2 2 2 2 13 2" xfId="16942" xr:uid="{08F54B30-229E-4B5F-831D-492229AF83FB}"/>
    <cellStyle name="40% - uthevingsfarge 2 2 2 2 13 2 2" xfId="16943" xr:uid="{46424719-2D3F-4D95-8D97-4F8A88B56C9F}"/>
    <cellStyle name="40% - uthevingsfarge 2 2 2 2 13 3" xfId="16944" xr:uid="{ABB29F01-0C01-406F-B409-729EEC930DFB}"/>
    <cellStyle name="40% - uthevingsfarge 2 2 2 2 14" xfId="16945" xr:uid="{08A0311F-5B8F-4B32-AEC3-D65A9CCE8066}"/>
    <cellStyle name="40% - uthevingsfarge 2 2 2 2 14 2" xfId="16946" xr:uid="{C432A8C3-092E-476B-B678-0B777130EFBB}"/>
    <cellStyle name="40% - uthevingsfarge 2 2 2 2 14 2 2" xfId="16947" xr:uid="{FCAE1939-B00F-4006-A169-B7C425D9FB1B}"/>
    <cellStyle name="40% - uthevingsfarge 2 2 2 2 14 3" xfId="16948" xr:uid="{620051BB-57A0-408B-BF1E-7E37A32EB4F0}"/>
    <cellStyle name="40% - uthevingsfarge 2 2 2 2 15" xfId="16949" xr:uid="{FE84AC6A-44B0-45EE-94A3-F49BC04DBAB2}"/>
    <cellStyle name="40% - uthevingsfarge 2 2 2 2 2" xfId="16950" xr:uid="{43D961DC-5A6F-41C5-B02E-88CB09F93AB9}"/>
    <cellStyle name="40% - uthevingsfarge 2 2 2 2 2 10" xfId="16951" xr:uid="{72C9D273-CD3C-4066-9161-F309CCC4F5B1}"/>
    <cellStyle name="40% - uthevingsfarge 2 2 2 2 2 11" xfId="16952" xr:uid="{885251E0-E782-40C2-92FA-2BB600456CC1}"/>
    <cellStyle name="40% - uthevingsfarge 2 2 2 2 2 12" xfId="16953" xr:uid="{F800CC66-7DE0-471D-927A-A1774474A509}"/>
    <cellStyle name="40% - uthevingsfarge 2 2 2 2 2 13" xfId="16954" xr:uid="{3523BD6D-C4CA-450F-95FE-7B2C598DA916}"/>
    <cellStyle name="40% - uthevingsfarge 2 2 2 2 2 13 2" xfId="16955" xr:uid="{77B4D86D-4BDA-466D-995E-9839643EEA7D}"/>
    <cellStyle name="40% - uthevingsfarge 2 2 2 2 2 14" xfId="16956" xr:uid="{65E5A0DF-A653-42E0-80B4-CF1505170B88}"/>
    <cellStyle name="40% - uthevingsfarge 2 2 2 2 2 14 2" xfId="16957" xr:uid="{F85AEACD-0C95-46F2-B60C-B036248ED464}"/>
    <cellStyle name="40% - uthevingsfarge 2 2 2 2 2 15" xfId="16958" xr:uid="{A82E3D76-BF6B-4903-B8C0-AC102CD83D07}"/>
    <cellStyle name="40% - uthevingsfarge 2 2 2 2 2 2" xfId="16959" xr:uid="{857F6042-B2AC-43E0-9812-2E94BDD27B18}"/>
    <cellStyle name="40% - uthevingsfarge 2 2 2 2 2 3" xfId="16960" xr:uid="{D4200D6E-5365-43A0-9F8B-178006180830}"/>
    <cellStyle name="40% - uthevingsfarge 2 2 2 2 2 4" xfId="16961" xr:uid="{F0B4AC89-E526-47DB-BC59-71FFFB85403B}"/>
    <cellStyle name="40% - uthevingsfarge 2 2 2 2 2 5" xfId="16962" xr:uid="{77BAAD8F-B364-4FB4-AB73-6CBB881438FD}"/>
    <cellStyle name="40% - uthevingsfarge 2 2 2 2 2 6" xfId="16963" xr:uid="{AF7603D9-2847-4DB6-96ED-F6D146574150}"/>
    <cellStyle name="40% - uthevingsfarge 2 2 2 2 2 7" xfId="16964" xr:uid="{1E30004A-1D94-4789-967D-00E510723A40}"/>
    <cellStyle name="40% - uthevingsfarge 2 2 2 2 2 8" xfId="16965" xr:uid="{5D151936-AC9D-4C70-9BEF-77D0E1C39147}"/>
    <cellStyle name="40% - uthevingsfarge 2 2 2 2 2 9" xfId="16966" xr:uid="{23840A1A-D843-4646-8076-300BB74F7F10}"/>
    <cellStyle name="40% - uthevingsfarge 2 2 2 2 3" xfId="16967" xr:uid="{77840AE0-0AAB-4721-8B2E-89BE0B9F9832}"/>
    <cellStyle name="40% - uthevingsfarge 2 2 2 2 4" xfId="16968" xr:uid="{45E4EBFB-01F3-4B0A-9B0F-B311CF0F700D}"/>
    <cellStyle name="40% - uthevingsfarge 2 2 2 2 5" xfId="16969" xr:uid="{6D2DF741-561B-4208-A1B2-CF289386CA39}"/>
    <cellStyle name="40% - uthevingsfarge 2 2 2 2 5 2" xfId="16970" xr:uid="{B22FA9A4-BE43-4F36-BCF0-1783BECEE97F}"/>
    <cellStyle name="40% - uthevingsfarge 2 2 2 2 5 2 2" xfId="16971" xr:uid="{DBF4DBE7-AC2F-407C-9010-9675467B2884}"/>
    <cellStyle name="40% - uthevingsfarge 2 2 2 2 5 3" xfId="16972" xr:uid="{BCCFEBFC-381A-4DBA-BBFC-B6E17AF9BD0B}"/>
    <cellStyle name="40% - uthevingsfarge 2 2 2 2 5 3 2" xfId="16973" xr:uid="{9D9C5203-7619-4AC1-8599-B5ABF7C9B378}"/>
    <cellStyle name="40% - uthevingsfarge 2 2 2 2 5 4" xfId="16974" xr:uid="{7942A945-151F-4604-BAAA-289F6FC110DF}"/>
    <cellStyle name="40% - uthevingsfarge 2 2 2 2 5 4 2" xfId="16975" xr:uid="{100C455C-A57F-476B-8317-2728D3F847FB}"/>
    <cellStyle name="40% - uthevingsfarge 2 2 2 2 5 5" xfId="16976" xr:uid="{9E75FFF9-6D02-4F25-A306-51EFFE87FD06}"/>
    <cellStyle name="40% - uthevingsfarge 2 2 2 2 5 5 2" xfId="16977" xr:uid="{6C78B82E-C4AE-4177-AA86-E7902C82337B}"/>
    <cellStyle name="40% - uthevingsfarge 2 2 2 2 5 6" xfId="16978" xr:uid="{27F369E4-42B5-4DE1-9107-7913870A5A85}"/>
    <cellStyle name="40% - uthevingsfarge 2 2 2 2 5 6 2" xfId="16979" xr:uid="{E42D8907-82B7-476B-8621-F16AF535D7A8}"/>
    <cellStyle name="40% - uthevingsfarge 2 2 2 2 5 7" xfId="16980" xr:uid="{2EDFF133-6DBA-4B24-B416-55E2108CB63B}"/>
    <cellStyle name="40% - uthevingsfarge 2 2 2 2 6" xfId="16981" xr:uid="{8DF37948-9635-4A73-B3CA-294A76092CA6}"/>
    <cellStyle name="40% - uthevingsfarge 2 2 2 2 6 2" xfId="16982" xr:uid="{57AB9A4A-26A9-4CBF-BA44-823073C69799}"/>
    <cellStyle name="40% - uthevingsfarge 2 2 2 2 6 2 2" xfId="16983" xr:uid="{DE447BE4-49AA-4CF7-9A46-E04AC869016F}"/>
    <cellStyle name="40% - uthevingsfarge 2 2 2 2 6 3" xfId="16984" xr:uid="{2862E1A5-0A16-40B6-A75D-6A3207A6D305}"/>
    <cellStyle name="40% - uthevingsfarge 2 2 2 2 6 3 2" xfId="16985" xr:uid="{0C4AC94A-4719-4CA6-A278-A401CDC97C28}"/>
    <cellStyle name="40% - uthevingsfarge 2 2 2 2 6 4" xfId="16986" xr:uid="{CADBB1B0-518C-46BD-B2C4-0EADD60B103D}"/>
    <cellStyle name="40% - uthevingsfarge 2 2 2 2 6 4 2" xfId="16987" xr:uid="{8A812FC8-07E9-4E58-B8A0-055BA026F941}"/>
    <cellStyle name="40% - uthevingsfarge 2 2 2 2 6 5" xfId="16988" xr:uid="{59A7E6CB-26B6-4035-B1F4-FF66238AA2DB}"/>
    <cellStyle name="40% - uthevingsfarge 2 2 2 2 6 5 2" xfId="16989" xr:uid="{01003C86-D01A-4BE4-9788-3AF3B94B7840}"/>
    <cellStyle name="40% - uthevingsfarge 2 2 2 2 6 6" xfId="16990" xr:uid="{A6ADE5FE-8D1B-4671-81A7-152681D86BA6}"/>
    <cellStyle name="40% - uthevingsfarge 2 2 2 2 7" xfId="16991" xr:uid="{99FE8D9A-4F53-4805-832A-BC35B23881D1}"/>
    <cellStyle name="40% - uthevingsfarge 2 2 2 2 7 2" xfId="16992" xr:uid="{7C89683E-21B7-40CB-8E5A-B6C8C8E44F14}"/>
    <cellStyle name="40% - uthevingsfarge 2 2 2 2 7 2 2" xfId="16993" xr:uid="{05ED5D18-DEA1-465D-8B85-E5B8969E0882}"/>
    <cellStyle name="40% - uthevingsfarge 2 2 2 2 7 3" xfId="16994" xr:uid="{34D4D1B9-3C76-45A2-8B52-E3EE5DCB16DF}"/>
    <cellStyle name="40% - uthevingsfarge 2 2 2 2 7 3 2" xfId="16995" xr:uid="{E7170040-397D-4F28-9455-F52B77C29B08}"/>
    <cellStyle name="40% - uthevingsfarge 2 2 2 2 7 4" xfId="16996" xr:uid="{C42F222C-D9F2-4EB5-8BF5-95E3002AB04B}"/>
    <cellStyle name="40% - uthevingsfarge 2 2 2 2 8" xfId="16997" xr:uid="{005E9F4B-C6B7-4EEE-A2A0-DB7A13619FE4}"/>
    <cellStyle name="40% - uthevingsfarge 2 2 2 2 8 2" xfId="16998" xr:uid="{126989BD-2A5B-4185-917F-EFD56F0B3FED}"/>
    <cellStyle name="40% - uthevingsfarge 2 2 2 2 8 2 2" xfId="16999" xr:uid="{5C68256C-8708-4458-8109-A5E768DA2B16}"/>
    <cellStyle name="40% - uthevingsfarge 2 2 2 2 8 3" xfId="17000" xr:uid="{1F1244F8-85D8-4235-B48A-AEB11BA6D21A}"/>
    <cellStyle name="40% - uthevingsfarge 2 2 2 2 8 3 2" xfId="17001" xr:uid="{C2F12140-D533-477D-94BD-C60C5B148B52}"/>
    <cellStyle name="40% - uthevingsfarge 2 2 2 2 8 4" xfId="17002" xr:uid="{0653B516-DE85-423A-987D-9D82586D3B3B}"/>
    <cellStyle name="40% - uthevingsfarge 2 2 2 2 9" xfId="17003" xr:uid="{3B93C0F5-F42B-4115-98FC-1451E0EFBD07}"/>
    <cellStyle name="40% - uthevingsfarge 2 2 2 2 9 2" xfId="17004" xr:uid="{166B49F1-7D0F-4978-A0CA-0E98347DED22}"/>
    <cellStyle name="40% - uthevingsfarge 2 2 2 2 9 2 2" xfId="17005" xr:uid="{1144F4B1-F244-4B3B-A44E-DB8C08427287}"/>
    <cellStyle name="40% - uthevingsfarge 2 2 2 2 9 3" xfId="17006" xr:uid="{E1395D2E-E0B7-45EC-BF4A-72A73230816E}"/>
    <cellStyle name="40% - uthevingsfarge 2 2 2 20" xfId="17007" xr:uid="{55AD86C7-2366-4399-8482-27181E5A77C8}"/>
    <cellStyle name="40% - uthevingsfarge 2 2 2 21" xfId="17008" xr:uid="{BA0325F9-CB8B-4FE4-8E90-50B72F27D3C6}"/>
    <cellStyle name="40% - uthevingsfarge 2 2 2 22" xfId="17009" xr:uid="{62FCB8CC-BF3D-4808-986C-A27713B8148D}"/>
    <cellStyle name="40% - uthevingsfarge 2 2 2 23" xfId="17010" xr:uid="{95803275-C5E0-4293-907F-ACD4D2754509}"/>
    <cellStyle name="40% - uthevingsfarge 2 2 2 24" xfId="17011" xr:uid="{A54BF312-1B93-4646-B38D-F53FD0FCF07F}"/>
    <cellStyle name="40% - uthevingsfarge 2 2 2 25" xfId="17012" xr:uid="{D68393E6-D242-4F0C-AAE6-6273AC1ECECE}"/>
    <cellStyle name="40% - uthevingsfarge 2 2 2 26" xfId="17013" xr:uid="{A6C744DC-3440-49A2-A9BE-7D1025725001}"/>
    <cellStyle name="40% - uthevingsfarge 2 2 2 27" xfId="17014" xr:uid="{F51EA49F-8987-4F8E-86CC-51EB3C322C69}"/>
    <cellStyle name="40% - uthevingsfarge 2 2 2 28" xfId="17015" xr:uid="{9B086FDD-2B8E-4A71-B9C2-706B2413BFD3}"/>
    <cellStyle name="40% - uthevingsfarge 2 2 2 29" xfId="17016" xr:uid="{C426552E-3333-4A75-AF02-1660A1ECF717}"/>
    <cellStyle name="40% - uthevingsfarge 2 2 2 29 2" xfId="17017" xr:uid="{0FDFE55B-1B8B-49A6-87FE-EC7414E50E7A}"/>
    <cellStyle name="40% - uthevingsfarge 2 2 2 3" xfId="17018" xr:uid="{E3C3D992-9E46-4F84-98AF-1E412694EED3}"/>
    <cellStyle name="40% - uthevingsfarge 2 2 2 30" xfId="17019" xr:uid="{BAB5667B-E14E-4FA7-AC34-5D503C2258ED}"/>
    <cellStyle name="40% - uthevingsfarge 2 2 2 30 2" xfId="17020" xr:uid="{9DA16A77-DAE0-400F-AEEE-7F053CA62146}"/>
    <cellStyle name="40% - uthevingsfarge 2 2 2 31" xfId="17021" xr:uid="{011BF4FB-438B-40A2-8B0A-D9BADB9906C9}"/>
    <cellStyle name="40% - uthevingsfarge 2 2 2 4" xfId="17022" xr:uid="{0A71C1AC-8A72-43AE-8FE9-FC41D18DEDEB}"/>
    <cellStyle name="40% - uthevingsfarge 2 2 2 5" xfId="17023" xr:uid="{FFFA8FB9-CF0C-4796-94D4-9CD317565811}"/>
    <cellStyle name="40% - uthevingsfarge 2 2 2 6" xfId="17024" xr:uid="{540A8040-2E2A-4595-9E2F-5AB527F0E46A}"/>
    <cellStyle name="40% - uthevingsfarge 2 2 2 7" xfId="17025" xr:uid="{FABEAD11-706C-4949-B9D8-ACBA93B8C253}"/>
    <cellStyle name="40% - uthevingsfarge 2 2 2 8" xfId="17026" xr:uid="{306D5EE1-E422-41E1-8E9D-E9F770A06231}"/>
    <cellStyle name="40% - uthevingsfarge 2 2 2 9" xfId="17027" xr:uid="{A373CB2E-99A5-48F6-A6C0-F89EAFE76C27}"/>
    <cellStyle name="40% - uthevingsfarge 2 2 20" xfId="17028" xr:uid="{E58BA5AA-1B14-4AB5-9E03-CFF249FB1855}"/>
    <cellStyle name="40% - uthevingsfarge 2 2 21" xfId="17029" xr:uid="{2A02433D-10F6-4FD7-BC0A-2E90CBD565BE}"/>
    <cellStyle name="40% - uthevingsfarge 2 2 21 2" xfId="17030" xr:uid="{821F4458-8FEC-41B1-A5A5-040F321B377E}"/>
    <cellStyle name="40% - uthevingsfarge 2 2 21 2 2" xfId="17031" xr:uid="{2E75A650-BF2C-4EFE-AAE2-06650CAE117A}"/>
    <cellStyle name="40% - uthevingsfarge 2 2 21 2 2 2" xfId="17032" xr:uid="{6E310DB7-9807-4B49-B3DE-BC60DAAC3F47}"/>
    <cellStyle name="40% - uthevingsfarge 2 2 21 2 3" xfId="17033" xr:uid="{B0CD2B50-8E01-4A02-83E1-1C21C5C1CBE7}"/>
    <cellStyle name="40% - uthevingsfarge 2 2 21 2 3 2" xfId="17034" xr:uid="{8B732D65-C4B9-4F15-B9BA-317122AD695A}"/>
    <cellStyle name="40% - uthevingsfarge 2 2 21 2 4" xfId="17035" xr:uid="{573DF41C-B82F-4AAE-B8E6-ADB0DD5E58FF}"/>
    <cellStyle name="40% - uthevingsfarge 2 2 21 2 4 2" xfId="17036" xr:uid="{2C51F9E0-5988-412C-9D54-02FB5068A83F}"/>
    <cellStyle name="40% - uthevingsfarge 2 2 21 2 5" xfId="17037" xr:uid="{825F53F5-251F-46F9-9352-FA6AEEDAD9C0}"/>
    <cellStyle name="40% - uthevingsfarge 2 2 21 2 5 2" xfId="17038" xr:uid="{19A89ECC-98C0-4654-8037-A04AFDB9FA22}"/>
    <cellStyle name="40% - uthevingsfarge 2 2 21 2 6" xfId="17039" xr:uid="{ABC23CF3-F39C-4D14-BAD4-347509F977E3}"/>
    <cellStyle name="40% - uthevingsfarge 2 2 21 2 6 2" xfId="17040" xr:uid="{FD5D58DF-9FF5-40F8-8E8B-B6DA1B3275CE}"/>
    <cellStyle name="40% - uthevingsfarge 2 2 21 2 7" xfId="17041" xr:uid="{C9DD5A22-422D-478E-967D-0E0052856D02}"/>
    <cellStyle name="40% - uthevingsfarge 2 2 21 3" xfId="17042" xr:uid="{415C1415-A28D-4095-A938-967A22F483A5}"/>
    <cellStyle name="40% - uthevingsfarge 2 2 21 3 2" xfId="17043" xr:uid="{0DB89A12-3162-4AB4-80D1-C7E8E3E43FFE}"/>
    <cellStyle name="40% - uthevingsfarge 2 2 21 3 2 2" xfId="17044" xr:uid="{946CF151-FEE0-46BB-BBBB-741B5D04D477}"/>
    <cellStyle name="40% - uthevingsfarge 2 2 21 3 3" xfId="17045" xr:uid="{B7B321A0-9BBA-4247-A1CA-AB36DB0EF17E}"/>
    <cellStyle name="40% - uthevingsfarge 2 2 21 3 3 2" xfId="17046" xr:uid="{815950A3-2210-4AF8-885C-289E9EB91728}"/>
    <cellStyle name="40% - uthevingsfarge 2 2 21 3 4" xfId="17047" xr:uid="{5F773DAD-110E-4E3F-B3BB-EE0A1F95BA5F}"/>
    <cellStyle name="40% - uthevingsfarge 2 2 21 4" xfId="17048" xr:uid="{C654DCD3-FC48-43E4-9157-940B72944970}"/>
    <cellStyle name="40% - uthevingsfarge 2 2 21 4 2" xfId="17049" xr:uid="{39074746-2EA2-4FB9-AC40-B5A58D20F169}"/>
    <cellStyle name="40% - uthevingsfarge 2 2 21 5" xfId="17050" xr:uid="{5C4628A0-037C-47B4-9834-8970CC494961}"/>
    <cellStyle name="40% - uthevingsfarge 2 2 21 5 2" xfId="17051" xr:uid="{534FDAF8-B6E3-43F0-BD8A-54A356E51B67}"/>
    <cellStyle name="40% - uthevingsfarge 2 2 21 6" xfId="17052" xr:uid="{CA6E681E-B930-44EA-9DE9-9C0C29FE0C5A}"/>
    <cellStyle name="40% - uthevingsfarge 2 2 21 6 2" xfId="17053" xr:uid="{D6C5E754-B647-4D52-AE01-78AA132F5B18}"/>
    <cellStyle name="40% - uthevingsfarge 2 2 21 7" xfId="17054" xr:uid="{F6B8038F-2F33-47FB-9A32-A28DFE49C693}"/>
    <cellStyle name="40% - uthevingsfarge 2 2 21 7 2" xfId="17055" xr:uid="{2536BFBA-4293-4230-B3F6-77165A39D579}"/>
    <cellStyle name="40% - uthevingsfarge 2 2 21 8" xfId="17056" xr:uid="{BB3347FA-DD86-4131-8C2D-0EE499864C47}"/>
    <cellStyle name="40% - uthevingsfarge 2 2 22" xfId="17057" xr:uid="{6F9DEE66-C5E3-48C8-B54F-DF1C6B5467AB}"/>
    <cellStyle name="40% - uthevingsfarge 2 2 22 2" xfId="17058" xr:uid="{87AC9761-4F89-4554-8D8D-E4FE47E9ED93}"/>
    <cellStyle name="40% - uthevingsfarge 2 2 22 2 2" xfId="17059" xr:uid="{7D2AAE57-C042-4ABA-99BA-5DD7358AE560}"/>
    <cellStyle name="40% - uthevingsfarge 2 2 22 2 2 2" xfId="17060" xr:uid="{FC67CC82-1982-4416-963D-5042F2FB9FF9}"/>
    <cellStyle name="40% - uthevingsfarge 2 2 22 2 3" xfId="17061" xr:uid="{51377C5C-82AC-41D6-BB7F-DC128D273511}"/>
    <cellStyle name="40% - uthevingsfarge 2 2 22 2 3 2" xfId="17062" xr:uid="{4F265B98-458E-475B-A10B-ECAC2E0D6CD0}"/>
    <cellStyle name="40% - uthevingsfarge 2 2 22 2 4" xfId="17063" xr:uid="{42FEB396-B1AE-4C8A-A0B8-ABD3D2D9CD4D}"/>
    <cellStyle name="40% - uthevingsfarge 2 2 22 2 4 2" xfId="17064" xr:uid="{F05D730B-830E-4DF4-897B-11DE026509A0}"/>
    <cellStyle name="40% - uthevingsfarge 2 2 22 2 5" xfId="17065" xr:uid="{6A38294C-2ED5-41DE-8078-DF5EA910A7FF}"/>
    <cellStyle name="40% - uthevingsfarge 2 2 22 2 5 2" xfId="17066" xr:uid="{0995CF43-B7FC-4CBC-8453-BA30B12E5997}"/>
    <cellStyle name="40% - uthevingsfarge 2 2 22 2 6" xfId="17067" xr:uid="{419C40BE-9E97-498E-8124-208C4A949677}"/>
    <cellStyle name="40% - uthevingsfarge 2 2 22 2 6 2" xfId="17068" xr:uid="{8EA0B524-1BCD-4A38-BE9D-1667999BD407}"/>
    <cellStyle name="40% - uthevingsfarge 2 2 22 2 7" xfId="17069" xr:uid="{FD061DFB-1C3F-4692-8336-0E95EC5BE3C5}"/>
    <cellStyle name="40% - uthevingsfarge 2 2 22 3" xfId="17070" xr:uid="{9819EC92-28C1-4409-9CA5-0FAFC582C425}"/>
    <cellStyle name="40% - uthevingsfarge 2 2 22 3 2" xfId="17071" xr:uid="{00AFB5F7-ADFC-4E05-B249-EC0ECB67A44A}"/>
    <cellStyle name="40% - uthevingsfarge 2 2 22 3 2 2" xfId="17072" xr:uid="{9755B5FF-8D39-48E5-8084-268128E07E10}"/>
    <cellStyle name="40% - uthevingsfarge 2 2 22 3 3" xfId="17073" xr:uid="{EF633DE6-FE1D-42FB-88D2-BA91C1ACE59D}"/>
    <cellStyle name="40% - uthevingsfarge 2 2 22 3 3 2" xfId="17074" xr:uid="{1A6BEAF4-57DF-497F-830A-E223E8729A8F}"/>
    <cellStyle name="40% - uthevingsfarge 2 2 22 3 4" xfId="17075" xr:uid="{CD431D8C-B3E2-40CB-A6AC-A72209797FF8}"/>
    <cellStyle name="40% - uthevingsfarge 2 2 22 4" xfId="17076" xr:uid="{5B648E4D-4228-4DE9-A881-D816EB6F9276}"/>
    <cellStyle name="40% - uthevingsfarge 2 2 22 4 2" xfId="17077" xr:uid="{AF9F8C40-C599-41B9-B66B-3B05965AEDAE}"/>
    <cellStyle name="40% - uthevingsfarge 2 2 22 5" xfId="17078" xr:uid="{514154EC-363F-4867-989E-3429A65FEE92}"/>
    <cellStyle name="40% - uthevingsfarge 2 2 22 5 2" xfId="17079" xr:uid="{0B440311-E7AD-4DF9-A8AF-054634648079}"/>
    <cellStyle name="40% - uthevingsfarge 2 2 22 6" xfId="17080" xr:uid="{48391DF8-5118-4D08-9BDC-D6EC3D5CB77F}"/>
    <cellStyle name="40% - uthevingsfarge 2 2 22 6 2" xfId="17081" xr:uid="{5061B7A2-2070-45F8-8050-05E5F99E7A41}"/>
    <cellStyle name="40% - uthevingsfarge 2 2 22 7" xfId="17082" xr:uid="{49F17B36-F97B-4B65-A81F-1117F17C9387}"/>
    <cellStyle name="40% - uthevingsfarge 2 2 22 7 2" xfId="17083" xr:uid="{6EE5DFCB-4895-427A-9203-E08844E48670}"/>
    <cellStyle name="40% - uthevingsfarge 2 2 22 8" xfId="17084" xr:uid="{BF3EA782-EDEF-4561-9C33-9900D4406811}"/>
    <cellStyle name="40% - uthevingsfarge 2 2 23" xfId="17085" xr:uid="{70DE7B22-61FE-4335-AB73-61DB1C5DC61E}"/>
    <cellStyle name="40% - uthevingsfarge 2 2 23 2" xfId="17086" xr:uid="{B2769D96-26E8-402F-AE0C-DDA7B9F041EE}"/>
    <cellStyle name="40% - uthevingsfarge 2 2 23 2 2" xfId="17087" xr:uid="{590EA6D7-D439-4D3A-89CB-725169F506B1}"/>
    <cellStyle name="40% - uthevingsfarge 2 2 23 3" xfId="17088" xr:uid="{A043A71E-9584-4E91-AE58-36720C761EB1}"/>
    <cellStyle name="40% - uthevingsfarge 2 2 23 3 2" xfId="17089" xr:uid="{489853EE-14EB-4A92-8E97-D1BBFA3AD3CF}"/>
    <cellStyle name="40% - uthevingsfarge 2 2 23 4" xfId="17090" xr:uid="{8D8D2B0A-6290-405E-92FB-0C4B0CA5889F}"/>
    <cellStyle name="40% - uthevingsfarge 2 2 23 4 2" xfId="17091" xr:uid="{2A368AE4-EEA0-4861-8CE8-C47AD7DBECF9}"/>
    <cellStyle name="40% - uthevingsfarge 2 2 23 5" xfId="17092" xr:uid="{217538B7-FA6B-47E4-A781-DFD610B2A085}"/>
    <cellStyle name="40% - uthevingsfarge 2 2 23 5 2" xfId="17093" xr:uid="{477971FF-9F16-42AC-8D0E-D002C5422BC3}"/>
    <cellStyle name="40% - uthevingsfarge 2 2 23 6" xfId="17094" xr:uid="{82539A57-B8F3-4E2E-BA86-22E8013BB922}"/>
    <cellStyle name="40% - uthevingsfarge 2 2 23 6 2" xfId="17095" xr:uid="{416803D7-B5DA-46A5-A942-E4BA007AEE59}"/>
    <cellStyle name="40% - uthevingsfarge 2 2 23 7" xfId="17096" xr:uid="{39BDBBF1-EAA6-4135-B72C-8703E46BC853}"/>
    <cellStyle name="40% - uthevingsfarge 2 2 24" xfId="17097" xr:uid="{F43B4B55-9BB1-49FF-B498-9B48E4035FEB}"/>
    <cellStyle name="40% - uthevingsfarge 2 2 24 2" xfId="17098" xr:uid="{BCC5C520-F6B2-4C5E-9AC8-D7665BBF249C}"/>
    <cellStyle name="40% - uthevingsfarge 2 2 24 2 2" xfId="17099" xr:uid="{DC8ED3CC-EFA0-41EA-91E1-F88097F1DDB3}"/>
    <cellStyle name="40% - uthevingsfarge 2 2 24 3" xfId="17100" xr:uid="{B6A7EFB4-D1A6-472E-ABA8-A6F308647C34}"/>
    <cellStyle name="40% - uthevingsfarge 2 2 24 3 2" xfId="17101" xr:uid="{19868C26-93E4-445C-ACD4-FA2E2E044368}"/>
    <cellStyle name="40% - uthevingsfarge 2 2 24 4" xfId="17102" xr:uid="{5343B470-66C8-4752-B466-2522158CE7EB}"/>
    <cellStyle name="40% - uthevingsfarge 2 2 24 4 2" xfId="17103" xr:uid="{0E35D345-F3D5-45C5-97BF-FEA15E166892}"/>
    <cellStyle name="40% - uthevingsfarge 2 2 24 5" xfId="17104" xr:uid="{44F06F45-DEA6-4D85-BF77-5241AF9EE174}"/>
    <cellStyle name="40% - uthevingsfarge 2 2 24 5 2" xfId="17105" xr:uid="{F95E4F7C-A6E9-4760-B731-0D7400981B7D}"/>
    <cellStyle name="40% - uthevingsfarge 2 2 24 6" xfId="17106" xr:uid="{28886E90-06AD-4280-8792-4962D5E70F2E}"/>
    <cellStyle name="40% - uthevingsfarge 2 2 25" xfId="17107" xr:uid="{BD2DA13D-BE83-4095-9F95-DA35B99FA082}"/>
    <cellStyle name="40% - uthevingsfarge 2 2 25 2" xfId="17108" xr:uid="{E44A27F4-59A2-4EC7-827F-05488BDE98A8}"/>
    <cellStyle name="40% - uthevingsfarge 2 2 25 2 2" xfId="17109" xr:uid="{8A279DF9-4B1B-41CB-88C0-4ABD9177C5FF}"/>
    <cellStyle name="40% - uthevingsfarge 2 2 25 3" xfId="17110" xr:uid="{0A86BE5E-FFA9-46FD-B326-308BFD1AA8F2}"/>
    <cellStyle name="40% - uthevingsfarge 2 2 25 3 2" xfId="17111" xr:uid="{1780BD61-6968-4FB5-9D21-CF2C83461046}"/>
    <cellStyle name="40% - uthevingsfarge 2 2 25 4" xfId="17112" xr:uid="{F090973F-09E1-44AA-983F-4239F2958FC8}"/>
    <cellStyle name="40% - uthevingsfarge 2 2 26" xfId="17113" xr:uid="{8DEFD3E5-0A15-44CD-893B-EDFD0D5CB91D}"/>
    <cellStyle name="40% - uthevingsfarge 2 2 26 2" xfId="17114" xr:uid="{8B3BC7FE-9F1A-42DE-ABB1-D5278A494A0D}"/>
    <cellStyle name="40% - uthevingsfarge 2 2 26 2 2" xfId="17115" xr:uid="{B01671E6-33DB-4673-91AB-E7C11A309543}"/>
    <cellStyle name="40% - uthevingsfarge 2 2 26 3" xfId="17116" xr:uid="{0377BBFA-1804-462F-86A1-3F4BC08DE3A2}"/>
    <cellStyle name="40% - uthevingsfarge 2 2 26 3 2" xfId="17117" xr:uid="{9419E89D-2214-4865-B6EF-076CAEC5B467}"/>
    <cellStyle name="40% - uthevingsfarge 2 2 26 4" xfId="17118" xr:uid="{7EB9CA98-DC75-4A87-B9D6-079A224EDE2D}"/>
    <cellStyle name="40% - uthevingsfarge 2 2 27" xfId="17119" xr:uid="{AC229357-3C18-4D68-9D07-B78BEE538078}"/>
    <cellStyle name="40% - uthevingsfarge 2 2 27 2" xfId="17120" xr:uid="{2591E627-852C-4598-829A-E31BDEEB6D79}"/>
    <cellStyle name="40% - uthevingsfarge 2 2 27 2 2" xfId="17121" xr:uid="{7448300C-85D0-462A-AB8A-5EE5FD148684}"/>
    <cellStyle name="40% - uthevingsfarge 2 2 27 3" xfId="17122" xr:uid="{C43E4084-B181-4B82-BD9C-4EE267053BDB}"/>
    <cellStyle name="40% - uthevingsfarge 2 2 28" xfId="17123" xr:uid="{A02782CC-C70A-4717-A7E3-330975FA306C}"/>
    <cellStyle name="40% - uthevingsfarge 2 2 28 2" xfId="17124" xr:uid="{EA977AE6-7CC5-4702-888E-E38BC6DC9866}"/>
    <cellStyle name="40% - uthevingsfarge 2 2 28 2 2" xfId="17125" xr:uid="{8CE11261-DEE4-4709-AF67-6EACB42D11BD}"/>
    <cellStyle name="40% - uthevingsfarge 2 2 28 3" xfId="17126" xr:uid="{84F2B0AB-8473-4E74-9BCB-D50297FBF405}"/>
    <cellStyle name="40% - uthevingsfarge 2 2 29" xfId="17127" xr:uid="{ED983A35-3B92-4659-A1F3-E2B0987DE27A}"/>
    <cellStyle name="40% - uthevingsfarge 2 2 29 2" xfId="17128" xr:uid="{D78400C0-873A-4D1B-84E2-B748FC9F6FD1}"/>
    <cellStyle name="40% - uthevingsfarge 2 2 29 2 2" xfId="17129" xr:uid="{AF9FB0D2-3330-4EBE-862D-B85B19A6D32B}"/>
    <cellStyle name="40% - uthevingsfarge 2 2 29 3" xfId="17130" xr:uid="{FDECB41A-C328-4ABD-8CBC-876E73F56419}"/>
    <cellStyle name="40% - uthevingsfarge 2 2 3" xfId="17131" xr:uid="{3C53F85B-782F-48A3-890A-93B7C49CF8C9}"/>
    <cellStyle name="40% - uthevingsfarge 2 2 3 2" xfId="17132" xr:uid="{1BDA2C33-D472-4625-BC4C-6C2958F72227}"/>
    <cellStyle name="40% - uthevingsfarge 2 2 3 3" xfId="17133" xr:uid="{57D91A28-5AA4-4BDF-9277-D64294CF0659}"/>
    <cellStyle name="40% - uthevingsfarge 2 2 3 4" xfId="17134" xr:uid="{829A339C-44CF-4FFD-80C2-E12524CAC188}"/>
    <cellStyle name="40% - uthevingsfarge 2 2 3 5" xfId="17135" xr:uid="{0EE982EB-F10F-4993-B396-C422120887B6}"/>
    <cellStyle name="40% - uthevingsfarge 2 2 3 6" xfId="17136" xr:uid="{CCCE744E-5BA3-433D-B9EF-89EBC94225C4}"/>
    <cellStyle name="40% - uthevingsfarge 2 2 30" xfId="17137" xr:uid="{F84B6F98-E3B9-4D54-952B-D24A3EA7B1D1}"/>
    <cellStyle name="40% - uthevingsfarge 2 2 30 2" xfId="17138" xr:uid="{F1722E11-09E8-4C99-B282-EDB4DBA7673E}"/>
    <cellStyle name="40% - uthevingsfarge 2 2 30 2 2" xfId="17139" xr:uid="{9E14E402-F359-4DEE-880A-47D680177774}"/>
    <cellStyle name="40% - uthevingsfarge 2 2 30 3" xfId="17140" xr:uid="{ECE7D44D-A434-48F0-9569-9269C9FCE5B2}"/>
    <cellStyle name="40% - uthevingsfarge 2 2 31" xfId="17141" xr:uid="{D1458663-9E48-474A-8791-22CAAA794B4E}"/>
    <cellStyle name="40% - uthevingsfarge 2 2 32" xfId="17142" xr:uid="{F0A3845B-A8CF-4F77-B3A7-4BF5B500DD9E}"/>
    <cellStyle name="40% - uthevingsfarge 2 2 4" xfId="17143" xr:uid="{DE9E4201-459F-472C-A014-7578DB5EF446}"/>
    <cellStyle name="40% - uthevingsfarge 2 2 4 2" xfId="17144" xr:uid="{F7CFEF2D-D4E7-495D-A5FC-A208E45421B9}"/>
    <cellStyle name="40% - uthevingsfarge 2 2 4 3" xfId="17145" xr:uid="{E4975EF0-2F2D-423A-A1D9-B5E1E04633C8}"/>
    <cellStyle name="40% - uthevingsfarge 2 2 4 4" xfId="17146" xr:uid="{C1CB1F81-BF80-4B2D-9554-4B045B765401}"/>
    <cellStyle name="40% - uthevingsfarge 2 2 4 5" xfId="17147" xr:uid="{EF831ECD-9B47-46C8-B486-EB3BA4BA2480}"/>
    <cellStyle name="40% - uthevingsfarge 2 2 4 6" xfId="17148" xr:uid="{25EF6425-A60A-4197-B18D-DA97906775DB}"/>
    <cellStyle name="40% - uthevingsfarge 2 2 5" xfId="17149" xr:uid="{54E1F751-1963-4194-A507-F4B2259A9BE8}"/>
    <cellStyle name="40% - uthevingsfarge 2 2 5 10" xfId="17150" xr:uid="{DCB6573B-18D4-4A88-8085-94DADFC41D3A}"/>
    <cellStyle name="40% - uthevingsfarge 2 2 5 11" xfId="17151" xr:uid="{534CF1EF-C0EA-4C21-937E-9C3DC2F18D81}"/>
    <cellStyle name="40% - uthevingsfarge 2 2 5 12" xfId="17152" xr:uid="{C17D31EA-44C1-4262-A0AC-D76B93487E84}"/>
    <cellStyle name="40% - uthevingsfarge 2 2 5 13" xfId="17153" xr:uid="{4B1231B9-1336-467A-940A-C834D3B3CF44}"/>
    <cellStyle name="40% - uthevingsfarge 2 2 5 14" xfId="17154" xr:uid="{3217AEE4-FA47-411E-9095-B82304DB4AC4}"/>
    <cellStyle name="40% - uthevingsfarge 2 2 5 15" xfId="17155" xr:uid="{EE9DB512-4A6E-4FFC-B0AF-AB1A72D7B837}"/>
    <cellStyle name="40% - uthevingsfarge 2 2 5 15 2" xfId="17156" xr:uid="{0A7C2EE9-4FF4-44E8-8BE7-B8DFFD3E044A}"/>
    <cellStyle name="40% - uthevingsfarge 2 2 5 16" xfId="17157" xr:uid="{CDCA6448-A63C-48D2-B943-D9FBF39B50F5}"/>
    <cellStyle name="40% - uthevingsfarge 2 2 5 16 2" xfId="17158" xr:uid="{DC6DB109-B52D-4937-BF11-777D9EBF4ED2}"/>
    <cellStyle name="40% - uthevingsfarge 2 2 5 17" xfId="17159" xr:uid="{CFB249D1-5758-44A3-9150-89588EB9944C}"/>
    <cellStyle name="40% - uthevingsfarge 2 2 5 17 2" xfId="17160" xr:uid="{AF69DA2E-B0F4-4586-B6F3-D7F055E7D6A5}"/>
    <cellStyle name="40% - uthevingsfarge 2 2 5 2" xfId="17161" xr:uid="{E317860A-A257-4590-B3C1-0102E658886E}"/>
    <cellStyle name="40% - uthevingsfarge 2 2 5 2 10" xfId="17162" xr:uid="{A14FBE21-4381-4BCB-866F-E68C6BAC326B}"/>
    <cellStyle name="40% - uthevingsfarge 2 2 5 2 10 2" xfId="17163" xr:uid="{5A9520F8-6A09-4B39-B737-97C574BA793B}"/>
    <cellStyle name="40% - uthevingsfarge 2 2 5 2 10 2 2" xfId="17164" xr:uid="{4EC8EF47-06E5-4D65-A96C-689BD45BE6F6}"/>
    <cellStyle name="40% - uthevingsfarge 2 2 5 2 10 3" xfId="17165" xr:uid="{990D698E-088F-4C72-A495-8D141FDF9A2E}"/>
    <cellStyle name="40% - uthevingsfarge 2 2 5 2 11" xfId="17166" xr:uid="{B49B0326-0616-4832-B593-2379F37E0C32}"/>
    <cellStyle name="40% - uthevingsfarge 2 2 5 2 11 2" xfId="17167" xr:uid="{1237E1F9-430B-46D5-889A-204B974568D2}"/>
    <cellStyle name="40% - uthevingsfarge 2 2 5 2 11 2 2" xfId="17168" xr:uid="{81923759-E9A8-4AC2-A4C0-6B0B15AEFD92}"/>
    <cellStyle name="40% - uthevingsfarge 2 2 5 2 11 3" xfId="17169" xr:uid="{858570F4-E091-495A-8CB5-4E17D97E9296}"/>
    <cellStyle name="40% - uthevingsfarge 2 2 5 2 12" xfId="17170" xr:uid="{A9CDA6AC-00E3-45BC-B913-1636ABAFEC65}"/>
    <cellStyle name="40% - uthevingsfarge 2 2 5 2 12 2" xfId="17171" xr:uid="{474B890F-53D9-4E25-9DC6-28FCF5924ADD}"/>
    <cellStyle name="40% - uthevingsfarge 2 2 5 2 12 2 2" xfId="17172" xr:uid="{8963E458-E4E4-4737-9DD7-010FDFFABBAF}"/>
    <cellStyle name="40% - uthevingsfarge 2 2 5 2 12 3" xfId="17173" xr:uid="{F7F8C0AD-1234-40D6-B776-533560627890}"/>
    <cellStyle name="40% - uthevingsfarge 2 2 5 2 13" xfId="17174" xr:uid="{AD023CD3-35EC-4345-966D-9EAFBC0939B1}"/>
    <cellStyle name="40% - uthevingsfarge 2 2 5 2 14" xfId="17175" xr:uid="{4E4BD301-229F-4CCF-A8C3-D5FB56CEAEFC}"/>
    <cellStyle name="40% - uthevingsfarge 2 2 5 2 2" xfId="17176" xr:uid="{86276899-6A05-4989-979A-267A51A6ECEB}"/>
    <cellStyle name="40% - uthevingsfarge 2 2 5 2 2 2" xfId="17177" xr:uid="{FB365553-654E-4147-8D30-21F758F211E1}"/>
    <cellStyle name="40% - uthevingsfarge 2 2 5 2 2 2 2" xfId="17178" xr:uid="{0F847D08-294A-48D2-9F45-F21DF697EBCF}"/>
    <cellStyle name="40% - uthevingsfarge 2 2 5 2 2 3" xfId="17179" xr:uid="{214496EE-FAE7-471E-AD88-DB2658113162}"/>
    <cellStyle name="40% - uthevingsfarge 2 2 5 2 2 3 2" xfId="17180" xr:uid="{FFB60129-5E21-4DE1-908B-40734F8F27B1}"/>
    <cellStyle name="40% - uthevingsfarge 2 2 5 2 2 4" xfId="17181" xr:uid="{EEA51A5F-7978-4EA5-A48B-42E903D33E70}"/>
    <cellStyle name="40% - uthevingsfarge 2 2 5 2 2 4 2" xfId="17182" xr:uid="{82B7236B-5B49-48EC-BC4C-28B7F517AF58}"/>
    <cellStyle name="40% - uthevingsfarge 2 2 5 2 2 5" xfId="17183" xr:uid="{12A879DD-5C4A-4D0A-85E6-CE8D2C078556}"/>
    <cellStyle name="40% - uthevingsfarge 2 2 5 2 2 5 2" xfId="17184" xr:uid="{30074D71-E8EC-47A4-A197-C9F0C608D39B}"/>
    <cellStyle name="40% - uthevingsfarge 2 2 5 2 2 6" xfId="17185" xr:uid="{BAA642F5-6C81-4697-B344-4715AED827E4}"/>
    <cellStyle name="40% - uthevingsfarge 2 2 5 2 2 6 2" xfId="17186" xr:uid="{941EB8FF-EC1D-414C-ADD8-83750495032E}"/>
    <cellStyle name="40% - uthevingsfarge 2 2 5 2 2 7" xfId="17187" xr:uid="{EF5717DC-E5C5-4C8B-B5F9-558626CE94DB}"/>
    <cellStyle name="40% - uthevingsfarge 2 2 5 2 3" xfId="17188" xr:uid="{E72F0FC9-81C5-43E2-A356-B3CBDB1D5BCE}"/>
    <cellStyle name="40% - uthevingsfarge 2 2 5 2 3 2" xfId="17189" xr:uid="{3660DA13-C31D-42C7-96F2-CF8AC2915B7D}"/>
    <cellStyle name="40% - uthevingsfarge 2 2 5 2 3 2 2" xfId="17190" xr:uid="{7EBE01DB-A666-4D86-BB1F-FEABF9099901}"/>
    <cellStyle name="40% - uthevingsfarge 2 2 5 2 3 3" xfId="17191" xr:uid="{6F6316BD-3C73-441B-91B6-DB151BE71DCB}"/>
    <cellStyle name="40% - uthevingsfarge 2 2 5 2 3 3 2" xfId="17192" xr:uid="{810E517A-43ED-4EEE-B1BA-393A7336B48D}"/>
    <cellStyle name="40% - uthevingsfarge 2 2 5 2 3 4" xfId="17193" xr:uid="{BD882650-7234-46CC-AE25-B84AB1F9DC01}"/>
    <cellStyle name="40% - uthevingsfarge 2 2 5 2 3 4 2" xfId="17194" xr:uid="{50A2AA8E-CB6B-44FA-94F6-8C2D2AEA7A3B}"/>
    <cellStyle name="40% - uthevingsfarge 2 2 5 2 3 5" xfId="17195" xr:uid="{AD064A2E-4119-4B84-AF48-EF03B201F7EC}"/>
    <cellStyle name="40% - uthevingsfarge 2 2 5 2 3 5 2" xfId="17196" xr:uid="{6A1A9E0D-EDF7-4E4B-9DB7-90939133F832}"/>
    <cellStyle name="40% - uthevingsfarge 2 2 5 2 3 6" xfId="17197" xr:uid="{F4D64B6C-B8DC-44F6-BED1-EE7BFE6D044D}"/>
    <cellStyle name="40% - uthevingsfarge 2 2 5 2 4" xfId="17198" xr:uid="{7ED8EA59-3FB4-4D83-850D-2665F411ACD9}"/>
    <cellStyle name="40% - uthevingsfarge 2 2 5 2 4 2" xfId="17199" xr:uid="{2CC2E705-2522-4360-AEFC-BBBA88474B20}"/>
    <cellStyle name="40% - uthevingsfarge 2 2 5 2 4 2 2" xfId="17200" xr:uid="{7A2A6659-B882-464A-8BEB-3E6EDE7F6526}"/>
    <cellStyle name="40% - uthevingsfarge 2 2 5 2 4 3" xfId="17201" xr:uid="{2CD0BEE1-234F-4A3D-9A72-1DDA3529B6BB}"/>
    <cellStyle name="40% - uthevingsfarge 2 2 5 2 4 3 2" xfId="17202" xr:uid="{43CEE1A2-0BED-47BC-B2D0-B110FE4322A7}"/>
    <cellStyle name="40% - uthevingsfarge 2 2 5 2 4 4" xfId="17203" xr:uid="{CFB04F51-AE57-4D4D-8AB2-25EF51549034}"/>
    <cellStyle name="40% - uthevingsfarge 2 2 5 2 5" xfId="17204" xr:uid="{0C12143D-1501-47E3-902A-F7A6EEE68768}"/>
    <cellStyle name="40% - uthevingsfarge 2 2 5 2 5 2" xfId="17205" xr:uid="{323B77AB-7935-4E95-B0E1-1C794D6D9284}"/>
    <cellStyle name="40% - uthevingsfarge 2 2 5 2 5 2 2" xfId="17206" xr:uid="{6B3DA1FE-9C51-490B-8661-7325E2974B4F}"/>
    <cellStyle name="40% - uthevingsfarge 2 2 5 2 5 3" xfId="17207" xr:uid="{1CCC129C-E260-4D19-9DB4-1F2E4C9148AB}"/>
    <cellStyle name="40% - uthevingsfarge 2 2 5 2 5 3 2" xfId="17208" xr:uid="{2BC4FE1D-5C94-4B0F-B97B-5523F616899F}"/>
    <cellStyle name="40% - uthevingsfarge 2 2 5 2 5 4" xfId="17209" xr:uid="{70F931FB-F869-4F54-BEFA-AC4405D8D2EC}"/>
    <cellStyle name="40% - uthevingsfarge 2 2 5 2 6" xfId="17210" xr:uid="{008ECC6F-8079-4EDA-9504-7C88D9AA81C0}"/>
    <cellStyle name="40% - uthevingsfarge 2 2 5 2 6 2" xfId="17211" xr:uid="{0CEDF580-7F31-474F-8230-7C020DEA14D7}"/>
    <cellStyle name="40% - uthevingsfarge 2 2 5 2 6 2 2" xfId="17212" xr:uid="{48F3BA88-787F-4706-986C-D756EAB94DB0}"/>
    <cellStyle name="40% - uthevingsfarge 2 2 5 2 6 3" xfId="17213" xr:uid="{CD2E8776-FE65-475F-B2E1-80D1145F4244}"/>
    <cellStyle name="40% - uthevingsfarge 2 2 5 2 7" xfId="17214" xr:uid="{1EFBAC3A-EACA-4A4C-85E7-78AF3E4AB400}"/>
    <cellStyle name="40% - uthevingsfarge 2 2 5 2 7 2" xfId="17215" xr:uid="{518DC2D3-4B62-4C87-B4CD-BBAD1876306A}"/>
    <cellStyle name="40% - uthevingsfarge 2 2 5 2 7 2 2" xfId="17216" xr:uid="{E8C4A931-EFB0-4706-ABCC-FA48A8992394}"/>
    <cellStyle name="40% - uthevingsfarge 2 2 5 2 7 3" xfId="17217" xr:uid="{30BD7845-FBDA-493C-A4B0-38C829F4B53D}"/>
    <cellStyle name="40% - uthevingsfarge 2 2 5 2 8" xfId="17218" xr:uid="{4332583D-944E-403F-9DC1-D105FB0F274C}"/>
    <cellStyle name="40% - uthevingsfarge 2 2 5 2 8 2" xfId="17219" xr:uid="{BB4B7071-F5E4-4F58-8320-E603B474C41A}"/>
    <cellStyle name="40% - uthevingsfarge 2 2 5 2 8 2 2" xfId="17220" xr:uid="{7421C9F9-B50E-4490-83F5-54AF72C75BA6}"/>
    <cellStyle name="40% - uthevingsfarge 2 2 5 2 8 3" xfId="17221" xr:uid="{4BF1A9AD-7549-4872-9DD4-676B6441F089}"/>
    <cellStyle name="40% - uthevingsfarge 2 2 5 2 9" xfId="17222" xr:uid="{8EEEFAA3-F513-4272-94E7-A64013C97919}"/>
    <cellStyle name="40% - uthevingsfarge 2 2 5 2 9 2" xfId="17223" xr:uid="{F41D22B7-AE07-4680-9395-FF060CBD8738}"/>
    <cellStyle name="40% - uthevingsfarge 2 2 5 2 9 2 2" xfId="17224" xr:uid="{7F3B752F-2A11-4AC5-979F-CB23FA0FC58F}"/>
    <cellStyle name="40% - uthevingsfarge 2 2 5 2 9 3" xfId="17225" xr:uid="{741966CA-1F1C-4CF2-B473-8C84A7EE36F8}"/>
    <cellStyle name="40% - uthevingsfarge 2 2 5 3" xfId="17226" xr:uid="{BD4BBBD2-D72E-421B-AEFF-49F81DF23C58}"/>
    <cellStyle name="40% - uthevingsfarge 2 2 5 3 2" xfId="17227" xr:uid="{A0158268-AB29-4206-B27C-322FD4DD08AB}"/>
    <cellStyle name="40% - uthevingsfarge 2 2 5 3 2 2" xfId="17228" xr:uid="{5EF1396D-1EC8-4E8C-9B97-6572CAC2ABDB}"/>
    <cellStyle name="40% - uthevingsfarge 2 2 5 3 2 2 2" xfId="17229" xr:uid="{0A2B9E5F-246E-4785-BF14-DDD317316C35}"/>
    <cellStyle name="40% - uthevingsfarge 2 2 5 3 2 3" xfId="17230" xr:uid="{9E398209-5C02-4EF2-8BC8-C6F6C8744355}"/>
    <cellStyle name="40% - uthevingsfarge 2 2 5 3 2 3 2" xfId="17231" xr:uid="{1CEB933E-09F9-4099-A939-44F33F903363}"/>
    <cellStyle name="40% - uthevingsfarge 2 2 5 3 2 4" xfId="17232" xr:uid="{31095757-0412-46AD-92EA-0C35A55136C8}"/>
    <cellStyle name="40% - uthevingsfarge 2 2 5 3 2 4 2" xfId="17233" xr:uid="{89E405CE-4F7C-49AA-A7AD-28B014021C11}"/>
    <cellStyle name="40% - uthevingsfarge 2 2 5 3 2 5" xfId="17234" xr:uid="{697ADEF9-90F5-4B09-9AFB-ACE7FFB06388}"/>
    <cellStyle name="40% - uthevingsfarge 2 2 5 3 2 5 2" xfId="17235" xr:uid="{B22982E3-D0B8-4FED-9BE8-D09057FA108E}"/>
    <cellStyle name="40% - uthevingsfarge 2 2 5 3 2 6" xfId="17236" xr:uid="{37F27F7C-84FA-468A-A37E-625C353F8E68}"/>
    <cellStyle name="40% - uthevingsfarge 2 2 5 3 2 6 2" xfId="17237" xr:uid="{850A475F-0E40-4E94-8A81-8755D5F271BA}"/>
    <cellStyle name="40% - uthevingsfarge 2 2 5 3 2 7" xfId="17238" xr:uid="{A8946625-49F8-4176-8A99-200B2628E842}"/>
    <cellStyle name="40% - uthevingsfarge 2 2 5 3 3" xfId="17239" xr:uid="{EAFC5B55-0E03-467C-B482-922F505D8468}"/>
    <cellStyle name="40% - uthevingsfarge 2 2 5 3 3 2" xfId="17240" xr:uid="{8F81E6CC-B8AF-45D2-85ED-6B6DD51086D8}"/>
    <cellStyle name="40% - uthevingsfarge 2 2 5 3 3 2 2" xfId="17241" xr:uid="{E4F4B4A9-CAB7-46DF-B701-7387C0BDA331}"/>
    <cellStyle name="40% - uthevingsfarge 2 2 5 3 3 3" xfId="17242" xr:uid="{141B5027-D383-4719-B3AD-62DC5E8CD277}"/>
    <cellStyle name="40% - uthevingsfarge 2 2 5 3 3 3 2" xfId="17243" xr:uid="{D7F3226B-4486-4E8A-AFDB-B47A9996C3BB}"/>
    <cellStyle name="40% - uthevingsfarge 2 2 5 3 3 4" xfId="17244" xr:uid="{FC7AD610-2A1B-41C4-9F1B-933CBAE0FD4C}"/>
    <cellStyle name="40% - uthevingsfarge 2 2 5 3 4" xfId="17245" xr:uid="{626C2AC9-DBA0-43AC-9BCB-47BB6F940184}"/>
    <cellStyle name="40% - uthevingsfarge 2 2 5 3 4 2" xfId="17246" xr:uid="{AD9C1610-E936-4306-8E17-889F248B39ED}"/>
    <cellStyle name="40% - uthevingsfarge 2 2 5 3 5" xfId="17247" xr:uid="{8C4FC276-59A3-4E9D-B370-3B80F82D3C71}"/>
    <cellStyle name="40% - uthevingsfarge 2 2 5 3 5 2" xfId="17248" xr:uid="{F1315D8D-947F-42C1-AB15-6FDD07C585D2}"/>
    <cellStyle name="40% - uthevingsfarge 2 2 5 3 6" xfId="17249" xr:uid="{0DFB4DAC-8A8A-46CF-8E24-4C7E87098C4D}"/>
    <cellStyle name="40% - uthevingsfarge 2 2 5 3 6 2" xfId="17250" xr:uid="{3559483F-0643-4EA0-8FB7-5C40B20B69C9}"/>
    <cellStyle name="40% - uthevingsfarge 2 2 5 3 7" xfId="17251" xr:uid="{AE60BBFC-9999-4404-A0BE-BF6A794D7A49}"/>
    <cellStyle name="40% - uthevingsfarge 2 2 5 3 7 2" xfId="17252" xr:uid="{A0E95AF8-5DA7-49D5-94B2-06FA0E128E53}"/>
    <cellStyle name="40% - uthevingsfarge 2 2 5 3 8" xfId="17253" xr:uid="{38E3A7C5-AD47-42AA-97E5-891037A0707F}"/>
    <cellStyle name="40% - uthevingsfarge 2 2 5 4" xfId="17254" xr:uid="{FA389B28-3B35-4983-8A11-C6D7D0674A45}"/>
    <cellStyle name="40% - uthevingsfarge 2 2 5 4 2" xfId="17255" xr:uid="{298AD598-640C-43B8-ACD6-2C132DDE0E61}"/>
    <cellStyle name="40% - uthevingsfarge 2 2 5 4 2 2" xfId="17256" xr:uid="{B4ADAD6D-0EBD-4B35-ACF9-44C472CABAE1}"/>
    <cellStyle name="40% - uthevingsfarge 2 2 5 4 2 2 2" xfId="17257" xr:uid="{8A10CD0B-DE8F-49B2-9FFF-9591F5BE6525}"/>
    <cellStyle name="40% - uthevingsfarge 2 2 5 4 2 3" xfId="17258" xr:uid="{F8DB4492-A154-40D3-B181-A4DA6DBB6797}"/>
    <cellStyle name="40% - uthevingsfarge 2 2 5 4 2 3 2" xfId="17259" xr:uid="{192C22C2-5B75-4E6A-8E1E-3A932385160F}"/>
    <cellStyle name="40% - uthevingsfarge 2 2 5 4 2 4" xfId="17260" xr:uid="{E5CD3F21-7CB9-4B60-BB9A-275EA4CB9B51}"/>
    <cellStyle name="40% - uthevingsfarge 2 2 5 4 2 4 2" xfId="17261" xr:uid="{68A2B071-6473-4C16-BA23-1BC047CC0120}"/>
    <cellStyle name="40% - uthevingsfarge 2 2 5 4 2 5" xfId="17262" xr:uid="{2F364D5F-9793-47BF-BF74-F5209B8A9CFD}"/>
    <cellStyle name="40% - uthevingsfarge 2 2 5 4 2 5 2" xfId="17263" xr:uid="{6B49CF28-94A3-4368-B908-0C57AB798030}"/>
    <cellStyle name="40% - uthevingsfarge 2 2 5 4 2 6" xfId="17264" xr:uid="{8EC357C4-19D6-41E4-B97F-1074B1EE2F65}"/>
    <cellStyle name="40% - uthevingsfarge 2 2 5 4 2 6 2" xfId="17265" xr:uid="{E6965BD4-F935-4CA7-A6A2-5312584C71E6}"/>
    <cellStyle name="40% - uthevingsfarge 2 2 5 4 2 7" xfId="17266" xr:uid="{ADEDDF66-8C16-447D-826B-7690C08D411F}"/>
    <cellStyle name="40% - uthevingsfarge 2 2 5 4 3" xfId="17267" xr:uid="{859ACD31-B399-4B49-841A-0F0650925955}"/>
    <cellStyle name="40% - uthevingsfarge 2 2 5 4 3 2" xfId="17268" xr:uid="{E057DDE0-C20C-49BA-8E70-9A78EA6677A0}"/>
    <cellStyle name="40% - uthevingsfarge 2 2 5 4 3 2 2" xfId="17269" xr:uid="{04F403CB-21D7-48CA-87C7-EA91EEA12B21}"/>
    <cellStyle name="40% - uthevingsfarge 2 2 5 4 3 3" xfId="17270" xr:uid="{73AFB3B2-FF90-4039-93C3-CC55C910A260}"/>
    <cellStyle name="40% - uthevingsfarge 2 2 5 4 3 3 2" xfId="17271" xr:uid="{19E46D8E-F320-4B6B-8118-8E6BAF3ACF09}"/>
    <cellStyle name="40% - uthevingsfarge 2 2 5 4 3 4" xfId="17272" xr:uid="{5FF70C91-76C9-47AB-A081-53F8B347557A}"/>
    <cellStyle name="40% - uthevingsfarge 2 2 5 4 4" xfId="17273" xr:uid="{8EF99B8F-A100-414E-9ABC-2E7DDA4C068E}"/>
    <cellStyle name="40% - uthevingsfarge 2 2 5 4 4 2" xfId="17274" xr:uid="{66A9B590-E232-460D-AF77-DED733256BC1}"/>
    <cellStyle name="40% - uthevingsfarge 2 2 5 4 5" xfId="17275" xr:uid="{8BE9B43F-FE7D-43BE-8679-7E259D4530D3}"/>
    <cellStyle name="40% - uthevingsfarge 2 2 5 4 5 2" xfId="17276" xr:uid="{9A59226A-1ABD-4490-B6BD-7914A24E9DAC}"/>
    <cellStyle name="40% - uthevingsfarge 2 2 5 4 6" xfId="17277" xr:uid="{F0085826-96C5-4608-93C2-FBA112E03915}"/>
    <cellStyle name="40% - uthevingsfarge 2 2 5 4 6 2" xfId="17278" xr:uid="{01A5C71F-B334-4779-AEF0-EBBEB7E76A7E}"/>
    <cellStyle name="40% - uthevingsfarge 2 2 5 4 7" xfId="17279" xr:uid="{C58EE43C-1383-4CAC-9B53-66155304A6B1}"/>
    <cellStyle name="40% - uthevingsfarge 2 2 5 4 7 2" xfId="17280" xr:uid="{C3017111-C5CE-4AA5-8FC9-4DFE7437451E}"/>
    <cellStyle name="40% - uthevingsfarge 2 2 5 4 8" xfId="17281" xr:uid="{D670DBC3-4B9B-4A50-8B28-8D072276FE25}"/>
    <cellStyle name="40% - uthevingsfarge 2 2 5 5" xfId="17282" xr:uid="{66A93856-BCCB-4BB2-AA64-3CA7EC9D8513}"/>
    <cellStyle name="40% - uthevingsfarge 2 2 5 6" xfId="17283" xr:uid="{76E21397-3117-4A94-BE7F-34B65559DB7E}"/>
    <cellStyle name="40% - uthevingsfarge 2 2 5 7" xfId="17284" xr:uid="{1A15AEB2-9D73-4E6C-BD5B-2BF3219A0DEF}"/>
    <cellStyle name="40% - uthevingsfarge 2 2 5 8" xfId="17285" xr:uid="{066F77EA-4831-461B-9D4D-435565861054}"/>
    <cellStyle name="40% - uthevingsfarge 2 2 5 9" xfId="17286" xr:uid="{20768C41-DC00-4D31-ABAC-B89BAFAF3184}"/>
    <cellStyle name="40% - uthevingsfarge 2 2 6" xfId="17287" xr:uid="{3F0CFD4C-D26B-4872-B81C-848E237E4339}"/>
    <cellStyle name="40% - uthevingsfarge 2 2 6 2" xfId="17288" xr:uid="{C3CCBBF2-A1D4-46A4-B5D4-D9A72706B5F4}"/>
    <cellStyle name="40% - uthevingsfarge 2 2 6 2 2" xfId="17289" xr:uid="{0B84FFBA-147D-4DC5-AC31-7958D354F73F}"/>
    <cellStyle name="40% - uthevingsfarge 2 2 6 2 2 2" xfId="17290" xr:uid="{7E4CB3FE-9FB3-4966-87E5-D5867E12FD1B}"/>
    <cellStyle name="40% - uthevingsfarge 2 2 6 2 3" xfId="17291" xr:uid="{EE0758E6-A006-42C9-AE28-CE157395F221}"/>
    <cellStyle name="40% - uthevingsfarge 2 2 6 2 3 2" xfId="17292" xr:uid="{FB7857AE-2439-4FDD-A628-CAB12CD1228C}"/>
    <cellStyle name="40% - uthevingsfarge 2 2 6 2 4" xfId="17293" xr:uid="{E76F738B-AF4B-4064-88C4-BBA289FF7DA1}"/>
    <cellStyle name="40% - uthevingsfarge 2 2 6 2 4 2" xfId="17294" xr:uid="{3B220CF0-8591-4B77-9502-0A7609AED67E}"/>
    <cellStyle name="40% - uthevingsfarge 2 2 6 2 5" xfId="17295" xr:uid="{1114ADDB-32EB-4630-A9B0-BCAA744B197B}"/>
    <cellStyle name="40% - uthevingsfarge 2 2 6 2 5 2" xfId="17296" xr:uid="{FC2358A7-FA8F-43D0-8D84-7239AE5EAAB5}"/>
    <cellStyle name="40% - uthevingsfarge 2 2 6 2 6" xfId="17297" xr:uid="{E55DD9D9-0309-41EA-925D-F8B6A7116029}"/>
    <cellStyle name="40% - uthevingsfarge 2 2 6 2 6 2" xfId="17298" xr:uid="{69431B29-BF78-47E6-85FD-C3CD5F5A5A6D}"/>
    <cellStyle name="40% - uthevingsfarge 2 2 6 2 7" xfId="17299" xr:uid="{F78A1E88-6F2C-4164-BC3F-1296DF1DB012}"/>
    <cellStyle name="40% - uthevingsfarge 2 2 6 3" xfId="17300" xr:uid="{36EE6EA8-3E56-44A5-9BDB-41A4E89CE017}"/>
    <cellStyle name="40% - uthevingsfarge 2 2 6 3 2" xfId="17301" xr:uid="{615F7802-E4AC-494C-BF8D-E192FF8DF49D}"/>
    <cellStyle name="40% - uthevingsfarge 2 2 6 3 2 2" xfId="17302" xr:uid="{63654A74-4B3B-461D-B999-6F24EAA1825C}"/>
    <cellStyle name="40% - uthevingsfarge 2 2 6 3 3" xfId="17303" xr:uid="{6B278D7A-29D7-40FF-92E3-E9BA2272B22D}"/>
    <cellStyle name="40% - uthevingsfarge 2 2 6 3 3 2" xfId="17304" xr:uid="{AA943024-3835-4E7C-A4FA-1729C94CEA26}"/>
    <cellStyle name="40% - uthevingsfarge 2 2 6 3 4" xfId="17305" xr:uid="{BE136899-91C6-4B46-BF0C-C2B6DC88C4B1}"/>
    <cellStyle name="40% - uthevingsfarge 2 2 6 4" xfId="17306" xr:uid="{6924CF96-CA04-43A9-879A-04CBC74CF26D}"/>
    <cellStyle name="40% - uthevingsfarge 2 2 6 4 2" xfId="17307" xr:uid="{CFEF2518-41BB-44D6-936E-3B6D1DCCD518}"/>
    <cellStyle name="40% - uthevingsfarge 2 2 6 5" xfId="17308" xr:uid="{A773FEB4-D1A5-40F0-A2A8-EDB6BE59E61C}"/>
    <cellStyle name="40% - uthevingsfarge 2 2 6 5 2" xfId="17309" xr:uid="{E0817EE2-1C11-4D15-A3F7-A1BF9D87D983}"/>
    <cellStyle name="40% - uthevingsfarge 2 2 6 6" xfId="17310" xr:uid="{1A07341B-1226-47FB-92AC-28E7CC21291A}"/>
    <cellStyle name="40% - uthevingsfarge 2 2 6 6 2" xfId="17311" xr:uid="{274DAF06-34E9-4059-9BD2-AF6649971F99}"/>
    <cellStyle name="40% - uthevingsfarge 2 2 6 7" xfId="17312" xr:uid="{E3B9CE03-4A29-4D05-BB50-BCF395B05973}"/>
    <cellStyle name="40% - uthevingsfarge 2 2 6 7 2" xfId="17313" xr:uid="{C014CFB7-EAF0-4840-B024-FE9EBEAA9A9F}"/>
    <cellStyle name="40% - uthevingsfarge 2 2 6 8" xfId="17314" xr:uid="{C9346F74-BA56-46D2-83D1-091084552FC3}"/>
    <cellStyle name="40% - uthevingsfarge 2 2 7" xfId="17315" xr:uid="{C12DD4FD-2DA3-48E1-A025-D59452E70A2E}"/>
    <cellStyle name="40% - uthevingsfarge 2 2 7 2" xfId="17316" xr:uid="{30E680BD-2EF0-405E-B41E-09A8C5159E53}"/>
    <cellStyle name="40% - uthevingsfarge 2 2 7 2 2" xfId="17317" xr:uid="{92611FB4-5F53-4EB7-A07C-A62E1122363E}"/>
    <cellStyle name="40% - uthevingsfarge 2 2 7 2 2 2" xfId="17318" xr:uid="{97445234-07A2-4066-90E1-01DE4DF96435}"/>
    <cellStyle name="40% - uthevingsfarge 2 2 7 2 3" xfId="17319" xr:uid="{BA4731E7-A275-47AC-833B-8199AC3D4B6A}"/>
    <cellStyle name="40% - uthevingsfarge 2 2 7 2 3 2" xfId="17320" xr:uid="{0B14BA09-2752-476A-95D1-58E90273B34A}"/>
    <cellStyle name="40% - uthevingsfarge 2 2 7 2 4" xfId="17321" xr:uid="{F4B5030D-16D2-42AE-A831-C3AFBC0ECFBF}"/>
    <cellStyle name="40% - uthevingsfarge 2 2 7 2 4 2" xfId="17322" xr:uid="{E859842E-2355-4E5F-B02B-ADCB3829986A}"/>
    <cellStyle name="40% - uthevingsfarge 2 2 7 2 5" xfId="17323" xr:uid="{CEED1C6B-D4E2-4B48-8487-8B7E744BC516}"/>
    <cellStyle name="40% - uthevingsfarge 2 2 7 2 5 2" xfId="17324" xr:uid="{AA604BA8-116F-43F7-A37B-5D421424ABF0}"/>
    <cellStyle name="40% - uthevingsfarge 2 2 7 2 6" xfId="17325" xr:uid="{90EA9219-B84A-4EE5-9289-BBCC9FA0EBF3}"/>
    <cellStyle name="40% - uthevingsfarge 2 2 7 2 6 2" xfId="17326" xr:uid="{0B5B3604-38AD-43E5-AC6A-C0D7A7064661}"/>
    <cellStyle name="40% - uthevingsfarge 2 2 7 2 7" xfId="17327" xr:uid="{1297F57E-8F66-40B7-9262-E43A17EAED78}"/>
    <cellStyle name="40% - uthevingsfarge 2 2 7 3" xfId="17328" xr:uid="{BFA718F6-B52F-4054-96C1-151E990D91B4}"/>
    <cellStyle name="40% - uthevingsfarge 2 2 7 3 2" xfId="17329" xr:uid="{314219F9-5E8C-4861-9A5C-D3AA163B025C}"/>
    <cellStyle name="40% - uthevingsfarge 2 2 7 3 2 2" xfId="17330" xr:uid="{8D7C6706-62D4-4221-AB2D-EF7416DA6BE1}"/>
    <cellStyle name="40% - uthevingsfarge 2 2 7 3 3" xfId="17331" xr:uid="{6BE98CEC-4F35-4503-B2C1-FF7E1348BB68}"/>
    <cellStyle name="40% - uthevingsfarge 2 2 7 3 3 2" xfId="17332" xr:uid="{2D5E5CC0-B2E5-40E5-BAE2-E8C0D57DA550}"/>
    <cellStyle name="40% - uthevingsfarge 2 2 7 3 4" xfId="17333" xr:uid="{A3B8185B-BFE8-4228-837F-F1748D0BD7E4}"/>
    <cellStyle name="40% - uthevingsfarge 2 2 7 4" xfId="17334" xr:uid="{BCFCE0F0-2941-4E29-B735-AAC1371A0443}"/>
    <cellStyle name="40% - uthevingsfarge 2 2 7 4 2" xfId="17335" xr:uid="{74C66E7F-8358-4F71-85CC-FBA0F4999B7D}"/>
    <cellStyle name="40% - uthevingsfarge 2 2 7 5" xfId="17336" xr:uid="{71B68687-E7F5-4A9A-B135-200CAB2FB15F}"/>
    <cellStyle name="40% - uthevingsfarge 2 2 7 5 2" xfId="17337" xr:uid="{E443D8A0-ECDA-4B80-A900-3AA44CBA5C36}"/>
    <cellStyle name="40% - uthevingsfarge 2 2 7 6" xfId="17338" xr:uid="{6EBB843F-B614-4B39-9AC8-7D031BB881B3}"/>
    <cellStyle name="40% - uthevingsfarge 2 2 7 6 2" xfId="17339" xr:uid="{69AB35C6-9DCA-48EF-BAE5-361A083F87D5}"/>
    <cellStyle name="40% - uthevingsfarge 2 2 7 7" xfId="17340" xr:uid="{B40A16B3-13E2-4251-9727-C2145C180C17}"/>
    <cellStyle name="40% - uthevingsfarge 2 2 7 7 2" xfId="17341" xr:uid="{2F171E3C-5730-49AE-B42E-D705F5FE9E6C}"/>
    <cellStyle name="40% - uthevingsfarge 2 2 7 8" xfId="17342" xr:uid="{8596F70D-BDB0-4CFB-A436-22731DF4B114}"/>
    <cellStyle name="40% - uthevingsfarge 2 2 8" xfId="17343" xr:uid="{1A65E03C-4544-4A53-9F4C-88417C448FCB}"/>
    <cellStyle name="40% - uthevingsfarge 2 2 8 2" xfId="17344" xr:uid="{B4623CE4-6D3F-4A14-B55C-9220C11BDA77}"/>
    <cellStyle name="40% - uthevingsfarge 2 2 8 2 2" xfId="17345" xr:uid="{C4640AFA-38FA-4967-8D71-7533D3F543B5}"/>
    <cellStyle name="40% - uthevingsfarge 2 2 8 2 2 2" xfId="17346" xr:uid="{FBCCD223-1E77-4DDB-9543-E924055205AF}"/>
    <cellStyle name="40% - uthevingsfarge 2 2 8 2 3" xfId="17347" xr:uid="{12861F6B-0074-4B2F-8E44-306D18E4E58A}"/>
    <cellStyle name="40% - uthevingsfarge 2 2 8 2 3 2" xfId="17348" xr:uid="{ABB580A1-EB87-46F1-A86E-AA1035F4BBDC}"/>
    <cellStyle name="40% - uthevingsfarge 2 2 8 2 4" xfId="17349" xr:uid="{EBBE8025-AFF7-4370-A90D-E80D92FC99AF}"/>
    <cellStyle name="40% - uthevingsfarge 2 2 8 2 4 2" xfId="17350" xr:uid="{451DE3CE-D75A-440E-9890-FFE93CA0D931}"/>
    <cellStyle name="40% - uthevingsfarge 2 2 8 2 5" xfId="17351" xr:uid="{6A107CEE-A938-4D3D-AB5E-5A34CEB5ED9E}"/>
    <cellStyle name="40% - uthevingsfarge 2 2 8 2 5 2" xfId="17352" xr:uid="{8192CF55-7F9B-459D-A360-4E314872A525}"/>
    <cellStyle name="40% - uthevingsfarge 2 2 8 2 6" xfId="17353" xr:uid="{CF6D1BB1-A011-4A1C-8243-8D40C07D3748}"/>
    <cellStyle name="40% - uthevingsfarge 2 2 8 2 6 2" xfId="17354" xr:uid="{131E86F8-CD1C-4864-A7BB-E8BAE821ADA5}"/>
    <cellStyle name="40% - uthevingsfarge 2 2 8 2 7" xfId="17355" xr:uid="{53BAEF17-1420-4801-9DB7-5F1A6F43F729}"/>
    <cellStyle name="40% - uthevingsfarge 2 2 8 3" xfId="17356" xr:uid="{1CCFC0F3-498A-449D-80E1-0A51C48449B2}"/>
    <cellStyle name="40% - uthevingsfarge 2 2 8 3 2" xfId="17357" xr:uid="{EF00C9C3-EB68-42CE-9B26-3F314BE526B7}"/>
    <cellStyle name="40% - uthevingsfarge 2 2 8 3 2 2" xfId="17358" xr:uid="{4621B7FC-AAE1-40E3-BE7B-4E6F40826DE4}"/>
    <cellStyle name="40% - uthevingsfarge 2 2 8 3 3" xfId="17359" xr:uid="{3A71C1EF-1834-4B32-830F-EBB8CD6EA2D3}"/>
    <cellStyle name="40% - uthevingsfarge 2 2 8 3 3 2" xfId="17360" xr:uid="{398B5390-A9BB-49F7-9809-48C483A94190}"/>
    <cellStyle name="40% - uthevingsfarge 2 2 8 3 4" xfId="17361" xr:uid="{60686EA6-06BD-46B4-95FB-B5BB7970EB13}"/>
    <cellStyle name="40% - uthevingsfarge 2 2 8 4" xfId="17362" xr:uid="{3AFCC41E-149A-4EAE-B90F-460D5C27CBE8}"/>
    <cellStyle name="40% - uthevingsfarge 2 2 8 4 2" xfId="17363" xr:uid="{6F2456C2-B075-4BAF-9E9E-BDEB60246568}"/>
    <cellStyle name="40% - uthevingsfarge 2 2 8 5" xfId="17364" xr:uid="{5CAF2465-783C-4909-BB1A-2E1B89C56BB6}"/>
    <cellStyle name="40% - uthevingsfarge 2 2 8 5 2" xfId="17365" xr:uid="{C4EC36F3-AFCD-4921-9994-2F4D9397AC3C}"/>
    <cellStyle name="40% - uthevingsfarge 2 2 8 6" xfId="17366" xr:uid="{EF0E4BA8-842B-4487-B7A1-A89A74C1611C}"/>
    <cellStyle name="40% - uthevingsfarge 2 2 8 6 2" xfId="17367" xr:uid="{20C594F7-2614-4111-9542-FEBA91F7DA83}"/>
    <cellStyle name="40% - uthevingsfarge 2 2 8 7" xfId="17368" xr:uid="{A0647F7C-A913-4313-897E-992B650EF480}"/>
    <cellStyle name="40% - uthevingsfarge 2 2 8 7 2" xfId="17369" xr:uid="{2D34B367-06FD-457B-B072-FB551D5C453D}"/>
    <cellStyle name="40% - uthevingsfarge 2 2 8 8" xfId="17370" xr:uid="{569F2FFE-30F4-4842-82EB-85E94BE8988E}"/>
    <cellStyle name="40% - uthevingsfarge 2 2 9" xfId="17371" xr:uid="{E02457DB-D082-48A3-9773-ADCFE4810488}"/>
    <cellStyle name="40% - uthevingsfarge 2 2 9 2" xfId="17372" xr:uid="{C3E66B47-9F33-4335-80E2-B08C3FAD8C00}"/>
    <cellStyle name="40% - uthevingsfarge 2 2 9 2 2" xfId="17373" xr:uid="{B995798A-F115-46EE-97A6-5616715B4B95}"/>
    <cellStyle name="40% - uthevingsfarge 2 2 9 2 2 2" xfId="17374" xr:uid="{F09517DE-E6FF-4761-B017-8934AAE8B8F3}"/>
    <cellStyle name="40% - uthevingsfarge 2 2 9 2 3" xfId="17375" xr:uid="{D5A92E04-A489-46D4-ADE7-CCFEF61CF549}"/>
    <cellStyle name="40% - uthevingsfarge 2 2 9 2 3 2" xfId="17376" xr:uid="{83C9ECA4-022E-49AA-858C-35D7A0C82B93}"/>
    <cellStyle name="40% - uthevingsfarge 2 2 9 2 4" xfId="17377" xr:uid="{B5F21726-F352-42F5-AA80-7F2F13C29BA7}"/>
    <cellStyle name="40% - uthevingsfarge 2 2 9 2 4 2" xfId="17378" xr:uid="{0D07B010-AE81-4859-8126-DD8B20A1528C}"/>
    <cellStyle name="40% - uthevingsfarge 2 2 9 2 5" xfId="17379" xr:uid="{8EEEC3EC-EA1B-4958-BEF5-F446EC6FF749}"/>
    <cellStyle name="40% - uthevingsfarge 2 2 9 2 5 2" xfId="17380" xr:uid="{3D564B04-208A-49A8-BEBB-3CC2F39B4860}"/>
    <cellStyle name="40% - uthevingsfarge 2 2 9 2 6" xfId="17381" xr:uid="{ABCE3EBF-5399-4AB5-9851-55EEBE5C3CB5}"/>
    <cellStyle name="40% - uthevingsfarge 2 2 9 2 6 2" xfId="17382" xr:uid="{543E0E45-A466-4DC1-811C-FD3B269C6413}"/>
    <cellStyle name="40% - uthevingsfarge 2 2 9 2 7" xfId="17383" xr:uid="{C3D71375-ADC0-4BD6-B8D4-5F97C781742A}"/>
    <cellStyle name="40% - uthevingsfarge 2 2 9 3" xfId="17384" xr:uid="{E9F6E4E8-6B48-4309-ADAA-893F3F9DA5ED}"/>
    <cellStyle name="40% - uthevingsfarge 2 2 9 3 2" xfId="17385" xr:uid="{B37958A7-3C57-4477-B7AF-894BC95C80AF}"/>
    <cellStyle name="40% - uthevingsfarge 2 2 9 3 2 2" xfId="17386" xr:uid="{AE0174C8-5F86-41D6-91B0-0461948BF7D5}"/>
    <cellStyle name="40% - uthevingsfarge 2 2 9 3 3" xfId="17387" xr:uid="{82FFB6C0-C255-49FE-B997-42B5949F937A}"/>
    <cellStyle name="40% - uthevingsfarge 2 2 9 3 3 2" xfId="17388" xr:uid="{998B61E8-D37A-4897-AA9E-CA83BDEC8D59}"/>
    <cellStyle name="40% - uthevingsfarge 2 2 9 3 4" xfId="17389" xr:uid="{4F20C3AF-8455-4C8F-AEA8-E2315A3EF25B}"/>
    <cellStyle name="40% - uthevingsfarge 2 2 9 4" xfId="17390" xr:uid="{9C851D71-8390-433C-9E65-425DF03690B7}"/>
    <cellStyle name="40% - uthevingsfarge 2 2 9 4 2" xfId="17391" xr:uid="{C6BB9872-A9E4-444B-B5AB-D8907B405D6B}"/>
    <cellStyle name="40% - uthevingsfarge 2 2 9 5" xfId="17392" xr:uid="{CF6182F8-424B-4E15-AF3A-034663915B4F}"/>
    <cellStyle name="40% - uthevingsfarge 2 2 9 5 2" xfId="17393" xr:uid="{6B2C5412-9E89-4DAD-8D11-CCBF414470E0}"/>
    <cellStyle name="40% - uthevingsfarge 2 2 9 6" xfId="17394" xr:uid="{12ED8D00-DC92-4CE3-B0A3-1C4D90BC1541}"/>
    <cellStyle name="40% - uthevingsfarge 2 2 9 6 2" xfId="17395" xr:uid="{95757102-7399-492F-AEE2-98FE4D697E8F}"/>
    <cellStyle name="40% - uthevingsfarge 2 2 9 7" xfId="17396" xr:uid="{D26F22FE-29C8-4FAE-BF90-8198000458DA}"/>
    <cellStyle name="40% - uthevingsfarge 2 2 9 7 2" xfId="17397" xr:uid="{99B4A9A3-79F3-4F77-A94F-E8352600D1C8}"/>
    <cellStyle name="40% - uthevingsfarge 2 2 9 8" xfId="17398" xr:uid="{E58BFFDA-29DC-4548-A2D5-26689F432A3E}"/>
    <cellStyle name="40% - uthevingsfarge 2 2_Innlån 10_2010" xfId="17399" xr:uid="{0CD9C1FB-793A-47E7-AA47-FB6D5957EFD3}"/>
    <cellStyle name="40% - uthevingsfarge 2 20" xfId="17400" xr:uid="{0ADB097F-CFB6-495F-9B1A-71F77A69759F}"/>
    <cellStyle name="40% - uthevingsfarge 2 20 10" xfId="17401" xr:uid="{55982D57-61AF-46EB-A8A6-FA196A654CEC}"/>
    <cellStyle name="40% - uthevingsfarge 2 20 11" xfId="17402" xr:uid="{937BC2CC-F1C1-45D7-BDBE-43E3D9A385AA}"/>
    <cellStyle name="40% - uthevingsfarge 2 20 12" xfId="17403" xr:uid="{F87BDBB2-AECC-4FF4-BA88-0B507268E26F}"/>
    <cellStyle name="40% - uthevingsfarge 2 20 13" xfId="17404" xr:uid="{D5EC7257-1F14-4ED7-9383-B75A7E368922}"/>
    <cellStyle name="40% - uthevingsfarge 2 20 2" xfId="17405" xr:uid="{9772034D-1460-45F1-B714-AB00CBA5DDB0}"/>
    <cellStyle name="40% - uthevingsfarge 2 20 2 2" xfId="17406" xr:uid="{E467768E-89D2-474B-912F-2160FF28698C}"/>
    <cellStyle name="40% - uthevingsfarge 2 20 3" xfId="17407" xr:uid="{E7BAD10F-7409-4196-BC9F-785878449B0B}"/>
    <cellStyle name="40% - uthevingsfarge 2 20 4" xfId="17408" xr:uid="{83C79590-0738-413E-A9EA-7F42BA5FC9C9}"/>
    <cellStyle name="40% - uthevingsfarge 2 20 5" xfId="17409" xr:uid="{9D3DB5C3-3FEE-4CD3-9FF7-60CEA76720DB}"/>
    <cellStyle name="40% - uthevingsfarge 2 20 6" xfId="17410" xr:uid="{DA28E21A-ABF1-461B-9B5B-4432BDBFE8E6}"/>
    <cellStyle name="40% - uthevingsfarge 2 20 7" xfId="17411" xr:uid="{E806D716-46D9-4153-A0ED-18DD4AD796DA}"/>
    <cellStyle name="40% - uthevingsfarge 2 20 8" xfId="17412" xr:uid="{F75D2BEA-49D2-4B15-9D4F-7109464EEDD4}"/>
    <cellStyle name="40% - uthevingsfarge 2 20 9" xfId="17413" xr:uid="{904C3A87-AE7F-40EC-8DDA-C94141849249}"/>
    <cellStyle name="40% - uthevingsfarge 2 21" xfId="17414" xr:uid="{24CEDEDC-CB95-4CD5-9386-1FD395D6DFA6}"/>
    <cellStyle name="40% - uthevingsfarge 2 21 10" xfId="17415" xr:uid="{9AB13F5A-38EC-4165-99A3-791AA8AA4AC1}"/>
    <cellStyle name="40% - uthevingsfarge 2 21 11" xfId="17416" xr:uid="{3A5709F2-40E0-4C2D-AA2D-8A0A658DD461}"/>
    <cellStyle name="40% - uthevingsfarge 2 21 12" xfId="17417" xr:uid="{0489DE63-5485-4F1F-ACC9-702CD5193903}"/>
    <cellStyle name="40% - uthevingsfarge 2 21 13" xfId="17418" xr:uid="{D670D280-7F00-46C8-A1E4-0803DD5DD230}"/>
    <cellStyle name="40% - uthevingsfarge 2 21 2" xfId="17419" xr:uid="{32D8E7A7-8F57-4698-9022-4408CA9476C3}"/>
    <cellStyle name="40% - uthevingsfarge 2 21 2 2" xfId="17420" xr:uid="{3490FA2F-6D6F-44B7-866E-811CA4DE615B}"/>
    <cellStyle name="40% - uthevingsfarge 2 21 3" xfId="17421" xr:uid="{314F5ECF-D8DD-45E2-A292-8F1C872099B4}"/>
    <cellStyle name="40% - uthevingsfarge 2 21 4" xfId="17422" xr:uid="{B114DA44-4C7A-4E66-9834-F2A10EFCC4B1}"/>
    <cellStyle name="40% - uthevingsfarge 2 21 5" xfId="17423" xr:uid="{72B59D8E-59F9-4838-9AA2-304EB738DC00}"/>
    <cellStyle name="40% - uthevingsfarge 2 21 6" xfId="17424" xr:uid="{63907CD9-2BC2-46AD-9A98-917906A2A764}"/>
    <cellStyle name="40% - uthevingsfarge 2 21 7" xfId="17425" xr:uid="{AB4659B4-4769-48C0-B5ED-7C85167AB984}"/>
    <cellStyle name="40% - uthevingsfarge 2 21 8" xfId="17426" xr:uid="{B09D25FB-7F45-4001-B295-9CBD5029DB65}"/>
    <cellStyle name="40% - uthevingsfarge 2 21 9" xfId="17427" xr:uid="{99E68771-A620-4A1A-B2F3-46E05BCBED43}"/>
    <cellStyle name="40% - uthevingsfarge 2 22" xfId="17428" xr:uid="{409964DB-03EC-4075-A2DD-88132F4F69A1}"/>
    <cellStyle name="40% - uthevingsfarge 2 22 10" xfId="17429" xr:uid="{44EBD3AB-4AD1-4A3D-9A7B-ADBEE9A37067}"/>
    <cellStyle name="40% - uthevingsfarge 2 22 11" xfId="17430" xr:uid="{2AE46A6C-4817-4072-8C60-56314DDB0A1E}"/>
    <cellStyle name="40% - uthevingsfarge 2 22 12" xfId="17431" xr:uid="{9AEC00A1-4905-41FE-BEA7-E90068564E58}"/>
    <cellStyle name="40% - uthevingsfarge 2 22 13" xfId="17432" xr:uid="{0E1338A2-753D-406B-AD22-C23737BE4086}"/>
    <cellStyle name="40% - uthevingsfarge 2 22 2" xfId="17433" xr:uid="{44D2FF67-FA2A-415D-A32B-27316548DEF8}"/>
    <cellStyle name="40% - uthevingsfarge 2 22 2 2" xfId="17434" xr:uid="{69805F9B-83CB-4630-9893-CE36B6203AA0}"/>
    <cellStyle name="40% - uthevingsfarge 2 22 3" xfId="17435" xr:uid="{6F3ACAB5-9781-4B91-9BB5-D4D60BCD9A6E}"/>
    <cellStyle name="40% - uthevingsfarge 2 22 4" xfId="17436" xr:uid="{85E4BEAE-1FE7-4D32-9E52-E3A9DB11D610}"/>
    <cellStyle name="40% - uthevingsfarge 2 22 5" xfId="17437" xr:uid="{7BD00378-80CB-436F-B8A6-E59E58E9D8EA}"/>
    <cellStyle name="40% - uthevingsfarge 2 22 6" xfId="17438" xr:uid="{0628E82E-9EB0-4CE2-852D-0F285A32C882}"/>
    <cellStyle name="40% - uthevingsfarge 2 22 7" xfId="17439" xr:uid="{67758420-A76E-40D1-B3DC-ECBDAE5AA4E6}"/>
    <cellStyle name="40% - uthevingsfarge 2 22 8" xfId="17440" xr:uid="{1D2868B6-61AB-443B-8ED9-6E4255E1DAE3}"/>
    <cellStyle name="40% - uthevingsfarge 2 22 9" xfId="17441" xr:uid="{4B877D17-A41A-4AD8-B145-409476C9DA14}"/>
    <cellStyle name="40% - uthevingsfarge 2 23" xfId="17442" xr:uid="{CB16D741-C9EC-4681-B2BF-3C6704BCE594}"/>
    <cellStyle name="40% - uthevingsfarge 2 23 10" xfId="17443" xr:uid="{F23F4D1D-6731-4FDE-98D7-D9B2CD79F8C0}"/>
    <cellStyle name="40% - uthevingsfarge 2 23 11" xfId="17444" xr:uid="{617CCC41-9302-49B8-943D-D387A7EEA062}"/>
    <cellStyle name="40% - uthevingsfarge 2 23 12" xfId="17445" xr:uid="{86525602-38D5-4043-A5B1-693FE8D8B805}"/>
    <cellStyle name="40% - uthevingsfarge 2 23 13" xfId="17446" xr:uid="{6B69AC17-D114-4483-A70C-39A3011C62AD}"/>
    <cellStyle name="40% - uthevingsfarge 2 23 2" xfId="17447" xr:uid="{E1E7A329-12AC-4D38-9286-0F5AAEF89A7B}"/>
    <cellStyle name="40% - uthevingsfarge 2 23 2 2" xfId="17448" xr:uid="{EFB669AC-A66B-4377-AECE-9D4896071E65}"/>
    <cellStyle name="40% - uthevingsfarge 2 23 3" xfId="17449" xr:uid="{B9282107-CA44-4075-AF94-535A327E6D9E}"/>
    <cellStyle name="40% - uthevingsfarge 2 23 4" xfId="17450" xr:uid="{09409357-5EAC-4797-A0E8-CF218CE673F2}"/>
    <cellStyle name="40% - uthevingsfarge 2 23 5" xfId="17451" xr:uid="{F9904065-4E1C-46FE-8464-FD217000BFA3}"/>
    <cellStyle name="40% - uthevingsfarge 2 23 6" xfId="17452" xr:uid="{0AA408E0-5015-4B51-A3AA-68A018CB23EE}"/>
    <cellStyle name="40% - uthevingsfarge 2 23 7" xfId="17453" xr:uid="{A2247881-02D4-43C6-90B7-DD09400705D7}"/>
    <cellStyle name="40% - uthevingsfarge 2 23 8" xfId="17454" xr:uid="{AA73C9CD-B101-40B5-AD76-E1A05A56D809}"/>
    <cellStyle name="40% - uthevingsfarge 2 23 9" xfId="17455" xr:uid="{EC33E9D6-F782-42DF-9DDC-8FDBD2723432}"/>
    <cellStyle name="40% - uthevingsfarge 2 24" xfId="17456" xr:uid="{0D0F10E3-C7C2-4FEF-A9FD-EAE608974D3B}"/>
    <cellStyle name="40% - uthevingsfarge 2 24 10" xfId="17457" xr:uid="{27514EEB-8CD5-4304-9CFE-6CC4856CD442}"/>
    <cellStyle name="40% - uthevingsfarge 2 24 11" xfId="17458" xr:uid="{DEA705D3-B664-4C90-8FEE-0479251E90C4}"/>
    <cellStyle name="40% - uthevingsfarge 2 24 12" xfId="17459" xr:uid="{028CE59D-0A06-44F9-99F3-5E5C37E63E02}"/>
    <cellStyle name="40% - uthevingsfarge 2 24 13" xfId="17460" xr:uid="{9240EBE7-D3B6-44A9-8C7D-9DFF19AB74A2}"/>
    <cellStyle name="40% - uthevingsfarge 2 24 2" xfId="17461" xr:uid="{DC91F6C1-A114-41BD-9860-93638B9CA0B8}"/>
    <cellStyle name="40% - uthevingsfarge 2 24 2 2" xfId="17462" xr:uid="{BF770DEC-B813-4CAD-A3AF-F9874EA549DC}"/>
    <cellStyle name="40% - uthevingsfarge 2 24 3" xfId="17463" xr:uid="{7C52BA9B-9A23-400A-AFA9-46946AB19A59}"/>
    <cellStyle name="40% - uthevingsfarge 2 24 4" xfId="17464" xr:uid="{1662DBF9-6A16-4F63-87D1-987BA27412CA}"/>
    <cellStyle name="40% - uthevingsfarge 2 24 5" xfId="17465" xr:uid="{9C1FCA75-E1C6-4103-86E0-7638B47A5329}"/>
    <cellStyle name="40% - uthevingsfarge 2 24 6" xfId="17466" xr:uid="{544B9787-A939-488F-A1DD-1E42E32F7FC0}"/>
    <cellStyle name="40% - uthevingsfarge 2 24 7" xfId="17467" xr:uid="{A7AE741D-B42C-4E05-9B96-9BFC826A52D2}"/>
    <cellStyle name="40% - uthevingsfarge 2 24 8" xfId="17468" xr:uid="{842A91E7-4448-4A26-91A4-7D3D142EC50C}"/>
    <cellStyle name="40% - uthevingsfarge 2 24 9" xfId="17469" xr:uid="{26D2D447-47AE-4A8D-AE1B-415D14500105}"/>
    <cellStyle name="40% - uthevingsfarge 2 25" xfId="17470" xr:uid="{35F9E90C-934A-428A-BE87-F44363608C09}"/>
    <cellStyle name="40% - uthevingsfarge 2 25 10" xfId="17471" xr:uid="{DE43B85D-DD19-4617-98F9-AE474FE9C6D3}"/>
    <cellStyle name="40% - uthevingsfarge 2 25 11" xfId="17472" xr:uid="{1E2874CC-3E60-48DE-B200-054C23E62DB7}"/>
    <cellStyle name="40% - uthevingsfarge 2 25 12" xfId="17473" xr:uid="{9672AC3E-84A2-40F1-B104-C223A28A53DF}"/>
    <cellStyle name="40% - uthevingsfarge 2 25 13" xfId="17474" xr:uid="{140782B7-693B-4FA0-B62E-42D15767D9FA}"/>
    <cellStyle name="40% - uthevingsfarge 2 25 2" xfId="17475" xr:uid="{595A67C8-8A51-41FF-866F-306A64F8AA9A}"/>
    <cellStyle name="40% - uthevingsfarge 2 25 2 2" xfId="17476" xr:uid="{B72A800B-985B-45EC-90C3-31D516F15220}"/>
    <cellStyle name="40% - uthevingsfarge 2 25 3" xfId="17477" xr:uid="{8CCC9314-0608-4DE1-AAC6-96FC0A2D50F2}"/>
    <cellStyle name="40% - uthevingsfarge 2 25 4" xfId="17478" xr:uid="{5F60FC70-5437-4DDD-A2B6-4C358B87CB3B}"/>
    <cellStyle name="40% - uthevingsfarge 2 25 5" xfId="17479" xr:uid="{E5BE4B5B-C47F-42C7-B718-11FF68E63319}"/>
    <cellStyle name="40% - uthevingsfarge 2 25 6" xfId="17480" xr:uid="{84A191E6-B12A-422C-86B9-743B8A7C3A90}"/>
    <cellStyle name="40% - uthevingsfarge 2 25 7" xfId="17481" xr:uid="{DD61957D-994D-491C-81AB-23F2766324C2}"/>
    <cellStyle name="40% - uthevingsfarge 2 25 8" xfId="17482" xr:uid="{B3417A0B-A29C-4F25-BBB8-DCB05A2717F7}"/>
    <cellStyle name="40% - uthevingsfarge 2 25 9" xfId="17483" xr:uid="{628FBCD2-D9F4-4D56-9369-61721A6E4223}"/>
    <cellStyle name="40% - uthevingsfarge 2 26" xfId="17484" xr:uid="{8AEFBFCB-A28F-4B04-86B1-27C4621212CC}"/>
    <cellStyle name="40% - uthevingsfarge 2 26 10" xfId="17485" xr:uid="{8D0BFFF5-9200-4DED-85E5-757E42FBC3BF}"/>
    <cellStyle name="40% - uthevingsfarge 2 26 10 2" xfId="17486" xr:uid="{8C920D56-0174-4EEE-9CE8-4A6EEAED3DF4}"/>
    <cellStyle name="40% - uthevingsfarge 2 26 10 2 2" xfId="17487" xr:uid="{A6BBD054-D328-4636-970E-FFA4E3B24C2E}"/>
    <cellStyle name="40% - uthevingsfarge 2 26 10 3" xfId="17488" xr:uid="{B5981998-B570-46A3-A86E-60E69DC20E00}"/>
    <cellStyle name="40% - uthevingsfarge 2 26 11" xfId="17489" xr:uid="{1898C6EC-DC19-4A0A-B8F0-88A0DCA5BBE3}"/>
    <cellStyle name="40% - uthevingsfarge 2 26 11 2" xfId="17490" xr:uid="{8BF46408-1C50-4963-9689-9CA67DE1EE9A}"/>
    <cellStyle name="40% - uthevingsfarge 2 26 11 2 2" xfId="17491" xr:uid="{0137A54C-4B75-44B6-807C-9B6D9DE11DF9}"/>
    <cellStyle name="40% - uthevingsfarge 2 26 11 3" xfId="17492" xr:uid="{689DD788-5D1F-4F38-8579-BD618B486F44}"/>
    <cellStyle name="40% - uthevingsfarge 2 26 12" xfId="17493" xr:uid="{B161D499-F4B4-43CD-82BD-EAEA94CFC149}"/>
    <cellStyle name="40% - uthevingsfarge 2 26 12 2" xfId="17494" xr:uid="{450D875C-4CAD-44CB-AAAD-E62FFF09E0CD}"/>
    <cellStyle name="40% - uthevingsfarge 2 26 12 2 2" xfId="17495" xr:uid="{798C643D-E0CB-40D0-9971-31D546BCDE1B}"/>
    <cellStyle name="40% - uthevingsfarge 2 26 12 3" xfId="17496" xr:uid="{F4B60871-74F8-4FB7-97DD-43689F5E0905}"/>
    <cellStyle name="40% - uthevingsfarge 2 26 13" xfId="17497" xr:uid="{77B51E83-8B4E-45F8-9B5E-3315F54CDD94}"/>
    <cellStyle name="40% - uthevingsfarge 2 26 14" xfId="17498" xr:uid="{D269B38D-FA86-4076-B54E-58826F80705B}"/>
    <cellStyle name="40% - uthevingsfarge 2 26 15" xfId="17499" xr:uid="{4998A887-B689-441E-8DC3-1EFF9FFE6278}"/>
    <cellStyle name="40% - uthevingsfarge 2 26 2" xfId="17500" xr:uid="{7CF357F2-2302-44B4-9570-3AAFDDD356DA}"/>
    <cellStyle name="40% - uthevingsfarge 2 26 2 2" xfId="17501" xr:uid="{FEFCCE0E-5455-4EA9-9B94-733C48308B93}"/>
    <cellStyle name="40% - uthevingsfarge 2 26 2 2 2" xfId="17502" xr:uid="{FAE4C928-4EE6-4EF1-B7AF-A6FF5ACB746C}"/>
    <cellStyle name="40% - uthevingsfarge 2 26 2 3" xfId="17503" xr:uid="{554B42B7-0FC9-4124-B62D-5BF120A9687E}"/>
    <cellStyle name="40% - uthevingsfarge 2 26 2 3 2" xfId="17504" xr:uid="{370C9264-AFAE-4DA3-859A-FA5C2589F683}"/>
    <cellStyle name="40% - uthevingsfarge 2 26 2 4" xfId="17505" xr:uid="{C0CC07AC-E30C-4860-A977-38A9B25BF090}"/>
    <cellStyle name="40% - uthevingsfarge 2 26 2 4 2" xfId="17506" xr:uid="{9E6F726B-2E53-426B-8404-1F5EE552B5E5}"/>
    <cellStyle name="40% - uthevingsfarge 2 26 2 5" xfId="17507" xr:uid="{F361F334-A309-4361-87EF-3C0125C5EB4F}"/>
    <cellStyle name="40% - uthevingsfarge 2 26 2 5 2" xfId="17508" xr:uid="{F4E25077-C143-4C5F-874E-108DE87ADB85}"/>
    <cellStyle name="40% - uthevingsfarge 2 26 2 6" xfId="17509" xr:uid="{2DDB615B-89D0-4F0C-9D94-4FFC057384DA}"/>
    <cellStyle name="40% - uthevingsfarge 2 26 2 6 2" xfId="17510" xr:uid="{768D3E39-E76D-4FB1-BC1C-DAB991A3E990}"/>
    <cellStyle name="40% - uthevingsfarge 2 26 2 7" xfId="17511" xr:uid="{6ABED7C9-6A12-4760-B2C3-4283B26A95B4}"/>
    <cellStyle name="40% - uthevingsfarge 2 26 2 8" xfId="17512" xr:uid="{BFBFC623-C643-45CC-9099-08FFE862E321}"/>
    <cellStyle name="40% - uthevingsfarge 2 26 3" xfId="17513" xr:uid="{59A48DD4-EE6E-43C1-B787-DA9E5DFFA571}"/>
    <cellStyle name="40% - uthevingsfarge 2 26 3 2" xfId="17514" xr:uid="{5FB89EA3-2BD3-42C9-8723-29D24EB6E62E}"/>
    <cellStyle name="40% - uthevingsfarge 2 26 3 2 2" xfId="17515" xr:uid="{FDF132C3-A0A6-4A8D-BF93-4D2A38148985}"/>
    <cellStyle name="40% - uthevingsfarge 2 26 3 3" xfId="17516" xr:uid="{6F970449-5192-4E37-8AAD-71EA6167437A}"/>
    <cellStyle name="40% - uthevingsfarge 2 26 3 3 2" xfId="17517" xr:uid="{3533C061-215D-4A84-87C7-FFFAAE161325}"/>
    <cellStyle name="40% - uthevingsfarge 2 26 3 4" xfId="17518" xr:uid="{1357B604-7C45-48E5-B2AA-9B3BCE15BFA9}"/>
    <cellStyle name="40% - uthevingsfarge 2 26 3 4 2" xfId="17519" xr:uid="{F34A8A4B-118B-4E3E-B9BE-6D6EBC8CACFA}"/>
    <cellStyle name="40% - uthevingsfarge 2 26 3 5" xfId="17520" xr:uid="{F0DC9150-1281-4C8E-B615-95FD94589A02}"/>
    <cellStyle name="40% - uthevingsfarge 2 26 3 5 2" xfId="17521" xr:uid="{8D45D875-FBDF-4DD9-85D2-C1D9061B8E17}"/>
    <cellStyle name="40% - uthevingsfarge 2 26 3 6" xfId="17522" xr:uid="{6A39A095-8405-4884-8BF8-FC97B81F8816}"/>
    <cellStyle name="40% - uthevingsfarge 2 26 4" xfId="17523" xr:uid="{E6B0E73C-0913-4A2B-A6D1-DE589E21C0D4}"/>
    <cellStyle name="40% - uthevingsfarge 2 26 4 2" xfId="17524" xr:uid="{C647A04E-208D-42C8-A582-EA2D74E756DB}"/>
    <cellStyle name="40% - uthevingsfarge 2 26 4 2 2" xfId="17525" xr:uid="{B3806F17-D0EB-4E82-9EC9-8FB93BB2AA8D}"/>
    <cellStyle name="40% - uthevingsfarge 2 26 4 3" xfId="17526" xr:uid="{51BE9A31-9CEA-453D-8629-0114A210EE6D}"/>
    <cellStyle name="40% - uthevingsfarge 2 26 4 3 2" xfId="17527" xr:uid="{287F6196-7959-4B24-A05C-CB6A11AFF53A}"/>
    <cellStyle name="40% - uthevingsfarge 2 26 4 4" xfId="17528" xr:uid="{DAC4E4FA-1446-4B55-BAD5-2709B7795EC6}"/>
    <cellStyle name="40% - uthevingsfarge 2 26 5" xfId="17529" xr:uid="{A57DD17F-1EBA-41F7-AF54-0A6917FFF3FA}"/>
    <cellStyle name="40% - uthevingsfarge 2 26 5 2" xfId="17530" xr:uid="{DFE3BCE5-FBB7-4CD5-8139-7186AD81BB17}"/>
    <cellStyle name="40% - uthevingsfarge 2 26 5 2 2" xfId="17531" xr:uid="{06201E1E-F850-4570-A81A-7A633F50D4D0}"/>
    <cellStyle name="40% - uthevingsfarge 2 26 5 3" xfId="17532" xr:uid="{212AA052-3358-4AFE-B806-4E0645446B17}"/>
    <cellStyle name="40% - uthevingsfarge 2 26 5 3 2" xfId="17533" xr:uid="{6766C2B4-BFC6-46D2-9A20-B49567E364EB}"/>
    <cellStyle name="40% - uthevingsfarge 2 26 5 4" xfId="17534" xr:uid="{CCD17C8D-C729-4EEE-9C3F-1489AE986777}"/>
    <cellStyle name="40% - uthevingsfarge 2 26 6" xfId="17535" xr:uid="{D8F94860-C6E4-48AD-AD56-2A28C5FCB59D}"/>
    <cellStyle name="40% - uthevingsfarge 2 26 6 2" xfId="17536" xr:uid="{715907CA-6E66-47D2-9922-93EB4D3FCD64}"/>
    <cellStyle name="40% - uthevingsfarge 2 26 6 2 2" xfId="17537" xr:uid="{FD76E38E-8850-4D45-AC34-4952B0AF9C44}"/>
    <cellStyle name="40% - uthevingsfarge 2 26 6 3" xfId="17538" xr:uid="{C88D5708-A392-4EAE-A61A-CEF6389FC5A3}"/>
    <cellStyle name="40% - uthevingsfarge 2 26 7" xfId="17539" xr:uid="{2FB8B23F-5AE7-4D16-86EB-26BFF9655F12}"/>
    <cellStyle name="40% - uthevingsfarge 2 26 7 2" xfId="17540" xr:uid="{2A5D50BF-8476-4930-BCC9-1A8228802D16}"/>
    <cellStyle name="40% - uthevingsfarge 2 26 7 2 2" xfId="17541" xr:uid="{2CE3E1B2-8750-4842-A490-EB57F4CF7B78}"/>
    <cellStyle name="40% - uthevingsfarge 2 26 7 3" xfId="17542" xr:uid="{ADF05437-010F-4AAD-8029-42B312B169EB}"/>
    <cellStyle name="40% - uthevingsfarge 2 26 8" xfId="17543" xr:uid="{903B3C67-7E1D-4DA1-A067-1AB455C656E6}"/>
    <cellStyle name="40% - uthevingsfarge 2 26 8 2" xfId="17544" xr:uid="{CEC0F35F-E693-4D33-BA93-95F3FA2D9C3E}"/>
    <cellStyle name="40% - uthevingsfarge 2 26 8 2 2" xfId="17545" xr:uid="{12FD14E8-0A3B-4989-B377-DE0CFB25937C}"/>
    <cellStyle name="40% - uthevingsfarge 2 26 8 3" xfId="17546" xr:uid="{0284256F-F1AE-4B9D-A718-9B6F28E2BCDF}"/>
    <cellStyle name="40% - uthevingsfarge 2 26 9" xfId="17547" xr:uid="{E4713988-0385-4D11-9877-876E5854E908}"/>
    <cellStyle name="40% - uthevingsfarge 2 26 9 2" xfId="17548" xr:uid="{683C04E7-647E-4917-A05C-89B6FCD9FD01}"/>
    <cellStyle name="40% - uthevingsfarge 2 26 9 2 2" xfId="17549" xr:uid="{47563CCF-1BB8-4A3B-8D48-8A018CC05ABC}"/>
    <cellStyle name="40% - uthevingsfarge 2 26 9 3" xfId="17550" xr:uid="{22BF0515-FD67-4D80-A948-51BF8148671A}"/>
    <cellStyle name="40% - uthevingsfarge 2 27" xfId="17551" xr:uid="{4D128E3F-50C0-4876-BFC6-24EC7A2F072E}"/>
    <cellStyle name="40% - uthevingsfarge 2 27 2" xfId="17552" xr:uid="{FDB11F0B-C96C-4171-B0D9-24241095D96E}"/>
    <cellStyle name="40% - uthevingsfarge 2 27 2 2" xfId="17553" xr:uid="{BE7E0371-A6C2-4BF0-82AD-4C50EBF007C5}"/>
    <cellStyle name="40% - uthevingsfarge 2 27 2 2 2" xfId="17554" xr:uid="{954DA2B6-399B-4819-9617-4512953FDD15}"/>
    <cellStyle name="40% - uthevingsfarge 2 27 2 3" xfId="17555" xr:uid="{66B65634-C631-4F60-A108-BC6B95BCF5C1}"/>
    <cellStyle name="40% - uthevingsfarge 2 27 2 3 2" xfId="17556" xr:uid="{A4499720-BC4E-4C5A-A976-EBAA0A7DC154}"/>
    <cellStyle name="40% - uthevingsfarge 2 27 2 4" xfId="17557" xr:uid="{457D46D6-A778-42EF-A5E8-FCAF9D3D0A04}"/>
    <cellStyle name="40% - uthevingsfarge 2 27 2 4 2" xfId="17558" xr:uid="{674FE722-4AFA-4AE9-B3AC-62BCFA91E4D5}"/>
    <cellStyle name="40% - uthevingsfarge 2 27 2 5" xfId="17559" xr:uid="{7C77DBBA-055B-40A2-BD76-DEB8A51274DC}"/>
    <cellStyle name="40% - uthevingsfarge 2 27 2 5 2" xfId="17560" xr:uid="{8B133190-1422-4DF4-9844-8858685759FC}"/>
    <cellStyle name="40% - uthevingsfarge 2 27 2 6" xfId="17561" xr:uid="{3591437F-BFEF-4CB7-9A53-E28E87B08B43}"/>
    <cellStyle name="40% - uthevingsfarge 2 27 2 6 2" xfId="17562" xr:uid="{60210A64-D865-4D93-BC79-88838AB59725}"/>
    <cellStyle name="40% - uthevingsfarge 2 27 2 7" xfId="17563" xr:uid="{00A616BF-D01F-4E16-91E2-03F070A249D9}"/>
    <cellStyle name="40% - uthevingsfarge 2 27 2 8" xfId="17564" xr:uid="{638DEC23-4A08-4DA7-88C7-E5B1FEC0E808}"/>
    <cellStyle name="40% - uthevingsfarge 2 27 3" xfId="17565" xr:uid="{9A28FBE8-C485-45DB-9F5B-F0B3B7908483}"/>
    <cellStyle name="40% - uthevingsfarge 2 27 3 2" xfId="17566" xr:uid="{44BC81E8-BC0F-4076-A893-FD222AFB86C2}"/>
    <cellStyle name="40% - uthevingsfarge 2 27 3 2 2" xfId="17567" xr:uid="{EAA66CBA-5563-4E21-91D5-5F4419808900}"/>
    <cellStyle name="40% - uthevingsfarge 2 27 3 3" xfId="17568" xr:uid="{BE758231-00A4-44E3-ACF0-82527CD5799F}"/>
    <cellStyle name="40% - uthevingsfarge 2 27 3 3 2" xfId="17569" xr:uid="{123D9560-E4CC-4A4C-843F-98FFE78CA269}"/>
    <cellStyle name="40% - uthevingsfarge 2 27 3 4" xfId="17570" xr:uid="{7EEE72FD-A4C0-4274-8449-B1BC018C43A3}"/>
    <cellStyle name="40% - uthevingsfarge 2 27 4" xfId="17571" xr:uid="{95FC3A4C-A97C-47D0-9242-C8A93F4D8BF9}"/>
    <cellStyle name="40% - uthevingsfarge 2 27 4 2" xfId="17572" xr:uid="{4876F66F-486E-419C-BDFA-DA9AB324BA5C}"/>
    <cellStyle name="40% - uthevingsfarge 2 27 5" xfId="17573" xr:uid="{5EC6D118-D31E-45AE-AECB-1296250C3873}"/>
    <cellStyle name="40% - uthevingsfarge 2 27 5 2" xfId="17574" xr:uid="{202CB906-EC51-43BC-85C2-C55656EDA52D}"/>
    <cellStyle name="40% - uthevingsfarge 2 27 6" xfId="17575" xr:uid="{CC3B3579-9E83-43EE-9D36-F46338A9319E}"/>
    <cellStyle name="40% - uthevingsfarge 2 27 6 2" xfId="17576" xr:uid="{8E9B8B61-EA25-4053-B869-1D0A8DE389F8}"/>
    <cellStyle name="40% - uthevingsfarge 2 27 7" xfId="17577" xr:uid="{F055042A-CDC2-4E80-B25C-770FDFD8B290}"/>
    <cellStyle name="40% - uthevingsfarge 2 27 7 2" xfId="17578" xr:uid="{ED7444CD-A66A-4045-984F-B43F26DB27C6}"/>
    <cellStyle name="40% - uthevingsfarge 2 27 8" xfId="17579" xr:uid="{E53A7BFA-9287-4683-AFF8-300A50A6FCE0}"/>
    <cellStyle name="40% - uthevingsfarge 2 27 9" xfId="17580" xr:uid="{4695A523-3272-4199-902F-9ABC1F8E3DC5}"/>
    <cellStyle name="40% - uthevingsfarge 2 28" xfId="17581" xr:uid="{670D784F-7253-42CD-8DC4-5A7A52B77C8A}"/>
    <cellStyle name="40% - uthevingsfarge 2 28 2" xfId="17582" xr:uid="{BA8520FC-10A5-470B-9E0C-FD6D503CA500}"/>
    <cellStyle name="40% - uthevingsfarge 2 28 3" xfId="17583" xr:uid="{AA92C596-4A81-45C0-A67C-7EED15B4998D}"/>
    <cellStyle name="40% - uthevingsfarge 2 29" xfId="17584" xr:uid="{CC003499-98F1-4475-B9A0-C38A3311A388}"/>
    <cellStyle name="40% - uthevingsfarge 2 29 2" xfId="17585" xr:uid="{8A1CAEDC-7EE4-45B2-A910-2CAC874F87F9}"/>
    <cellStyle name="40% - uthevingsfarge 2 29 3" xfId="17586" xr:uid="{0B90484B-290B-4328-9353-6B1789D80507}"/>
    <cellStyle name="40% - uthevingsfarge 2 3" xfId="17587" xr:uid="{8D2799FD-245A-410B-B55E-6E95C6F95E47}"/>
    <cellStyle name="40% - uthevingsfarge 2 3 2" xfId="17588" xr:uid="{45A25EF5-4F9A-4C74-BB38-099600A4FE0F}"/>
    <cellStyle name="40% - uthevingsfarge 2 3 2 2" xfId="17589" xr:uid="{897C130A-4578-43F2-92E6-7F3A173C7E38}"/>
    <cellStyle name="40% - uthevingsfarge 2 3 3" xfId="17590" xr:uid="{FD9D51C8-C72F-4EE9-B5DB-7E8B13BDA790}"/>
    <cellStyle name="40% - uthevingsfarge 2 3 4" xfId="17591" xr:uid="{6348DBB5-D3EE-4D6C-878F-14FEAA225C4C}"/>
    <cellStyle name="40% - uthevingsfarge 2 3 5" xfId="17592" xr:uid="{F3A82BE9-5EE7-497A-8C6E-AEE5CA288F44}"/>
    <cellStyle name="40% - uthevingsfarge 2 3 6" xfId="17593" xr:uid="{D4C56E45-C7AB-4B3E-8E57-EA88277FF0A2}"/>
    <cellStyle name="40% - uthevingsfarge 2 3 7" xfId="17594" xr:uid="{95460E8C-A337-4570-A643-C2B27191B742}"/>
    <cellStyle name="40% - uthevingsfarge 2 3 8" xfId="17595" xr:uid="{C344D132-9E29-4E3B-BF93-E22624FBC9C7}"/>
    <cellStyle name="40% - uthevingsfarge 2 30" xfId="17596" xr:uid="{312DBFCE-2321-4F19-AEC9-2A893487409C}"/>
    <cellStyle name="40% - uthevingsfarge 2 30 2" xfId="17597" xr:uid="{BC806625-B86F-482E-9162-4656CC6184E9}"/>
    <cellStyle name="40% - uthevingsfarge 2 30 2 2" xfId="17598" xr:uid="{0465B216-FAEC-4FE5-B68F-0A9D17AE07C1}"/>
    <cellStyle name="40% - uthevingsfarge 2 30 2 2 2" xfId="17599" xr:uid="{DE0F3711-CBAE-4E83-A365-03D07EC89DD6}"/>
    <cellStyle name="40% - uthevingsfarge 2 30 2 3" xfId="17600" xr:uid="{E1B15DAD-8FBE-48E3-A914-5B888179C0AE}"/>
    <cellStyle name="40% - uthevingsfarge 2 30 2 3 2" xfId="17601" xr:uid="{F2CD248F-DB60-4A2B-8778-58003018CED6}"/>
    <cellStyle name="40% - uthevingsfarge 2 30 2 4" xfId="17602" xr:uid="{BD65C23F-76D7-41FD-8F5B-98FB61CDD2B8}"/>
    <cellStyle name="40% - uthevingsfarge 2 30 2 4 2" xfId="17603" xr:uid="{442635F3-09FE-4DE0-BC5C-72B103F19360}"/>
    <cellStyle name="40% - uthevingsfarge 2 30 2 5" xfId="17604" xr:uid="{C9CE4B1E-BB5A-4553-BB00-692558D616D8}"/>
    <cellStyle name="40% - uthevingsfarge 2 30 2 5 2" xfId="17605" xr:uid="{B566FA3C-0F47-4B7D-91C8-4128781F0B37}"/>
    <cellStyle name="40% - uthevingsfarge 2 30 2 6" xfId="17606" xr:uid="{3632D9E9-9BCA-46CF-BE92-4964F4241FB2}"/>
    <cellStyle name="40% - uthevingsfarge 2 30 2 6 2" xfId="17607" xr:uid="{0C827560-D570-4F6D-8F6B-739CCCED48A2}"/>
    <cellStyle name="40% - uthevingsfarge 2 30 2 7" xfId="17608" xr:uid="{A0E0D4FD-17AF-44B7-96F7-1E0F2B11B85D}"/>
    <cellStyle name="40% - uthevingsfarge 2 30 2 8" xfId="17609" xr:uid="{A19B6837-07A9-47FA-9A46-4D7F78E8760F}"/>
    <cellStyle name="40% - uthevingsfarge 2 30 3" xfId="17610" xr:uid="{02A8D700-63C1-4864-8652-AE637BFC673B}"/>
    <cellStyle name="40% - uthevingsfarge 2 30 3 2" xfId="17611" xr:uid="{04177300-3E85-4FFA-96EF-DDD765B39107}"/>
    <cellStyle name="40% - uthevingsfarge 2 30 3 2 2" xfId="17612" xr:uid="{017D890B-E8C5-45E0-BC3C-D766375D2813}"/>
    <cellStyle name="40% - uthevingsfarge 2 30 3 3" xfId="17613" xr:uid="{FE61902A-787B-4661-9954-0823158B0684}"/>
    <cellStyle name="40% - uthevingsfarge 2 30 3 3 2" xfId="17614" xr:uid="{537EDA4E-F63F-440C-BB74-B275B55DD6B1}"/>
    <cellStyle name="40% - uthevingsfarge 2 30 3 4" xfId="17615" xr:uid="{8C41CE2F-106E-4179-BB10-3D82D280BDE9}"/>
    <cellStyle name="40% - uthevingsfarge 2 30 4" xfId="17616" xr:uid="{E33FD3AD-C762-46CA-88A2-665B56FCF2D8}"/>
    <cellStyle name="40% - uthevingsfarge 2 30 4 2" xfId="17617" xr:uid="{6DDEC77A-8359-44EC-AD13-0979C2FAEF2F}"/>
    <cellStyle name="40% - uthevingsfarge 2 30 5" xfId="17618" xr:uid="{ED9E58FB-ED0D-408F-A3E9-A7060DA27A2F}"/>
    <cellStyle name="40% - uthevingsfarge 2 30 5 2" xfId="17619" xr:uid="{4F015C56-143B-4400-B7E0-716C4A641940}"/>
    <cellStyle name="40% - uthevingsfarge 2 30 6" xfId="17620" xr:uid="{E2248156-AC53-49C2-895B-7FD24B8EC1AB}"/>
    <cellStyle name="40% - uthevingsfarge 2 30 7" xfId="17621" xr:uid="{66662677-9F9C-417E-8D37-71E945931164}"/>
    <cellStyle name="40% - uthevingsfarge 2 30 8" xfId="17622" xr:uid="{7F04D3B3-A9B3-4341-97EE-9164364AC4F3}"/>
    <cellStyle name="40% - uthevingsfarge 2 31" xfId="17623" xr:uid="{492BE58D-BE98-48A5-8E32-65917790F45D}"/>
    <cellStyle name="40% - uthevingsfarge 2 31 2" xfId="17624" xr:uid="{4B83F46E-8DEF-4454-9ABB-9CBCCB4CA5F0}"/>
    <cellStyle name="40% - uthevingsfarge 2 31 3" xfId="17625" xr:uid="{F6D8AB7B-6686-413A-85E1-85A4851B492B}"/>
    <cellStyle name="40% - uthevingsfarge 2 32" xfId="17626" xr:uid="{03744CA9-270A-46F1-87B6-204D8AC22BA1}"/>
    <cellStyle name="40% - uthevingsfarge 2 32 2" xfId="17627" xr:uid="{4391BFF2-B43C-4167-805F-18EDD487DE58}"/>
    <cellStyle name="40% - uthevingsfarge 2 32 3" xfId="17628" xr:uid="{DFC0A4D5-2BFB-43C3-933C-66E0173DB473}"/>
    <cellStyle name="40% - uthevingsfarge 2 33" xfId="17629" xr:uid="{3D9C8BC4-5B1F-4459-A245-581568FD727C}"/>
    <cellStyle name="40% - uthevingsfarge 2 33 2" xfId="17630" xr:uid="{AAEBBE73-DE10-4143-841E-A9C2BEA53335}"/>
    <cellStyle name="40% - uthevingsfarge 2 33 3" xfId="17631" xr:uid="{1F5E9ECE-B6FB-4E80-AA87-0C1F899233C1}"/>
    <cellStyle name="40% - uthevingsfarge 2 34" xfId="17632" xr:uid="{9D77CE94-55CD-4597-BACA-AF616BCA4445}"/>
    <cellStyle name="40% - uthevingsfarge 2 34 2" xfId="17633" xr:uid="{A94978BD-6751-4EF2-8CAF-23E5A8DA0510}"/>
    <cellStyle name="40% - uthevingsfarge 2 34 3" xfId="17634" xr:uid="{9BF06981-94A1-407C-91A5-4B8D70DF80C0}"/>
    <cellStyle name="40% - uthevingsfarge 2 35" xfId="17635" xr:uid="{252F5754-EBEE-46AB-9F13-816435668737}"/>
    <cellStyle name="40% - uthevingsfarge 2 35 2" xfId="17636" xr:uid="{64D53FEA-746D-42E9-B858-B65138235D08}"/>
    <cellStyle name="40% - uthevingsfarge 2 35 3" xfId="17637" xr:uid="{154C62B6-9FFA-4047-9A94-D45C5EBEA06C}"/>
    <cellStyle name="40% - uthevingsfarge 2 36" xfId="17638" xr:uid="{0243D91F-AEAD-4E8B-90DA-33B185E83E4A}"/>
    <cellStyle name="40% - uthevingsfarge 2 36 2" xfId="17639" xr:uid="{65B9487C-7985-4FCA-82B2-B14AB8B29180}"/>
    <cellStyle name="40% - uthevingsfarge 2 36 3" xfId="17640" xr:uid="{9B867401-E0BE-4518-A77C-BAC6DE75897B}"/>
    <cellStyle name="40% - uthevingsfarge 2 37" xfId="17641" xr:uid="{707A35BA-7854-4687-84C3-5FF8324B5986}"/>
    <cellStyle name="40% - uthevingsfarge 2 37 2" xfId="17642" xr:uid="{03560F2A-7974-42A9-918E-B618D463A388}"/>
    <cellStyle name="40% - uthevingsfarge 2 37 3" xfId="17643" xr:uid="{5F850CE5-FCA6-43E7-B4E8-A6CFACAAB2E4}"/>
    <cellStyle name="40% - uthevingsfarge 2 38" xfId="17644" xr:uid="{089F19AE-5680-4818-9504-5B0F8AE27D01}"/>
    <cellStyle name="40% - uthevingsfarge 2 38 2" xfId="17645" xr:uid="{23D022FC-0797-4716-AA55-820CEC5D10FF}"/>
    <cellStyle name="40% - uthevingsfarge 2 38 2 2" xfId="17646" xr:uid="{FCF659DB-DFB0-447F-BF36-8A2CB75C46DE}"/>
    <cellStyle name="40% - uthevingsfarge 2 38 3" xfId="17647" xr:uid="{6E7749F4-3D27-4D1E-9733-B4DAA681D581}"/>
    <cellStyle name="40% - uthevingsfarge 2 39" xfId="17648" xr:uid="{D295C1E7-3E52-45C2-97D2-5A27989E2929}"/>
    <cellStyle name="40% - uthevingsfarge 2 39 2" xfId="17649" xr:uid="{43A1A2DD-49F7-4E4C-B545-FD85E5F3A4CB}"/>
    <cellStyle name="40% - uthevingsfarge 2 39 2 2" xfId="17650" xr:uid="{25E0C571-DFF2-4F27-963A-86612CE37EB9}"/>
    <cellStyle name="40% - uthevingsfarge 2 39 3" xfId="17651" xr:uid="{88F68850-4A3C-485B-BE78-D577F1902547}"/>
    <cellStyle name="40% - uthevingsfarge 2 4" xfId="17652" xr:uid="{01351807-403B-4A16-91FA-5FDBC09804F2}"/>
    <cellStyle name="40% - uthevingsfarge 2 4 2" xfId="17653" xr:uid="{EA87B4A2-4E79-4A02-B2E7-7F005D57BF2D}"/>
    <cellStyle name="40% - uthevingsfarge 2 4 2 2" xfId="17654" xr:uid="{F16B3A73-5848-4B00-BD9B-FE7C6972B20D}"/>
    <cellStyle name="40% - uthevingsfarge 2 4 3" xfId="17655" xr:uid="{EE44B177-C901-40D7-9EB9-4FEC91D19B56}"/>
    <cellStyle name="40% - uthevingsfarge 2 4 4" xfId="17656" xr:uid="{F393B04F-B122-47BE-BB3C-7F68541D0D8E}"/>
    <cellStyle name="40% - uthevingsfarge 2 4 5" xfId="17657" xr:uid="{19D82D6E-1E2A-4518-8EAD-CBC23C1C7847}"/>
    <cellStyle name="40% - uthevingsfarge 2 4 6" xfId="17658" xr:uid="{E8A69E9B-4188-4E25-9789-E1DB4A670072}"/>
    <cellStyle name="40% - uthevingsfarge 2 4 7" xfId="17659" xr:uid="{571B28B8-4566-481A-9C09-E6ADF3E7C213}"/>
    <cellStyle name="40% - uthevingsfarge 2 4 8" xfId="17660" xr:uid="{2AA3DC52-F14B-4A27-BB76-2CE3E9449873}"/>
    <cellStyle name="40% - uthevingsfarge 2 40" xfId="17661" xr:uid="{4323D2E2-3ACB-4726-A891-A1BB3AA996F9}"/>
    <cellStyle name="40% - uthevingsfarge 2 40 2" xfId="17662" xr:uid="{9500B5E0-6504-4431-B2A2-BB03A2394D72}"/>
    <cellStyle name="40% - uthevingsfarge 2 40 3" xfId="17663" xr:uid="{4B5D4F31-DEED-47B5-93D5-E88EAE411C01}"/>
    <cellStyle name="40% - uthevingsfarge 2 41" xfId="17664" xr:uid="{717E6062-CE2F-465B-94E0-2BFAC9956C03}"/>
    <cellStyle name="40% - uthevingsfarge 2 41 2" xfId="17665" xr:uid="{F32861D1-2254-4AB1-A8C3-7EFF8A7031E6}"/>
    <cellStyle name="40% - uthevingsfarge 2 41 3" xfId="17666" xr:uid="{BCC7DE4D-DF6C-4DAD-93FD-A6154B7F2E7D}"/>
    <cellStyle name="40% - uthevingsfarge 2 42" xfId="17667" xr:uid="{86A7064F-9639-41D1-ADFD-CAF6F43E69D9}"/>
    <cellStyle name="40% - uthevingsfarge 2 42 2" xfId="17668" xr:uid="{EC9BC1F8-F06D-477E-A828-B67C8482C0B8}"/>
    <cellStyle name="40% - uthevingsfarge 2 42 3" xfId="17669" xr:uid="{1D63A427-0274-447F-91D1-16363ACA5261}"/>
    <cellStyle name="40% - uthevingsfarge 2 43" xfId="17670" xr:uid="{854446A9-4A90-450F-9559-666777EE1943}"/>
    <cellStyle name="40% - uthevingsfarge 2 43 2" xfId="17671" xr:uid="{DB194DED-41D4-4F47-B14F-EE4F23368BC5}"/>
    <cellStyle name="40% - uthevingsfarge 2 43 3" xfId="17672" xr:uid="{CF14D650-9551-4885-A17F-9714A0192004}"/>
    <cellStyle name="40% - uthevingsfarge 2 44" xfId="17673" xr:uid="{2622AD26-7EF0-4A53-8A0E-096DEE4D13CE}"/>
    <cellStyle name="40% - uthevingsfarge 2 44 2" xfId="17674" xr:uid="{133354B2-F304-46C0-94FA-95720F396DC2}"/>
    <cellStyle name="40% - uthevingsfarge 2 44 3" xfId="17675" xr:uid="{8353989E-79BA-4868-9DDA-535F000C2A47}"/>
    <cellStyle name="40% - uthevingsfarge 2 45" xfId="17676" xr:uid="{CD17F9F3-8822-41D4-A998-CAED21990CBA}"/>
    <cellStyle name="40% - uthevingsfarge 2 45 2" xfId="17677" xr:uid="{AD2247AE-3377-4D1B-B550-C066ABAF5D33}"/>
    <cellStyle name="40% - uthevingsfarge 2 46" xfId="17678" xr:uid="{B4FAA1F7-ED5A-4CBA-B38C-2C16CC27A7FC}"/>
    <cellStyle name="40% - uthevingsfarge 2 46 2" xfId="17679" xr:uid="{F0B2EF90-5871-4BD0-AB7E-6B704E88DE9C}"/>
    <cellStyle name="40% - uthevingsfarge 2 47" xfId="17680" xr:uid="{6DAE9990-C10F-46DC-B16D-9F9935916014}"/>
    <cellStyle name="40% - uthevingsfarge 2 47 2" xfId="17681" xr:uid="{D34A8AA1-CC53-4BAC-84DF-75DD7ECE45C6}"/>
    <cellStyle name="40% - uthevingsfarge 2 47 3" xfId="17682" xr:uid="{CC002B16-943D-40A0-9D24-8DE480E80028}"/>
    <cellStyle name="40% - uthevingsfarge 2 48" xfId="17683" xr:uid="{341EFBAF-B6BE-4701-B9CC-E1E5D3B91E83}"/>
    <cellStyle name="40% - uthevingsfarge 2 48 2" xfId="17684" xr:uid="{06B6A22D-6DB9-4085-96EF-AB2254BEA70A}"/>
    <cellStyle name="40% - uthevingsfarge 2 49" xfId="17685" xr:uid="{49330904-216A-4BA4-98FF-A7DFEE0BA5CB}"/>
    <cellStyle name="40% - uthevingsfarge 2 49 2" xfId="17686" xr:uid="{00F7A974-D321-47CC-9E5E-4AEE007F1789}"/>
    <cellStyle name="40% - uthevingsfarge 2 5" xfId="17687" xr:uid="{C2438AB0-4B80-4844-BD11-85343E10C3AC}"/>
    <cellStyle name="40% - uthevingsfarge 2 5 2" xfId="17688" xr:uid="{F3A5BC78-CEAC-4C50-9778-8C9E0E546416}"/>
    <cellStyle name="40% - uthevingsfarge 2 5 2 2" xfId="17689" xr:uid="{B73549C2-5D74-4D52-A88C-008E1D338709}"/>
    <cellStyle name="40% - uthevingsfarge 2 5 3" xfId="17690" xr:uid="{ADE2FD85-B6C5-4403-9BB0-DC4B3A0B7545}"/>
    <cellStyle name="40% - uthevingsfarge 2 5 4" xfId="17691" xr:uid="{E7EB3100-B536-450A-9C7B-1E23FB640DA4}"/>
    <cellStyle name="40% - uthevingsfarge 2 5 5" xfId="17692" xr:uid="{72173C0C-96A9-473A-AC57-568CB02F569B}"/>
    <cellStyle name="40% - uthevingsfarge 2 5 6" xfId="17693" xr:uid="{C6457864-5266-4A7A-95A0-9A4AAE20AE94}"/>
    <cellStyle name="40% - uthevingsfarge 2 5 7" xfId="17694" xr:uid="{C26CE6DB-2599-4F6E-B2FB-ED887201C684}"/>
    <cellStyle name="40% - uthevingsfarge 2 5 8" xfId="17695" xr:uid="{EC7FDA30-DD70-4D02-98FE-1A36F96C0ABD}"/>
    <cellStyle name="40% - uthevingsfarge 2 50" xfId="17696" xr:uid="{7C4DA6BE-C3A1-449C-AEB6-D7D2A68B2CC5}"/>
    <cellStyle name="40% - uthevingsfarge 2 50 2" xfId="17697" xr:uid="{3023CC76-3394-4ADA-81B0-7F08973EA9D1}"/>
    <cellStyle name="40% - uthevingsfarge 2 51" xfId="17698" xr:uid="{2A7E710C-1739-4847-98F8-56789236E09C}"/>
    <cellStyle name="40% - uthevingsfarge 2 51 2" xfId="17699" xr:uid="{35AECCFB-7614-425B-8C51-0657EDB29933}"/>
    <cellStyle name="40% - uthevingsfarge 2 52" xfId="17700" xr:uid="{9BE18AB0-A2F9-421F-AB8B-2725E7166DD9}"/>
    <cellStyle name="40% - uthevingsfarge 2 52 2" xfId="17701" xr:uid="{90AF83AC-B7DA-400E-AAE4-AD379A0B0437}"/>
    <cellStyle name="40% - uthevingsfarge 2 53" xfId="17702" xr:uid="{0201F8B9-64D5-4691-8E64-C81FAD80F175}"/>
    <cellStyle name="40% - uthevingsfarge 2 53 2" xfId="17703" xr:uid="{6F49D3A3-2FB0-47CA-BC7F-F49F0EEE6ED9}"/>
    <cellStyle name="40% - uthevingsfarge 2 54" xfId="17704" xr:uid="{7D937269-0A45-43CA-96AD-7DB998069DFE}"/>
    <cellStyle name="40% - uthevingsfarge 2 54 2" xfId="17705" xr:uid="{ACBA3350-061E-47ED-8D21-765099430964}"/>
    <cellStyle name="40% - uthevingsfarge 2 55" xfId="17706" xr:uid="{46DBEDBB-C553-4A38-9E3F-D91E0A7DCEFE}"/>
    <cellStyle name="40% - uthevingsfarge 2 55 2" xfId="17707" xr:uid="{69721122-1179-4871-9A65-EA092ADD3F49}"/>
    <cellStyle name="40% - uthevingsfarge 2 56" xfId="17708" xr:uid="{7642A1AA-13A4-4446-B8F6-BDE8D8F3D70E}"/>
    <cellStyle name="40% - uthevingsfarge 2 56 2" xfId="17709" xr:uid="{1098BF58-313F-4249-91C5-8ED7B3CBBBE5}"/>
    <cellStyle name="40% - uthevingsfarge 2 57" xfId="17710" xr:uid="{D24B62D4-78E0-402E-9A2A-BF48398B27E4}"/>
    <cellStyle name="40% - uthevingsfarge 2 57 2" xfId="17711" xr:uid="{435588DD-3A86-4BB4-B83D-F1EDF22D5240}"/>
    <cellStyle name="40% - uthevingsfarge 2 58" xfId="17712" xr:uid="{0546B146-D904-4453-B1E7-DD12A611664D}"/>
    <cellStyle name="40% - uthevingsfarge 2 58 2" xfId="17713" xr:uid="{CF1D16E0-404F-4252-9D22-E4AF0A410CD2}"/>
    <cellStyle name="40% - uthevingsfarge 2 59" xfId="17714" xr:uid="{2228A0E1-BF75-4235-B0CF-B5FDC11B5165}"/>
    <cellStyle name="40% - uthevingsfarge 2 59 2" xfId="17715" xr:uid="{FAF1BD61-B93A-408E-A347-1AD22A654EFC}"/>
    <cellStyle name="40% - uthevingsfarge 2 6" xfId="17716" xr:uid="{3B0B0B4F-AE6E-48A4-A9EE-2038736EE71F}"/>
    <cellStyle name="40% - uthevingsfarge 2 6 2" xfId="17717" xr:uid="{D4D9D56A-1CEE-46C8-8771-7C2F61CD3C39}"/>
    <cellStyle name="40% - uthevingsfarge 2 6 2 2" xfId="17718" xr:uid="{338E1305-2B53-446E-AD0A-CF80F2330D79}"/>
    <cellStyle name="40% - uthevingsfarge 2 6 3" xfId="17719" xr:uid="{E99C3EF0-BE64-4B1D-9D74-FBA00B56DF30}"/>
    <cellStyle name="40% - uthevingsfarge 2 6 4" xfId="17720" xr:uid="{EEB0DD01-5729-4713-BFE6-27953B7E704F}"/>
    <cellStyle name="40% - uthevingsfarge 2 6 5" xfId="17721" xr:uid="{F4AA9431-5358-4EEF-9DD2-D20021F74C63}"/>
    <cellStyle name="40% - uthevingsfarge 2 6 6" xfId="17722" xr:uid="{BC1ECFA3-99A3-4E30-9317-FA3701AF3F6A}"/>
    <cellStyle name="40% - uthevingsfarge 2 6 7" xfId="17723" xr:uid="{E7E4D8C7-0144-42DA-BA94-202D17803EB0}"/>
    <cellStyle name="40% - uthevingsfarge 2 60" xfId="45834" xr:uid="{9DD29724-949A-4827-BB86-5E313972D5D3}"/>
    <cellStyle name="40% - uthevingsfarge 2 61" xfId="45835" xr:uid="{B6E711E3-3733-4930-A10D-ADC3BC98CF09}"/>
    <cellStyle name="40% - uthevingsfarge 2 62" xfId="45836" xr:uid="{F637B9E9-4263-44D4-9187-DADA89958286}"/>
    <cellStyle name="40% - uthevingsfarge 2 63" xfId="45837" xr:uid="{97475A15-3203-4129-827E-D9FB6C5B2A0E}"/>
    <cellStyle name="40% - uthevingsfarge 2 64" xfId="45838" xr:uid="{3760C567-CB13-454A-857A-BDC7F5D530ED}"/>
    <cellStyle name="40% - uthevingsfarge 2 65" xfId="45839" xr:uid="{589B1FA4-B7AB-4F06-ADB7-DA67D9B1551A}"/>
    <cellStyle name="40% - uthevingsfarge 2 66" xfId="45840" xr:uid="{3D312C01-8FFC-482A-B9B6-1A4E6F9A88D4}"/>
    <cellStyle name="40% - uthevingsfarge 2 67" xfId="45841" xr:uid="{8181247D-1056-4805-9C78-E71CE9DE6D56}"/>
    <cellStyle name="40% - uthevingsfarge 2 68" xfId="45842" xr:uid="{B62F1221-C010-417E-BE7B-03644F07E14F}"/>
    <cellStyle name="40% - uthevingsfarge 2 69" xfId="45843" xr:uid="{EB2E8C32-2D77-40C8-8CF1-3611303165FE}"/>
    <cellStyle name="40% - uthevingsfarge 2 7" xfId="17724" xr:uid="{EFCEE5F2-43D1-4F55-AAC1-9832A2CD0974}"/>
    <cellStyle name="40% - uthevingsfarge 2 7 2" xfId="17725" xr:uid="{60F5B1B2-B608-4CDE-BDCD-27010414E720}"/>
    <cellStyle name="40% - uthevingsfarge 2 7 2 2" xfId="17726" xr:uid="{CF3FB916-B86C-4C5B-A60C-77A8523D841F}"/>
    <cellStyle name="40% - uthevingsfarge 2 7 3" xfId="17727" xr:uid="{C21AD090-9C3E-46CF-A97E-098D3A068119}"/>
    <cellStyle name="40% - uthevingsfarge 2 7 4" xfId="17728" xr:uid="{44629505-5BB6-448E-ACF7-958D9D0DC71C}"/>
    <cellStyle name="40% - uthevingsfarge 2 7 5" xfId="17729" xr:uid="{8D704132-CDD9-4B12-B108-CC24271FECF5}"/>
    <cellStyle name="40% - uthevingsfarge 2 7 6" xfId="17730" xr:uid="{07493B5A-4F41-4BBF-93DB-CDB7286B03BF}"/>
    <cellStyle name="40% - uthevingsfarge 2 7 7" xfId="17731" xr:uid="{34AA221F-4FDC-4E06-BC42-705BA7A8BA9A}"/>
    <cellStyle name="40% - uthevingsfarge 2 70" xfId="45844" xr:uid="{94D0A8BA-220F-44B6-B41D-7D78BA44613D}"/>
    <cellStyle name="40% - uthevingsfarge 2 71" xfId="45845" xr:uid="{DEBA53E0-8E2A-4AA7-B38B-4D1813AADCDD}"/>
    <cellStyle name="40% - uthevingsfarge 2 72" xfId="45846" xr:uid="{058B7581-F1C7-4074-8991-84F4AB806B22}"/>
    <cellStyle name="40% - uthevingsfarge 2 73" xfId="45847" xr:uid="{27045A0D-7B09-4247-984D-59EF3572E0DB}"/>
    <cellStyle name="40% - uthevingsfarge 2 74" xfId="45848" xr:uid="{B923323F-D1E4-4664-A391-CB2990AF5752}"/>
    <cellStyle name="40% - uthevingsfarge 2 8" xfId="17732" xr:uid="{6054DE03-D678-4CA8-8917-4E01FC57D448}"/>
    <cellStyle name="40% - uthevingsfarge 2 8 2" xfId="17733" xr:uid="{9AAE0809-52D9-4FD0-A220-28F48BAFE12E}"/>
    <cellStyle name="40% - uthevingsfarge 2 8 2 2" xfId="17734" xr:uid="{C2CD5A97-3DA6-4981-B4C6-D0E5A0BDA033}"/>
    <cellStyle name="40% - uthevingsfarge 2 8 3" xfId="17735" xr:uid="{03EBB37D-1C47-47DE-96C5-D9235B465B80}"/>
    <cellStyle name="40% - uthevingsfarge 2 8 4" xfId="17736" xr:uid="{D0200786-EF9F-4A79-B36B-DF5C6B4090C8}"/>
    <cellStyle name="40% - uthevingsfarge 2 8 5" xfId="17737" xr:uid="{2097D5F9-DB16-439E-B406-A681B8840386}"/>
    <cellStyle name="40% - uthevingsfarge 2 8 6" xfId="17738" xr:uid="{5B195323-66BD-4C1E-83E2-3C321F1404A5}"/>
    <cellStyle name="40% - uthevingsfarge 2 8 7" xfId="17739" xr:uid="{23407250-1A79-4282-BB2E-18C6EBB66ACB}"/>
    <cellStyle name="40% - uthevingsfarge 2 9" xfId="17740" xr:uid="{43C025AB-8EDA-4598-BB42-103777539DD8}"/>
    <cellStyle name="40% - uthevingsfarge 2 9 2" xfId="17741" xr:uid="{A08678B5-E6F0-4120-84BB-F613DE60CE2A}"/>
    <cellStyle name="40% - uthevingsfarge 2 9 2 2" xfId="17742" xr:uid="{7241EBC4-F19C-41CC-9B17-0B69BBDFBF04}"/>
    <cellStyle name="40% - uthevingsfarge 2 9 3" xfId="17743" xr:uid="{5C23A876-785A-48DA-89C2-D62C637E0C97}"/>
    <cellStyle name="40% - uthevingsfarge 2 9 4" xfId="17744" xr:uid="{63D048A5-6F6B-4F84-B46E-067C0FA3683B}"/>
    <cellStyle name="40% - uthevingsfarge 2 9 5" xfId="17745" xr:uid="{7A94113C-6A10-4BC7-AAF9-3524FE35ECEC}"/>
    <cellStyle name="40% - uthevingsfarge 2 9 6" xfId="17746" xr:uid="{B418AC4D-BBBB-4C8B-874C-9739DCCC57E4}"/>
    <cellStyle name="40% - uthevingsfarge 2 9 7" xfId="17747" xr:uid="{1E4828C2-A9E6-40B2-83CE-9CE8BCBD59D4}"/>
    <cellStyle name="40% - uthevingsfarge 3 10" xfId="17748" xr:uid="{DD43C4BD-816D-4A23-B595-662BF4F538BF}"/>
    <cellStyle name="40% - uthevingsfarge 3 10 10" xfId="17749" xr:uid="{E56DF8AA-A90B-49B5-873F-C1A68ECD97B1}"/>
    <cellStyle name="40% - uthevingsfarge 3 10 10 2" xfId="17750" xr:uid="{8E43986F-3641-4813-8AC4-6FAB95DC6847}"/>
    <cellStyle name="40% - uthevingsfarge 3 10 10 2 2" xfId="17751" xr:uid="{98521E6E-DC75-456C-B0DF-E3137C11D586}"/>
    <cellStyle name="40% - uthevingsfarge 3 10 10 2 2 2" xfId="17752" xr:uid="{FB6DA499-B975-464D-887D-F78B27BC118E}"/>
    <cellStyle name="40% - uthevingsfarge 3 10 10 2 3" xfId="17753" xr:uid="{8D129C9C-C8DE-4B2B-ABED-6A1044AEE4D5}"/>
    <cellStyle name="40% - uthevingsfarge 3 10 10 2 3 2" xfId="17754" xr:uid="{37BBAEB6-32F0-4DE7-8E42-35EDBC5D05D3}"/>
    <cellStyle name="40% - uthevingsfarge 3 10 10 2 4" xfId="17755" xr:uid="{4B93B00A-9EE0-4E0D-BEA2-03169A2B9CF4}"/>
    <cellStyle name="40% - uthevingsfarge 3 10 10 2 4 2" xfId="17756" xr:uid="{492D2B89-B408-4548-BC55-CCE28D11049C}"/>
    <cellStyle name="40% - uthevingsfarge 3 10 10 2 5" xfId="17757" xr:uid="{174ACD5E-910D-46AB-9834-F90DE7A95395}"/>
    <cellStyle name="40% - uthevingsfarge 3 10 10 2 5 2" xfId="17758" xr:uid="{B155201A-D054-4836-B03D-5216AD005696}"/>
    <cellStyle name="40% - uthevingsfarge 3 10 10 2 6" xfId="17759" xr:uid="{4D05D3AD-C3D9-48B3-A229-6C26C8E050D8}"/>
    <cellStyle name="40% - uthevingsfarge 3 10 10 2 6 2" xfId="17760" xr:uid="{B9CF0982-1EEC-4829-A99D-FFB2C8E61D92}"/>
    <cellStyle name="40% - uthevingsfarge 3 10 10 2 7" xfId="17761" xr:uid="{F9C42FBA-BF48-4995-829D-92A353E93C9E}"/>
    <cellStyle name="40% - uthevingsfarge 3 10 10 3" xfId="17762" xr:uid="{5601E759-48EC-4828-B0D2-92B1C895F84E}"/>
    <cellStyle name="40% - uthevingsfarge 3 10 10 3 2" xfId="17763" xr:uid="{CB04F5FF-D0C8-4650-BACD-31FA30F82F15}"/>
    <cellStyle name="40% - uthevingsfarge 3 10 10 3 2 2" xfId="17764" xr:uid="{9C75A274-7469-4F9C-A842-137CD9F69C04}"/>
    <cellStyle name="40% - uthevingsfarge 3 10 10 3 3" xfId="17765" xr:uid="{27BDED9A-7485-4425-92CA-8E0376DEBB74}"/>
    <cellStyle name="40% - uthevingsfarge 3 10 10 3 3 2" xfId="17766" xr:uid="{69F9794B-3C63-4CCC-A5A6-C7C558B599FA}"/>
    <cellStyle name="40% - uthevingsfarge 3 10 10 3 4" xfId="17767" xr:uid="{513F709D-A868-4C4E-B3C8-037D0EA4D52B}"/>
    <cellStyle name="40% - uthevingsfarge 3 10 10 4" xfId="17768" xr:uid="{4AC59D8D-A9D4-4687-BF2C-77D01B9BCE28}"/>
    <cellStyle name="40% - uthevingsfarge 3 10 10 4 2" xfId="17769" xr:uid="{0DD40B47-8977-42CA-B844-B29AD70FF423}"/>
    <cellStyle name="40% - uthevingsfarge 3 10 10 5" xfId="17770" xr:uid="{D18C3BAF-6AAA-4715-89F8-BC916CB2084B}"/>
    <cellStyle name="40% - uthevingsfarge 3 10 10 5 2" xfId="17771" xr:uid="{FFDB58F3-9EE0-4AA6-B90B-8CECB53D526A}"/>
    <cellStyle name="40% - uthevingsfarge 3 10 10 6" xfId="17772" xr:uid="{41B98B34-DE28-44F7-B955-077D08EF169D}"/>
    <cellStyle name="40% - uthevingsfarge 3 10 10 6 2" xfId="17773" xr:uid="{528EA354-3BB2-476A-B72D-03533C30B60F}"/>
    <cellStyle name="40% - uthevingsfarge 3 10 10 7" xfId="17774" xr:uid="{738864AF-A449-4D55-90DE-A7C29263432A}"/>
    <cellStyle name="40% - uthevingsfarge 3 10 10 7 2" xfId="17775" xr:uid="{436DBB1A-AF8E-45C0-9806-E7AE5DAAB825}"/>
    <cellStyle name="40% - uthevingsfarge 3 10 10 8" xfId="17776" xr:uid="{9777DD9E-58C1-47EA-AFD7-A115EF52553E}"/>
    <cellStyle name="40% - uthevingsfarge 3 10 11" xfId="17777" xr:uid="{9DB5D5AE-6D30-4651-B545-1A64CAC1430D}"/>
    <cellStyle name="40% - uthevingsfarge 3 10 11 2" xfId="17778" xr:uid="{A7D622A2-B459-439C-9C27-5817A664825F}"/>
    <cellStyle name="40% - uthevingsfarge 3 10 11 2 2" xfId="17779" xr:uid="{82C671F3-2D4A-4B6F-90D8-B4D7E4DA6B87}"/>
    <cellStyle name="40% - uthevingsfarge 3 10 11 2 2 2" xfId="17780" xr:uid="{67FB5496-2A20-4479-805E-994ACBFC9AF6}"/>
    <cellStyle name="40% - uthevingsfarge 3 10 11 2 3" xfId="17781" xr:uid="{A5CA8BE1-9FE5-4B6F-86C4-A6F2797C21B0}"/>
    <cellStyle name="40% - uthevingsfarge 3 10 11 2 3 2" xfId="17782" xr:uid="{B4E4C1DC-69C8-4640-98A9-1219538963F0}"/>
    <cellStyle name="40% - uthevingsfarge 3 10 11 2 4" xfId="17783" xr:uid="{BD36D4E5-E9D0-41E0-AA81-7814E4DC6150}"/>
    <cellStyle name="40% - uthevingsfarge 3 10 11 2 4 2" xfId="17784" xr:uid="{357E5F27-85E0-486A-9AF2-C7279EA47E37}"/>
    <cellStyle name="40% - uthevingsfarge 3 10 11 2 5" xfId="17785" xr:uid="{E725A28E-DFAB-4998-A216-778C34F0B119}"/>
    <cellStyle name="40% - uthevingsfarge 3 10 11 2 5 2" xfId="17786" xr:uid="{FA9FD89F-33E9-4B66-8768-E5EF44C57025}"/>
    <cellStyle name="40% - uthevingsfarge 3 10 11 2 6" xfId="17787" xr:uid="{4B0C10B9-CE17-4F6A-87BF-698A5077923A}"/>
    <cellStyle name="40% - uthevingsfarge 3 10 11 2 6 2" xfId="17788" xr:uid="{61AF3ED8-F0B4-4AFC-B958-526B05B5DD09}"/>
    <cellStyle name="40% - uthevingsfarge 3 10 11 2 7" xfId="17789" xr:uid="{43E9BF14-52A4-4C21-B403-C93DFDD2E800}"/>
    <cellStyle name="40% - uthevingsfarge 3 10 11 3" xfId="17790" xr:uid="{FF5353C6-5C5F-4AFB-999D-0087BDC99021}"/>
    <cellStyle name="40% - uthevingsfarge 3 10 11 3 2" xfId="17791" xr:uid="{6DF66BF2-E06C-4C23-BACC-ED8581E40F16}"/>
    <cellStyle name="40% - uthevingsfarge 3 10 11 3 2 2" xfId="17792" xr:uid="{5DCC699C-82C8-4648-BB68-F2031E7C7658}"/>
    <cellStyle name="40% - uthevingsfarge 3 10 11 3 3" xfId="17793" xr:uid="{4C9DF56F-21D3-4632-AA45-67CAC95249A7}"/>
    <cellStyle name="40% - uthevingsfarge 3 10 11 3 3 2" xfId="17794" xr:uid="{108CC979-CD12-4669-B3AB-BB0CDCB30D08}"/>
    <cellStyle name="40% - uthevingsfarge 3 10 11 3 4" xfId="17795" xr:uid="{A4D78BF6-B684-4361-9A7C-937CE9AEC077}"/>
    <cellStyle name="40% - uthevingsfarge 3 10 11 4" xfId="17796" xr:uid="{78F69B1B-EDE4-483A-A445-CF1B508F6741}"/>
    <cellStyle name="40% - uthevingsfarge 3 10 11 4 2" xfId="17797" xr:uid="{412AF695-E5A6-483D-B6A2-7D12DA318115}"/>
    <cellStyle name="40% - uthevingsfarge 3 10 11 5" xfId="17798" xr:uid="{A2B0BEE9-0821-47D4-A74B-2D1D9A6080E8}"/>
    <cellStyle name="40% - uthevingsfarge 3 10 11 5 2" xfId="17799" xr:uid="{C4096CFE-9B4B-44A1-B34B-FBC86F22360A}"/>
    <cellStyle name="40% - uthevingsfarge 3 10 11 6" xfId="17800" xr:uid="{9E9F72CC-427E-4323-8859-959FC4F98F2C}"/>
    <cellStyle name="40% - uthevingsfarge 3 10 11 6 2" xfId="17801" xr:uid="{570B5E5C-0E53-42F6-9E74-AF437DA4E302}"/>
    <cellStyle name="40% - uthevingsfarge 3 10 11 7" xfId="17802" xr:uid="{C01ACF4C-9487-4C7D-B04E-A5FE5CF34DB6}"/>
    <cellStyle name="40% - uthevingsfarge 3 10 11 7 2" xfId="17803" xr:uid="{D5164D5D-45E4-44C1-9FAF-7D49E3994273}"/>
    <cellStyle name="40% - uthevingsfarge 3 10 11 8" xfId="17804" xr:uid="{63C89614-8798-4B07-8DA7-BE1D9A0F1796}"/>
    <cellStyle name="40% - uthevingsfarge 3 10 12" xfId="17805" xr:uid="{C47D45D0-8073-4E57-B3F8-8F78074293A3}"/>
    <cellStyle name="40% - uthevingsfarge 3 10 12 2" xfId="17806" xr:uid="{C1BD4142-65AE-4D93-82AA-1DA59FF50D2A}"/>
    <cellStyle name="40% - uthevingsfarge 3 10 12 2 2" xfId="17807" xr:uid="{6561FA69-1491-4D1A-9EAE-1DE12DB186A6}"/>
    <cellStyle name="40% - uthevingsfarge 3 10 12 2 2 2" xfId="17808" xr:uid="{24A51182-23EE-495D-8969-F7FDF7663B48}"/>
    <cellStyle name="40% - uthevingsfarge 3 10 12 2 3" xfId="17809" xr:uid="{826ECF20-93A8-4AF9-8089-0F19E0F8CA1F}"/>
    <cellStyle name="40% - uthevingsfarge 3 10 12 2 3 2" xfId="17810" xr:uid="{B17CC533-D272-442C-9491-C0856DC766A6}"/>
    <cellStyle name="40% - uthevingsfarge 3 10 12 2 4" xfId="17811" xr:uid="{D5D64468-3FD7-4A40-A430-54D97AAD7084}"/>
    <cellStyle name="40% - uthevingsfarge 3 10 12 2 4 2" xfId="17812" xr:uid="{191D28E3-885C-4473-B7FE-61BAC5AED453}"/>
    <cellStyle name="40% - uthevingsfarge 3 10 12 2 5" xfId="17813" xr:uid="{6A7D5447-1152-440F-A76F-7B7A7CB380BD}"/>
    <cellStyle name="40% - uthevingsfarge 3 10 12 2 5 2" xfId="17814" xr:uid="{51D9B552-B76E-45FC-BC23-FBDE9470F9F0}"/>
    <cellStyle name="40% - uthevingsfarge 3 10 12 2 6" xfId="17815" xr:uid="{81F88CCB-28C8-44DD-AA9C-F3260FFDE0BE}"/>
    <cellStyle name="40% - uthevingsfarge 3 10 12 2 6 2" xfId="17816" xr:uid="{B75ED092-B16E-4A34-9347-2F090399DFF5}"/>
    <cellStyle name="40% - uthevingsfarge 3 10 12 2 7" xfId="17817" xr:uid="{FABCED84-4427-4B43-BF63-BCFE1E826385}"/>
    <cellStyle name="40% - uthevingsfarge 3 10 12 3" xfId="17818" xr:uid="{AA64891E-4C37-4BDB-9D5E-A112153C1EF2}"/>
    <cellStyle name="40% - uthevingsfarge 3 10 12 3 2" xfId="17819" xr:uid="{0236198A-76F6-4F08-A609-C83DCD6D1F51}"/>
    <cellStyle name="40% - uthevingsfarge 3 10 12 3 2 2" xfId="17820" xr:uid="{7FE00C03-6509-423D-B060-3933A17713F0}"/>
    <cellStyle name="40% - uthevingsfarge 3 10 12 3 3" xfId="17821" xr:uid="{579612C9-4BAB-418B-94D6-EA0B14C5FAF7}"/>
    <cellStyle name="40% - uthevingsfarge 3 10 12 3 3 2" xfId="17822" xr:uid="{19383D29-EC24-4F3F-8DB6-5FB438D86278}"/>
    <cellStyle name="40% - uthevingsfarge 3 10 12 3 4" xfId="17823" xr:uid="{838BE6B7-87CB-44A9-8E4B-6451E12CD8E6}"/>
    <cellStyle name="40% - uthevingsfarge 3 10 12 4" xfId="17824" xr:uid="{678F5359-BB0D-4303-8159-97A24BA8A250}"/>
    <cellStyle name="40% - uthevingsfarge 3 10 12 4 2" xfId="17825" xr:uid="{CD539CAA-0067-48F8-B406-C26E1DFFCAE4}"/>
    <cellStyle name="40% - uthevingsfarge 3 10 12 5" xfId="17826" xr:uid="{AB285B2D-9781-4DF3-8B4D-71C327C10D15}"/>
    <cellStyle name="40% - uthevingsfarge 3 10 12 5 2" xfId="17827" xr:uid="{3D0FF102-DB94-4856-8AC7-881358FF7EBA}"/>
    <cellStyle name="40% - uthevingsfarge 3 10 12 6" xfId="17828" xr:uid="{674B4454-1B6F-4F3E-8782-FA935141F67C}"/>
    <cellStyle name="40% - uthevingsfarge 3 10 12 6 2" xfId="17829" xr:uid="{229A6F66-EBAE-47C7-BFC3-99435CA10D1A}"/>
    <cellStyle name="40% - uthevingsfarge 3 10 12 7" xfId="17830" xr:uid="{450B8709-7FF2-4898-A11A-A26F50182CFB}"/>
    <cellStyle name="40% - uthevingsfarge 3 10 12 7 2" xfId="17831" xr:uid="{760163E6-6501-41D3-A629-6E80677933A2}"/>
    <cellStyle name="40% - uthevingsfarge 3 10 12 8" xfId="17832" xr:uid="{CD04A603-B374-4419-B87E-E454292EE303}"/>
    <cellStyle name="40% - uthevingsfarge 3 10 13" xfId="17833" xr:uid="{A0E6756E-680D-4FF3-8DD2-206BD4B0E4FF}"/>
    <cellStyle name="40% - uthevingsfarge 3 10 13 2" xfId="17834" xr:uid="{F7952898-01AC-4321-82FA-84696F025D94}"/>
    <cellStyle name="40% - uthevingsfarge 3 10 13 2 2" xfId="17835" xr:uid="{4D091BE6-34DF-4A0C-8B15-641812DE92BF}"/>
    <cellStyle name="40% - uthevingsfarge 3 10 13 2 2 2" xfId="17836" xr:uid="{65F5C064-09AB-4218-9FFB-F627BC01AFD1}"/>
    <cellStyle name="40% - uthevingsfarge 3 10 13 2 3" xfId="17837" xr:uid="{7024D6D6-B614-4D96-91A7-24D6C531E458}"/>
    <cellStyle name="40% - uthevingsfarge 3 10 13 2 3 2" xfId="17838" xr:uid="{BD908E0C-CF32-431B-85D2-A3377709522F}"/>
    <cellStyle name="40% - uthevingsfarge 3 10 13 2 4" xfId="17839" xr:uid="{BA634441-38E0-4714-A25A-AD843F2F248A}"/>
    <cellStyle name="40% - uthevingsfarge 3 10 13 2 4 2" xfId="17840" xr:uid="{09FE256B-0E81-4C2C-BC46-E99C5B754837}"/>
    <cellStyle name="40% - uthevingsfarge 3 10 13 2 5" xfId="17841" xr:uid="{CB608F2D-C271-4FED-B59C-68E0E76C688B}"/>
    <cellStyle name="40% - uthevingsfarge 3 10 13 2 5 2" xfId="17842" xr:uid="{E6E86EBF-F14E-4F9A-BDE1-A2A9C3EE88F6}"/>
    <cellStyle name="40% - uthevingsfarge 3 10 13 2 6" xfId="17843" xr:uid="{235BA931-C16E-426D-A891-5A5D2C72E562}"/>
    <cellStyle name="40% - uthevingsfarge 3 10 13 2 6 2" xfId="17844" xr:uid="{3291B0CE-40B4-4A1F-BD1F-012AA3581649}"/>
    <cellStyle name="40% - uthevingsfarge 3 10 13 2 7" xfId="17845" xr:uid="{5CD7B215-3543-4C0E-B66B-CA0C99762FAE}"/>
    <cellStyle name="40% - uthevingsfarge 3 10 13 3" xfId="17846" xr:uid="{02AFCCE4-2CEF-42D5-A100-B81640B7E468}"/>
    <cellStyle name="40% - uthevingsfarge 3 10 13 3 2" xfId="17847" xr:uid="{482AC655-6862-4FC3-9689-A10650B59E79}"/>
    <cellStyle name="40% - uthevingsfarge 3 10 13 3 2 2" xfId="17848" xr:uid="{3B3FC69D-6531-4333-A955-384FD571ADE4}"/>
    <cellStyle name="40% - uthevingsfarge 3 10 13 3 3" xfId="17849" xr:uid="{1A4F8B6C-6BCB-4590-A461-CA0A05228A9B}"/>
    <cellStyle name="40% - uthevingsfarge 3 10 13 3 3 2" xfId="17850" xr:uid="{72308B96-72CE-4861-AD17-974814DEB153}"/>
    <cellStyle name="40% - uthevingsfarge 3 10 13 3 4" xfId="17851" xr:uid="{F5E05EB2-D358-46D5-8650-3399E20E140D}"/>
    <cellStyle name="40% - uthevingsfarge 3 10 13 4" xfId="17852" xr:uid="{32478A9F-87E3-41F6-ADE9-F1C5F17F7DBB}"/>
    <cellStyle name="40% - uthevingsfarge 3 10 13 4 2" xfId="17853" xr:uid="{32BEA829-2C6D-4204-AD48-F275B9D07112}"/>
    <cellStyle name="40% - uthevingsfarge 3 10 13 5" xfId="17854" xr:uid="{CA1A1516-7AF1-41A5-A6C1-0EDB08A9BEB3}"/>
    <cellStyle name="40% - uthevingsfarge 3 10 13 5 2" xfId="17855" xr:uid="{DF1E4303-FC41-44E7-B7A7-63F5F1FE55CD}"/>
    <cellStyle name="40% - uthevingsfarge 3 10 13 6" xfId="17856" xr:uid="{D044E99A-DAB5-4C6D-B085-3D3CE1857B04}"/>
    <cellStyle name="40% - uthevingsfarge 3 10 13 6 2" xfId="17857" xr:uid="{5C15EBC1-39B4-4653-994D-C95B9AF931B4}"/>
    <cellStyle name="40% - uthevingsfarge 3 10 13 7" xfId="17858" xr:uid="{7AB028EF-4ECA-4E6D-94A4-79F5B8C61BB6}"/>
    <cellStyle name="40% - uthevingsfarge 3 10 13 7 2" xfId="17859" xr:uid="{0C5A5419-325C-43E2-AF31-4114602110AE}"/>
    <cellStyle name="40% - uthevingsfarge 3 10 13 8" xfId="17860" xr:uid="{C81E3C6C-EB9C-4EC1-8F00-D7A5F8076BBB}"/>
    <cellStyle name="40% - uthevingsfarge 3 10 14" xfId="17861" xr:uid="{FFFCDB6D-744C-4C08-AB17-0D50573D8E24}"/>
    <cellStyle name="40% - uthevingsfarge 3 10 14 2" xfId="17862" xr:uid="{4453DA3F-DC96-4908-9738-500673941CF2}"/>
    <cellStyle name="40% - uthevingsfarge 3 10 14 2 2" xfId="17863" xr:uid="{DA3450F0-215B-4374-83B6-50E8ED86743D}"/>
    <cellStyle name="40% - uthevingsfarge 3 10 14 2 2 2" xfId="17864" xr:uid="{DD87A8CC-3F48-472E-8FD6-C80E11F385A0}"/>
    <cellStyle name="40% - uthevingsfarge 3 10 14 2 3" xfId="17865" xr:uid="{9E0885C1-8257-46A4-86AE-FFD79F8F4FFE}"/>
    <cellStyle name="40% - uthevingsfarge 3 10 14 2 3 2" xfId="17866" xr:uid="{1C6045C1-7AF6-4624-B416-2CB41EAB6136}"/>
    <cellStyle name="40% - uthevingsfarge 3 10 14 2 4" xfId="17867" xr:uid="{4E6D6CC8-DA25-4B82-B3CE-BE68C0C46F4E}"/>
    <cellStyle name="40% - uthevingsfarge 3 10 14 2 4 2" xfId="17868" xr:uid="{4B2F8BCE-D3C7-4D48-AC94-8102CD2FF537}"/>
    <cellStyle name="40% - uthevingsfarge 3 10 14 2 5" xfId="17869" xr:uid="{74EDBDA1-BA43-47D6-A382-5098C96E5B0B}"/>
    <cellStyle name="40% - uthevingsfarge 3 10 14 2 5 2" xfId="17870" xr:uid="{60C8AB58-E4F4-4412-B5F7-90C72138F824}"/>
    <cellStyle name="40% - uthevingsfarge 3 10 14 2 6" xfId="17871" xr:uid="{CCDF8F59-82C3-4C91-B569-A4EAFF024D89}"/>
    <cellStyle name="40% - uthevingsfarge 3 10 14 2 6 2" xfId="17872" xr:uid="{3ADCBEBB-EC8D-4F73-A389-8FB74EC251C4}"/>
    <cellStyle name="40% - uthevingsfarge 3 10 14 2 7" xfId="17873" xr:uid="{85C3A8F5-0F2C-4D14-8198-64DCA2E3CB5E}"/>
    <cellStyle name="40% - uthevingsfarge 3 10 14 3" xfId="17874" xr:uid="{66E61FBC-C9DA-49F4-A9C0-E5C101AE8030}"/>
    <cellStyle name="40% - uthevingsfarge 3 10 14 3 2" xfId="17875" xr:uid="{0450E42F-F198-4E3D-A392-C5110DF88583}"/>
    <cellStyle name="40% - uthevingsfarge 3 10 14 3 2 2" xfId="17876" xr:uid="{3A29DB25-EDC2-438F-B7C8-B9234BD4B03E}"/>
    <cellStyle name="40% - uthevingsfarge 3 10 14 3 3" xfId="17877" xr:uid="{272CD549-9247-475E-A03E-AD02D4BB9469}"/>
    <cellStyle name="40% - uthevingsfarge 3 10 14 3 3 2" xfId="17878" xr:uid="{3100BAF1-0EA4-43B8-B31F-BB1E84C87E93}"/>
    <cellStyle name="40% - uthevingsfarge 3 10 14 3 4" xfId="17879" xr:uid="{EC781EA8-A8AF-4D5E-B68E-BE113CE34AAA}"/>
    <cellStyle name="40% - uthevingsfarge 3 10 14 4" xfId="17880" xr:uid="{93D2B0C5-949C-47E9-BAD0-069CD5847561}"/>
    <cellStyle name="40% - uthevingsfarge 3 10 14 4 2" xfId="17881" xr:uid="{F16ED051-ED6F-41B5-B820-39795465B120}"/>
    <cellStyle name="40% - uthevingsfarge 3 10 14 5" xfId="17882" xr:uid="{5E3A2C9A-00AF-4F76-820F-4AEA20605C29}"/>
    <cellStyle name="40% - uthevingsfarge 3 10 14 5 2" xfId="17883" xr:uid="{ED79010E-A4EA-4BC5-BE4F-A93DFDD9971D}"/>
    <cellStyle name="40% - uthevingsfarge 3 10 14 6" xfId="17884" xr:uid="{5B304641-B968-4A26-9AB9-EC51181C3CDE}"/>
    <cellStyle name="40% - uthevingsfarge 3 10 14 6 2" xfId="17885" xr:uid="{8C193B0E-2021-45F8-90A0-12A24419CC3F}"/>
    <cellStyle name="40% - uthevingsfarge 3 10 14 7" xfId="17886" xr:uid="{9A391EB0-7098-4A74-A053-049DD9461974}"/>
    <cellStyle name="40% - uthevingsfarge 3 10 14 7 2" xfId="17887" xr:uid="{4F94A6D9-5F29-40C4-A3F2-315A174D7910}"/>
    <cellStyle name="40% - uthevingsfarge 3 10 14 8" xfId="17888" xr:uid="{30F401E0-8ACD-4BCA-98A2-A76D343924A4}"/>
    <cellStyle name="40% - uthevingsfarge 3 10 15" xfId="17889" xr:uid="{C8B9AF75-514C-4701-84E3-99612F55EB1A}"/>
    <cellStyle name="40% - uthevingsfarge 3 10 15 2" xfId="17890" xr:uid="{4754DA91-F886-4851-A20A-02E24A74D7BC}"/>
    <cellStyle name="40% - uthevingsfarge 3 10 15 2 2" xfId="17891" xr:uid="{B77426C9-3F41-410E-A6C8-54AEC107601A}"/>
    <cellStyle name="40% - uthevingsfarge 3 10 15 2 2 2" xfId="17892" xr:uid="{893A98F3-BBC9-4C5D-8ECC-D28463AFA28B}"/>
    <cellStyle name="40% - uthevingsfarge 3 10 15 2 3" xfId="17893" xr:uid="{BCFDEB93-67EC-4376-BD98-964BC8102F93}"/>
    <cellStyle name="40% - uthevingsfarge 3 10 15 2 3 2" xfId="17894" xr:uid="{5E5FA09E-ACD3-4551-B271-308409E57D33}"/>
    <cellStyle name="40% - uthevingsfarge 3 10 15 2 4" xfId="17895" xr:uid="{35ED0AB3-C76C-4DFC-8A75-2A4DF40600DD}"/>
    <cellStyle name="40% - uthevingsfarge 3 10 15 2 4 2" xfId="17896" xr:uid="{7BFEEC4F-F915-44D9-97E7-D65A5679F3DA}"/>
    <cellStyle name="40% - uthevingsfarge 3 10 15 2 5" xfId="17897" xr:uid="{6B9736AE-C737-4D13-BB4B-2511CE25CF7E}"/>
    <cellStyle name="40% - uthevingsfarge 3 10 15 2 5 2" xfId="17898" xr:uid="{FAD76B47-04E9-4CFA-82C6-99C49BD64931}"/>
    <cellStyle name="40% - uthevingsfarge 3 10 15 2 6" xfId="17899" xr:uid="{A0BD4750-952C-4446-A397-0DB82D8C01C0}"/>
    <cellStyle name="40% - uthevingsfarge 3 10 15 2 6 2" xfId="17900" xr:uid="{BB3D41F1-F20A-4B87-BC2D-E24109BF9743}"/>
    <cellStyle name="40% - uthevingsfarge 3 10 15 2 7" xfId="17901" xr:uid="{4F9BB7F4-9D23-4817-815D-74B9014053B1}"/>
    <cellStyle name="40% - uthevingsfarge 3 10 15 3" xfId="17902" xr:uid="{51BC8715-E83D-4282-B04E-3F35253D3C59}"/>
    <cellStyle name="40% - uthevingsfarge 3 10 15 3 2" xfId="17903" xr:uid="{3D3E5882-DE6F-4FA3-B2CD-DE27764FC38E}"/>
    <cellStyle name="40% - uthevingsfarge 3 10 15 3 2 2" xfId="17904" xr:uid="{CC6E9417-DECA-4FE3-B7D5-8CD2304C0D96}"/>
    <cellStyle name="40% - uthevingsfarge 3 10 15 3 3" xfId="17905" xr:uid="{71562778-4D5E-4763-86A2-A6F54603B907}"/>
    <cellStyle name="40% - uthevingsfarge 3 10 15 3 3 2" xfId="17906" xr:uid="{CCACF0D5-BACD-485C-A18E-EF8E69503C49}"/>
    <cellStyle name="40% - uthevingsfarge 3 10 15 3 4" xfId="17907" xr:uid="{06C92E8C-56CD-4925-B23D-61C2AEDECA3A}"/>
    <cellStyle name="40% - uthevingsfarge 3 10 15 4" xfId="17908" xr:uid="{34C14DFB-9BFC-4036-BCE2-C4DE586CE501}"/>
    <cellStyle name="40% - uthevingsfarge 3 10 15 4 2" xfId="17909" xr:uid="{32E46B49-D6D8-4AC6-912F-72C91FAECC53}"/>
    <cellStyle name="40% - uthevingsfarge 3 10 15 5" xfId="17910" xr:uid="{542B37F0-E309-470A-B1F8-499EC4DB79F9}"/>
    <cellStyle name="40% - uthevingsfarge 3 10 15 5 2" xfId="17911" xr:uid="{1ACAD3FE-55C6-4ADC-90BB-9DE62124B3FD}"/>
    <cellStyle name="40% - uthevingsfarge 3 10 15 6" xfId="17912" xr:uid="{D47061E1-DD7B-47D0-94D7-6D0A38837C4E}"/>
    <cellStyle name="40% - uthevingsfarge 3 10 15 6 2" xfId="17913" xr:uid="{32C078DF-1519-4E35-BDDE-CBB40C16A27E}"/>
    <cellStyle name="40% - uthevingsfarge 3 10 15 7" xfId="17914" xr:uid="{E6784D96-2EB2-418C-AACF-32CDA8B74C95}"/>
    <cellStyle name="40% - uthevingsfarge 3 10 15 7 2" xfId="17915" xr:uid="{8498FE53-6301-4E63-9830-CA10CC6D2C05}"/>
    <cellStyle name="40% - uthevingsfarge 3 10 15 8" xfId="17916" xr:uid="{3339AF6B-98DD-4059-900F-ECB47BC41B2E}"/>
    <cellStyle name="40% - uthevingsfarge 3 10 16" xfId="17917" xr:uid="{12389F75-956E-4661-8E6E-49F42B0BFE1C}"/>
    <cellStyle name="40% - uthevingsfarge 3 10 16 2" xfId="17918" xr:uid="{3557F179-6178-4665-B2B2-97601100E1C4}"/>
    <cellStyle name="40% - uthevingsfarge 3 10 16 2 2" xfId="17919" xr:uid="{0CFF1896-8754-44CF-81F0-8E9F1596FA72}"/>
    <cellStyle name="40% - uthevingsfarge 3 10 16 2 2 2" xfId="17920" xr:uid="{11BA3AD5-2817-47C4-982D-585B4D3661C9}"/>
    <cellStyle name="40% - uthevingsfarge 3 10 16 2 3" xfId="17921" xr:uid="{F7B9A969-5455-4B5C-9E04-FA5BD322AE39}"/>
    <cellStyle name="40% - uthevingsfarge 3 10 16 2 3 2" xfId="17922" xr:uid="{0ACF9EA6-86FF-465F-B723-F990CBF6BC08}"/>
    <cellStyle name="40% - uthevingsfarge 3 10 16 2 4" xfId="17923" xr:uid="{B4D3AC36-BA07-4200-A9C5-E52607089019}"/>
    <cellStyle name="40% - uthevingsfarge 3 10 16 2 4 2" xfId="17924" xr:uid="{8B855BF9-81FC-49BA-87C8-A8C515920172}"/>
    <cellStyle name="40% - uthevingsfarge 3 10 16 2 5" xfId="17925" xr:uid="{DBCC6D6A-24F7-4AA1-9714-4434DD3D0420}"/>
    <cellStyle name="40% - uthevingsfarge 3 10 16 2 5 2" xfId="17926" xr:uid="{CBC6EC6D-FCE1-455B-B7BA-498D4E1BF30D}"/>
    <cellStyle name="40% - uthevingsfarge 3 10 16 2 6" xfId="17927" xr:uid="{32B24954-FEDE-4483-B220-F5B417DFAE62}"/>
    <cellStyle name="40% - uthevingsfarge 3 10 16 2 6 2" xfId="17928" xr:uid="{2E337C61-99BA-4C7A-A012-C8B2A9AE126C}"/>
    <cellStyle name="40% - uthevingsfarge 3 10 16 2 7" xfId="17929" xr:uid="{301C71B6-A1CD-4D6E-B1FD-86D655F96675}"/>
    <cellStyle name="40% - uthevingsfarge 3 10 16 3" xfId="17930" xr:uid="{83A0E6AA-9599-4307-9ED0-422925135A69}"/>
    <cellStyle name="40% - uthevingsfarge 3 10 16 3 2" xfId="17931" xr:uid="{8496E2E8-BAD8-4FD2-B94C-946D788F4D6B}"/>
    <cellStyle name="40% - uthevingsfarge 3 10 16 3 2 2" xfId="17932" xr:uid="{A697B026-850A-43C7-AAD1-4DE2D86E3AD5}"/>
    <cellStyle name="40% - uthevingsfarge 3 10 16 3 3" xfId="17933" xr:uid="{04CB83FE-52CA-424D-A13C-1FC900BCD091}"/>
    <cellStyle name="40% - uthevingsfarge 3 10 16 3 3 2" xfId="17934" xr:uid="{38E3CC18-FB55-42D6-9FC0-AF20399E4B91}"/>
    <cellStyle name="40% - uthevingsfarge 3 10 16 3 4" xfId="17935" xr:uid="{CADD19A6-A380-4FAA-9C64-32C17B97CEBE}"/>
    <cellStyle name="40% - uthevingsfarge 3 10 16 4" xfId="17936" xr:uid="{390AD917-38DB-4433-996C-FD9DD425BD1F}"/>
    <cellStyle name="40% - uthevingsfarge 3 10 16 4 2" xfId="17937" xr:uid="{87030E7B-A1B4-4336-A066-11FEF4851214}"/>
    <cellStyle name="40% - uthevingsfarge 3 10 16 5" xfId="17938" xr:uid="{A87F0294-8EFC-4D1D-9EEC-ECBEAD873FE0}"/>
    <cellStyle name="40% - uthevingsfarge 3 10 16 5 2" xfId="17939" xr:uid="{0BD50D80-17D3-4A8A-9AA0-A31AFBE63778}"/>
    <cellStyle name="40% - uthevingsfarge 3 10 16 6" xfId="17940" xr:uid="{49CF84C7-E95F-47F5-A0BC-D536B3AFD8F7}"/>
    <cellStyle name="40% - uthevingsfarge 3 10 16 6 2" xfId="17941" xr:uid="{D49D19B7-9380-40D9-B7A8-F412110559D7}"/>
    <cellStyle name="40% - uthevingsfarge 3 10 16 7" xfId="17942" xr:uid="{B4FD923D-2060-436D-B25A-22B84E465F32}"/>
    <cellStyle name="40% - uthevingsfarge 3 10 16 7 2" xfId="17943" xr:uid="{34D58E6F-9548-4279-BD12-5EFBE5A664E8}"/>
    <cellStyle name="40% - uthevingsfarge 3 10 16 8" xfId="17944" xr:uid="{9B37B592-22EC-46B4-9FBB-63A9347519D9}"/>
    <cellStyle name="40% - uthevingsfarge 3 10 17" xfId="17945" xr:uid="{EB3B9636-75E6-4F37-B6D2-A5A185A924A4}"/>
    <cellStyle name="40% - uthevingsfarge 3 10 17 10" xfId="17946" xr:uid="{17B6DAC8-B3F7-4634-A816-DA2EC78E0B4E}"/>
    <cellStyle name="40% - uthevingsfarge 3 10 17 11" xfId="17947" xr:uid="{59F44330-DD3C-4CDF-905A-8096002ED5EF}"/>
    <cellStyle name="40% - uthevingsfarge 3 10 17 12" xfId="17948" xr:uid="{34BD6B31-CFD0-47BA-8FE1-70D20325AB89}"/>
    <cellStyle name="40% - uthevingsfarge 3 10 17 13" xfId="17949" xr:uid="{795E444D-83A7-47EF-902C-B5480A6E0AAE}"/>
    <cellStyle name="40% - uthevingsfarge 3 10 17 13 2" xfId="17950" xr:uid="{6B460C85-1F7D-4771-AD80-A19A997B238B}"/>
    <cellStyle name="40% - uthevingsfarge 3 10 17 14" xfId="17951" xr:uid="{1C86D95D-2AB5-4D99-B3D9-BEC80C6229BE}"/>
    <cellStyle name="40% - uthevingsfarge 3 10 17 14 2" xfId="17952" xr:uid="{267C991D-8382-4AEA-86D4-A10909BF10C8}"/>
    <cellStyle name="40% - uthevingsfarge 3 10 17 2" xfId="17953" xr:uid="{70BD5375-3C56-403F-96E0-CAC6561B774E}"/>
    <cellStyle name="40% - uthevingsfarge 3 10 17 3" xfId="17954" xr:uid="{AD49B633-47CF-426B-A235-932D7BD6BF04}"/>
    <cellStyle name="40% - uthevingsfarge 3 10 17 4" xfId="17955" xr:uid="{D42F44A5-675A-4B56-9E92-C3F8BF3A89F7}"/>
    <cellStyle name="40% - uthevingsfarge 3 10 17 5" xfId="17956" xr:uid="{A3B2C49B-C9FF-400B-895A-BF5225D86C37}"/>
    <cellStyle name="40% - uthevingsfarge 3 10 17 6" xfId="17957" xr:uid="{9A679F4A-AF1D-440D-A7B0-D229D5F0771C}"/>
    <cellStyle name="40% - uthevingsfarge 3 10 17 7" xfId="17958" xr:uid="{254D55AC-00B6-46D3-88B8-86A38F761CCD}"/>
    <cellStyle name="40% - uthevingsfarge 3 10 17 8" xfId="17959" xr:uid="{4FA6E91E-FD48-4F65-8B4C-51E2AF211B35}"/>
    <cellStyle name="40% - uthevingsfarge 3 10 17 9" xfId="17960" xr:uid="{F9F34EA8-AA47-4072-AEF8-8129BE76564A}"/>
    <cellStyle name="40% - uthevingsfarge 3 10 18" xfId="17961" xr:uid="{2FF324CA-6881-4BFE-8B10-B1EC304FC22C}"/>
    <cellStyle name="40% - uthevingsfarge 3 10 19" xfId="17962" xr:uid="{69EFF6AA-17B9-4FF7-9904-48FBF8C51EAE}"/>
    <cellStyle name="40% - uthevingsfarge 3 10 19 2" xfId="17963" xr:uid="{B7F8FF0E-BFB3-4603-B4C1-F24076B62FFB}"/>
    <cellStyle name="40% - uthevingsfarge 3 10 19 2 2" xfId="17964" xr:uid="{F0AEC812-2347-4B1E-94BA-975C2D1C1B68}"/>
    <cellStyle name="40% - uthevingsfarge 3 10 19 2 2 2" xfId="17965" xr:uid="{A1B00158-B749-4B31-AF6C-01AF24EE3D0A}"/>
    <cellStyle name="40% - uthevingsfarge 3 10 19 2 3" xfId="17966" xr:uid="{59C274BE-C22A-467C-BEB6-748F854D0521}"/>
    <cellStyle name="40% - uthevingsfarge 3 10 19 2 3 2" xfId="17967" xr:uid="{4BFE5DF2-B7B0-410E-9DF8-B1750B909F86}"/>
    <cellStyle name="40% - uthevingsfarge 3 10 19 2 4" xfId="17968" xr:uid="{3B700593-2310-40B3-8413-6105D68A74D3}"/>
    <cellStyle name="40% - uthevingsfarge 3 10 19 2 4 2" xfId="17969" xr:uid="{84CDCA58-7D42-4DF3-BC96-41BC0C56A7AE}"/>
    <cellStyle name="40% - uthevingsfarge 3 10 19 2 5" xfId="17970" xr:uid="{99DFA202-1C4E-4409-AB8C-9E35E3317BF2}"/>
    <cellStyle name="40% - uthevingsfarge 3 10 19 2 5 2" xfId="17971" xr:uid="{69E956AD-5AD6-463D-80C4-B35571FB537E}"/>
    <cellStyle name="40% - uthevingsfarge 3 10 19 2 6" xfId="17972" xr:uid="{18B14151-BC51-46AB-B8D4-0DC4DC751105}"/>
    <cellStyle name="40% - uthevingsfarge 3 10 19 2 6 2" xfId="17973" xr:uid="{CDEBC275-A7DA-444F-AF35-28681AA777B2}"/>
    <cellStyle name="40% - uthevingsfarge 3 10 19 2 7" xfId="17974" xr:uid="{D58F3A83-88D4-41DD-92B4-669C344B3C86}"/>
    <cellStyle name="40% - uthevingsfarge 3 10 19 3" xfId="17975" xr:uid="{9E4C3584-4B3B-4F7A-874E-99E338E8723E}"/>
    <cellStyle name="40% - uthevingsfarge 3 10 19 3 2" xfId="17976" xr:uid="{EFE0F6B9-37FF-4FE4-AB7F-3E5091A21115}"/>
    <cellStyle name="40% - uthevingsfarge 3 10 19 3 2 2" xfId="17977" xr:uid="{B11D0332-7267-40EF-A35A-AAE97D8CB9AB}"/>
    <cellStyle name="40% - uthevingsfarge 3 10 19 3 3" xfId="17978" xr:uid="{7F1EF65F-B903-42C7-B708-F3108F6E2B13}"/>
    <cellStyle name="40% - uthevingsfarge 3 10 19 3 3 2" xfId="17979" xr:uid="{7C89ED74-F07E-4C0B-9222-44B26BEC436E}"/>
    <cellStyle name="40% - uthevingsfarge 3 10 19 3 4" xfId="17980" xr:uid="{26CDEE2E-6944-4701-80B0-748CE3DE882F}"/>
    <cellStyle name="40% - uthevingsfarge 3 10 19 4" xfId="17981" xr:uid="{DED3D764-3E4C-480E-8769-137B3BE65CC9}"/>
    <cellStyle name="40% - uthevingsfarge 3 10 19 4 2" xfId="17982" xr:uid="{356E4FEA-16A8-4C39-B00A-BE4915DE58A2}"/>
    <cellStyle name="40% - uthevingsfarge 3 10 19 5" xfId="17983" xr:uid="{5896044B-0327-4F4B-A948-8AC396EEE6A2}"/>
    <cellStyle name="40% - uthevingsfarge 3 10 19 5 2" xfId="17984" xr:uid="{C2C5936F-C689-4B23-B5D6-2AE3F35F5E1D}"/>
    <cellStyle name="40% - uthevingsfarge 3 10 19 6" xfId="17985" xr:uid="{FCA90FCA-955A-4852-8AF8-E95CFF29F5DF}"/>
    <cellStyle name="40% - uthevingsfarge 3 10 19 6 2" xfId="17986" xr:uid="{99CB7E89-5B54-426F-BE86-9DBCCB4C0345}"/>
    <cellStyle name="40% - uthevingsfarge 3 10 19 7" xfId="17987" xr:uid="{A3FDF578-9B6D-43E5-B840-F022747CF95E}"/>
    <cellStyle name="40% - uthevingsfarge 3 10 19 7 2" xfId="17988" xr:uid="{4B6BC25F-CE05-4CC4-934B-A2FFF91EF95E}"/>
    <cellStyle name="40% - uthevingsfarge 3 10 19 8" xfId="17989" xr:uid="{065F968A-989B-4D2A-A721-124AD4B721C8}"/>
    <cellStyle name="40% - uthevingsfarge 3 10 2" xfId="17990" xr:uid="{E5409AE2-A54E-4BEF-A521-E2BEEFD5179C}"/>
    <cellStyle name="40% - uthevingsfarge 3 10 2 10" xfId="17991" xr:uid="{7256EDB2-D1C4-4BC0-AB43-98348308495C}"/>
    <cellStyle name="40% - uthevingsfarge 3 10 2 11" xfId="17992" xr:uid="{424F4526-8CD6-4516-961E-B153465C4BAA}"/>
    <cellStyle name="40% - uthevingsfarge 3 10 2 12" xfId="17993" xr:uid="{7C18A5A1-E76E-4819-BCD9-7BFD8D0F4B1A}"/>
    <cellStyle name="40% - uthevingsfarge 3 10 2 13" xfId="17994" xr:uid="{94E5DCFC-991F-4DBB-8C33-A6D6FD93952D}"/>
    <cellStyle name="40% - uthevingsfarge 3 10 2 14" xfId="17995" xr:uid="{E27401AB-8C23-4C64-9063-62FE684B8E22}"/>
    <cellStyle name="40% - uthevingsfarge 3 10 2 15" xfId="17996" xr:uid="{DF3C52FA-0F07-47F9-A9B9-67E54BA22415}"/>
    <cellStyle name="40% - uthevingsfarge 3 10 2 15 2" xfId="17997" xr:uid="{A01F95ED-9877-4AF0-98C5-D7EAC839CDBA}"/>
    <cellStyle name="40% - uthevingsfarge 3 10 2 16" xfId="17998" xr:uid="{F9718B54-21D8-4D2D-88A9-380D8A61A8AC}"/>
    <cellStyle name="40% - uthevingsfarge 3 10 2 16 2" xfId="17999" xr:uid="{9D9349F2-8F01-4FF7-8291-78C4C7E163E9}"/>
    <cellStyle name="40% - uthevingsfarge 3 10 2 17" xfId="18000" xr:uid="{1F1EC07C-D80A-4010-923E-19B3CAF01699}"/>
    <cellStyle name="40% - uthevingsfarge 3 10 2 2" xfId="18001" xr:uid="{D335D127-E26A-475E-908D-48D815B8CEDD}"/>
    <cellStyle name="40% - uthevingsfarge 3 10 2 2 10" xfId="18002" xr:uid="{A126D482-9F9D-428D-AF22-B3C80045FAD0}"/>
    <cellStyle name="40% - uthevingsfarge 3 10 2 2 10 2" xfId="18003" xr:uid="{829B94FE-D658-4E2F-B057-A1A0C2CA04F0}"/>
    <cellStyle name="40% - uthevingsfarge 3 10 2 2 10 2 2" xfId="18004" xr:uid="{EBB73035-1848-41C4-B055-A96C89458DEB}"/>
    <cellStyle name="40% - uthevingsfarge 3 10 2 2 10 3" xfId="18005" xr:uid="{7767ECA2-D80A-4498-88C3-7D90F3C6AD24}"/>
    <cellStyle name="40% - uthevingsfarge 3 10 2 2 11" xfId="18006" xr:uid="{C780E568-D809-47CC-A43C-EDAD92CEE437}"/>
    <cellStyle name="40% - uthevingsfarge 3 10 2 2 11 2" xfId="18007" xr:uid="{AF093FCD-B3D9-4A6B-9403-1D73AD246C7C}"/>
    <cellStyle name="40% - uthevingsfarge 3 10 2 2 11 2 2" xfId="18008" xr:uid="{5F0D0B5F-E5B3-4963-A887-0C0AFBF8D7D6}"/>
    <cellStyle name="40% - uthevingsfarge 3 10 2 2 11 3" xfId="18009" xr:uid="{ED937311-2726-41FA-96CF-D9020437F659}"/>
    <cellStyle name="40% - uthevingsfarge 3 10 2 2 12" xfId="18010" xr:uid="{C7FC1E76-2902-4236-A80F-BCA3246D96CA}"/>
    <cellStyle name="40% - uthevingsfarge 3 10 2 2 12 2" xfId="18011" xr:uid="{85E21370-2D4A-48D6-B3D0-C6F34E51170F}"/>
    <cellStyle name="40% - uthevingsfarge 3 10 2 2 12 2 2" xfId="18012" xr:uid="{70D3A05B-A2EE-4598-A0A0-7BFE29580722}"/>
    <cellStyle name="40% - uthevingsfarge 3 10 2 2 12 3" xfId="18013" xr:uid="{9C0547CC-C715-4462-8FC4-B20AFD80FFC5}"/>
    <cellStyle name="40% - uthevingsfarge 3 10 2 2 13" xfId="18014" xr:uid="{17279203-6F0A-4C83-AC36-57E63586509B}"/>
    <cellStyle name="40% - uthevingsfarge 3 10 2 2 14" xfId="18015" xr:uid="{A41DF55D-FC0A-4A06-9837-2BAA686509F2}"/>
    <cellStyle name="40% - uthevingsfarge 3 10 2 2 2" xfId="18016" xr:uid="{80A1D976-100A-476B-9AE3-59E6E479FFF8}"/>
    <cellStyle name="40% - uthevingsfarge 3 10 2 2 2 2" xfId="18017" xr:uid="{C4046FAA-7C24-4666-9F15-C46CF0C88089}"/>
    <cellStyle name="40% - uthevingsfarge 3 10 2 2 2 2 2" xfId="18018" xr:uid="{1DDDB258-7459-45ED-A0BB-2ECA257869D9}"/>
    <cellStyle name="40% - uthevingsfarge 3 10 2 2 2 3" xfId="18019" xr:uid="{4FE0B347-CDD7-4F9D-8501-031C936E1C17}"/>
    <cellStyle name="40% - uthevingsfarge 3 10 2 2 2 3 2" xfId="18020" xr:uid="{0355EDC6-E0DA-4392-A19F-22E68E7A027A}"/>
    <cellStyle name="40% - uthevingsfarge 3 10 2 2 2 4" xfId="18021" xr:uid="{A2C50D9B-486B-4324-8766-6BAA4E1914E3}"/>
    <cellStyle name="40% - uthevingsfarge 3 10 2 2 2 4 2" xfId="18022" xr:uid="{819D9D0D-9751-48C6-9A77-303A8AC1B916}"/>
    <cellStyle name="40% - uthevingsfarge 3 10 2 2 2 5" xfId="18023" xr:uid="{F1CDBC6D-4558-450F-BDEE-FE344035584A}"/>
    <cellStyle name="40% - uthevingsfarge 3 10 2 2 2 5 2" xfId="18024" xr:uid="{DA78D9E7-33A7-4ACC-8611-243EAF4581C7}"/>
    <cellStyle name="40% - uthevingsfarge 3 10 2 2 2 6" xfId="18025" xr:uid="{4A58E894-C283-42FE-B148-DF5B6197A88E}"/>
    <cellStyle name="40% - uthevingsfarge 3 10 2 2 2 6 2" xfId="18026" xr:uid="{FAE6C82D-C66A-479E-9A31-8393CE0AD679}"/>
    <cellStyle name="40% - uthevingsfarge 3 10 2 2 2 7" xfId="18027" xr:uid="{4A1D67C1-CE73-454B-A51C-8899E38BF101}"/>
    <cellStyle name="40% - uthevingsfarge 3 10 2 2 3" xfId="18028" xr:uid="{40AFE278-4AEA-478A-AAF3-36CF31C385F7}"/>
    <cellStyle name="40% - uthevingsfarge 3 10 2 2 3 2" xfId="18029" xr:uid="{876134B1-A960-474D-8B03-2FB4516881E3}"/>
    <cellStyle name="40% - uthevingsfarge 3 10 2 2 3 2 2" xfId="18030" xr:uid="{E35A2732-5718-4C9B-9806-0EEC55579355}"/>
    <cellStyle name="40% - uthevingsfarge 3 10 2 2 3 3" xfId="18031" xr:uid="{8ADCECC4-922A-4302-AD96-BDBCC2D9589F}"/>
    <cellStyle name="40% - uthevingsfarge 3 10 2 2 3 3 2" xfId="18032" xr:uid="{562DBF48-69EB-4369-AFE9-3F5778640CBB}"/>
    <cellStyle name="40% - uthevingsfarge 3 10 2 2 3 4" xfId="18033" xr:uid="{5EFBB359-A23E-4A55-B406-8F56098BCD3B}"/>
    <cellStyle name="40% - uthevingsfarge 3 10 2 2 3 4 2" xfId="18034" xr:uid="{86665582-82A2-4D28-AEE7-83B0DC27FD04}"/>
    <cellStyle name="40% - uthevingsfarge 3 10 2 2 3 5" xfId="18035" xr:uid="{E02FE2D1-DDBE-42D0-9C65-CD28839E1E9F}"/>
    <cellStyle name="40% - uthevingsfarge 3 10 2 2 3 5 2" xfId="18036" xr:uid="{C0428A3C-FC31-4E07-B354-41984AF62161}"/>
    <cellStyle name="40% - uthevingsfarge 3 10 2 2 3 6" xfId="18037" xr:uid="{4B87E8D0-7FB0-47E6-988A-90C42CEC0DF4}"/>
    <cellStyle name="40% - uthevingsfarge 3 10 2 2 4" xfId="18038" xr:uid="{6F9D9D34-DF6A-4424-BB93-6B6498F73727}"/>
    <cellStyle name="40% - uthevingsfarge 3 10 2 2 4 2" xfId="18039" xr:uid="{B67988DD-AD3C-4343-834D-D5C961A00B9B}"/>
    <cellStyle name="40% - uthevingsfarge 3 10 2 2 4 2 2" xfId="18040" xr:uid="{E9AA5B8B-FDA6-4120-BB9D-A5BB55061DC9}"/>
    <cellStyle name="40% - uthevingsfarge 3 10 2 2 4 3" xfId="18041" xr:uid="{A19A5953-8956-4750-A273-6A5445650BAA}"/>
    <cellStyle name="40% - uthevingsfarge 3 10 2 2 4 3 2" xfId="18042" xr:uid="{284D005A-279E-4665-B1A3-EDBB64C52B6E}"/>
    <cellStyle name="40% - uthevingsfarge 3 10 2 2 4 4" xfId="18043" xr:uid="{62A7E92A-7AB3-4111-834F-DF805641AB9F}"/>
    <cellStyle name="40% - uthevingsfarge 3 10 2 2 5" xfId="18044" xr:uid="{EE75F32D-23F5-4888-88A2-7B2B5D2F7427}"/>
    <cellStyle name="40% - uthevingsfarge 3 10 2 2 5 2" xfId="18045" xr:uid="{23BE77FC-6C39-4BFE-95EC-B668E6B5F7EC}"/>
    <cellStyle name="40% - uthevingsfarge 3 10 2 2 5 2 2" xfId="18046" xr:uid="{C2F03BD2-3545-49A4-8068-91B1DB4217F1}"/>
    <cellStyle name="40% - uthevingsfarge 3 10 2 2 5 3" xfId="18047" xr:uid="{377EA77A-52A5-4C5B-A3FF-3AACEFFE5677}"/>
    <cellStyle name="40% - uthevingsfarge 3 10 2 2 5 3 2" xfId="18048" xr:uid="{02128907-BBEA-44D0-8C39-47BE165FCB83}"/>
    <cellStyle name="40% - uthevingsfarge 3 10 2 2 5 4" xfId="18049" xr:uid="{95E88BD0-B740-4848-B34F-19D4E31E95F6}"/>
    <cellStyle name="40% - uthevingsfarge 3 10 2 2 6" xfId="18050" xr:uid="{ECE9C649-E74D-432F-ADBA-9D632CEC6C27}"/>
    <cellStyle name="40% - uthevingsfarge 3 10 2 2 6 2" xfId="18051" xr:uid="{F1AB6AE1-5FF5-4D06-8286-1A81C15EF7C3}"/>
    <cellStyle name="40% - uthevingsfarge 3 10 2 2 6 2 2" xfId="18052" xr:uid="{A0A4E6A9-7C83-4B0C-B6D5-EB85CCEC0880}"/>
    <cellStyle name="40% - uthevingsfarge 3 10 2 2 6 3" xfId="18053" xr:uid="{99796307-003E-4472-8532-2DD2D7C31BAC}"/>
    <cellStyle name="40% - uthevingsfarge 3 10 2 2 7" xfId="18054" xr:uid="{56D42C90-CB92-4E5D-B641-EBE13259852A}"/>
    <cellStyle name="40% - uthevingsfarge 3 10 2 2 7 2" xfId="18055" xr:uid="{9A1B334C-00F7-4CB8-B5FD-EB96EC92A69B}"/>
    <cellStyle name="40% - uthevingsfarge 3 10 2 2 7 2 2" xfId="18056" xr:uid="{77806F4D-65E3-48D0-8DDA-36893ABAC7DD}"/>
    <cellStyle name="40% - uthevingsfarge 3 10 2 2 7 3" xfId="18057" xr:uid="{EAC1C724-1B53-4F95-ACAD-11EA09A28047}"/>
    <cellStyle name="40% - uthevingsfarge 3 10 2 2 8" xfId="18058" xr:uid="{23BAD17C-4092-45DB-BB50-5D6EEDD7CEC3}"/>
    <cellStyle name="40% - uthevingsfarge 3 10 2 2 8 2" xfId="18059" xr:uid="{AE91A169-A0A9-41C6-9E2C-D32D640A9479}"/>
    <cellStyle name="40% - uthevingsfarge 3 10 2 2 8 2 2" xfId="18060" xr:uid="{B57929EC-91FA-403F-A611-D3BDF406E2B6}"/>
    <cellStyle name="40% - uthevingsfarge 3 10 2 2 8 3" xfId="18061" xr:uid="{60B11A55-AB01-46B9-8AD2-BC6F630EC35C}"/>
    <cellStyle name="40% - uthevingsfarge 3 10 2 2 9" xfId="18062" xr:uid="{CC06AD5D-9B71-4F97-8D87-E741C3D023CF}"/>
    <cellStyle name="40% - uthevingsfarge 3 10 2 2 9 2" xfId="18063" xr:uid="{CAFA5545-74CC-452D-9D6F-1839E655A6CD}"/>
    <cellStyle name="40% - uthevingsfarge 3 10 2 2 9 2 2" xfId="18064" xr:uid="{E825F013-0427-454B-A840-872BAAD82709}"/>
    <cellStyle name="40% - uthevingsfarge 3 10 2 2 9 3" xfId="18065" xr:uid="{E47C386E-34D9-40AC-930F-7E7268992ACC}"/>
    <cellStyle name="40% - uthevingsfarge 3 10 2 3" xfId="18066" xr:uid="{9406D33D-E6ED-451C-A5EE-46981A22DCB0}"/>
    <cellStyle name="40% - uthevingsfarge 3 10 2 3 2" xfId="18067" xr:uid="{F7EF78E4-0D93-4BB5-B14F-BE125549384B}"/>
    <cellStyle name="40% - uthevingsfarge 3 10 2 3 2 2" xfId="18068" xr:uid="{2D262B1C-C9D1-4E7E-BA89-6B512ED4EF28}"/>
    <cellStyle name="40% - uthevingsfarge 3 10 2 3 2 2 2" xfId="18069" xr:uid="{A1DDFA5A-E850-4F0E-8358-58F0C460525E}"/>
    <cellStyle name="40% - uthevingsfarge 3 10 2 3 2 3" xfId="18070" xr:uid="{99D8AE97-6803-4993-A39F-86EB3F67C745}"/>
    <cellStyle name="40% - uthevingsfarge 3 10 2 3 2 3 2" xfId="18071" xr:uid="{1DB5E018-211D-4B2C-ADD1-989B806EEDA2}"/>
    <cellStyle name="40% - uthevingsfarge 3 10 2 3 2 4" xfId="18072" xr:uid="{77F4E061-7B20-4839-BC3B-05186B129E18}"/>
    <cellStyle name="40% - uthevingsfarge 3 10 2 3 2 4 2" xfId="18073" xr:uid="{B3276A64-2C96-403B-89F0-86BD998E2645}"/>
    <cellStyle name="40% - uthevingsfarge 3 10 2 3 2 5" xfId="18074" xr:uid="{CAD2C4D5-BE39-4A41-A2A9-47745F9D1FE6}"/>
    <cellStyle name="40% - uthevingsfarge 3 10 2 3 2 5 2" xfId="18075" xr:uid="{EF55A3AE-810A-45F7-A808-F29C83FA9B08}"/>
    <cellStyle name="40% - uthevingsfarge 3 10 2 3 2 6" xfId="18076" xr:uid="{D0D94DA9-FDBB-4076-950B-4FA450D3E66B}"/>
    <cellStyle name="40% - uthevingsfarge 3 10 2 3 2 6 2" xfId="18077" xr:uid="{5D149B91-ED42-4958-85DF-2E832BAD4E14}"/>
    <cellStyle name="40% - uthevingsfarge 3 10 2 3 2 7" xfId="18078" xr:uid="{3190EFD6-B574-4470-81B8-4E35FC62AF77}"/>
    <cellStyle name="40% - uthevingsfarge 3 10 2 3 3" xfId="18079" xr:uid="{62D3C594-819B-48C1-A72C-92D8EFB6EFA8}"/>
    <cellStyle name="40% - uthevingsfarge 3 10 2 3 3 2" xfId="18080" xr:uid="{DF066C61-2AC6-4061-8433-BB46301EE566}"/>
    <cellStyle name="40% - uthevingsfarge 3 10 2 3 3 2 2" xfId="18081" xr:uid="{58880CB1-5B3D-41D5-B9A8-A17FC914204C}"/>
    <cellStyle name="40% - uthevingsfarge 3 10 2 3 3 3" xfId="18082" xr:uid="{D9C4EE13-115B-4E34-833B-0A865FB565BA}"/>
    <cellStyle name="40% - uthevingsfarge 3 10 2 3 3 3 2" xfId="18083" xr:uid="{1F10F59C-F788-45C9-8152-B480F09DC2E2}"/>
    <cellStyle name="40% - uthevingsfarge 3 10 2 3 3 4" xfId="18084" xr:uid="{96B79771-8264-4BAE-8407-9D2DC7DB8461}"/>
    <cellStyle name="40% - uthevingsfarge 3 10 2 3 4" xfId="18085" xr:uid="{757C077E-4EA5-4B43-99E7-95DDFE5CC23B}"/>
    <cellStyle name="40% - uthevingsfarge 3 10 2 3 4 2" xfId="18086" xr:uid="{27CD61F0-7F35-427F-A058-063D97000553}"/>
    <cellStyle name="40% - uthevingsfarge 3 10 2 3 5" xfId="18087" xr:uid="{7BEC6029-C90A-4984-A33F-2331B6187B05}"/>
    <cellStyle name="40% - uthevingsfarge 3 10 2 3 5 2" xfId="18088" xr:uid="{AA930E78-53E4-41B8-887A-0EAE99FFDB4F}"/>
    <cellStyle name="40% - uthevingsfarge 3 10 2 3 6" xfId="18089" xr:uid="{1200378E-069F-46A9-8170-122F7118B082}"/>
    <cellStyle name="40% - uthevingsfarge 3 10 2 3 6 2" xfId="18090" xr:uid="{A5657AA0-1524-4217-92BA-F6959DA1E26F}"/>
    <cellStyle name="40% - uthevingsfarge 3 10 2 3 7" xfId="18091" xr:uid="{69BB7FE4-E43A-4E2C-AA34-A82E1349B8A6}"/>
    <cellStyle name="40% - uthevingsfarge 3 10 2 3 7 2" xfId="18092" xr:uid="{91CDC6E3-D2AD-452C-B4CC-A6FA08E643A3}"/>
    <cellStyle name="40% - uthevingsfarge 3 10 2 3 8" xfId="18093" xr:uid="{3946F30A-52AF-4185-A16C-1743F001339F}"/>
    <cellStyle name="40% - uthevingsfarge 3 10 2 4" xfId="18094" xr:uid="{2C9E6798-7F0A-4551-9170-B4B9A2C48956}"/>
    <cellStyle name="40% - uthevingsfarge 3 10 2 4 2" xfId="18095" xr:uid="{4C25BC96-2084-42B0-9180-2321D191649D}"/>
    <cellStyle name="40% - uthevingsfarge 3 10 2 4 2 2" xfId="18096" xr:uid="{CABDEE19-2CF2-4825-B21F-589548BF0F16}"/>
    <cellStyle name="40% - uthevingsfarge 3 10 2 4 2 2 2" xfId="18097" xr:uid="{9278A858-CA74-4003-B956-96179A6AA2A3}"/>
    <cellStyle name="40% - uthevingsfarge 3 10 2 4 2 3" xfId="18098" xr:uid="{DFE5D358-36DF-4543-A50B-9821885EBF35}"/>
    <cellStyle name="40% - uthevingsfarge 3 10 2 4 2 3 2" xfId="18099" xr:uid="{76B191E2-CC76-4F01-B2E3-81933AA1C5B7}"/>
    <cellStyle name="40% - uthevingsfarge 3 10 2 4 2 4" xfId="18100" xr:uid="{26BE41E0-1B42-4B9A-8D11-235A6FA5AF06}"/>
    <cellStyle name="40% - uthevingsfarge 3 10 2 4 2 4 2" xfId="18101" xr:uid="{13CD014F-6158-4001-8EF4-99B7B34C5FDD}"/>
    <cellStyle name="40% - uthevingsfarge 3 10 2 4 2 5" xfId="18102" xr:uid="{4CD76390-7355-43F6-B604-9FE806C7DF82}"/>
    <cellStyle name="40% - uthevingsfarge 3 10 2 4 2 5 2" xfId="18103" xr:uid="{C21B8B01-300F-4B1D-8254-6A68431CA9D8}"/>
    <cellStyle name="40% - uthevingsfarge 3 10 2 4 2 6" xfId="18104" xr:uid="{AD371570-3984-4105-BA89-0E0AA7397ED0}"/>
    <cellStyle name="40% - uthevingsfarge 3 10 2 4 2 6 2" xfId="18105" xr:uid="{41E3F303-9F47-45BD-A94A-E7988F0C5503}"/>
    <cellStyle name="40% - uthevingsfarge 3 10 2 4 2 7" xfId="18106" xr:uid="{FDC87CF4-2E1F-4011-A153-CA1CD47CE1F5}"/>
    <cellStyle name="40% - uthevingsfarge 3 10 2 4 3" xfId="18107" xr:uid="{E8D1713E-CD5A-4626-BB78-6403860CA76A}"/>
    <cellStyle name="40% - uthevingsfarge 3 10 2 4 3 2" xfId="18108" xr:uid="{B7590EB8-8AAF-4714-A46C-3F095658FFC7}"/>
    <cellStyle name="40% - uthevingsfarge 3 10 2 4 3 2 2" xfId="18109" xr:uid="{78C7C0C6-9031-4034-8718-68970EDF35C2}"/>
    <cellStyle name="40% - uthevingsfarge 3 10 2 4 3 3" xfId="18110" xr:uid="{CE2300C2-5D28-4808-87C2-C479313850B6}"/>
    <cellStyle name="40% - uthevingsfarge 3 10 2 4 3 3 2" xfId="18111" xr:uid="{8AF19583-7B09-40F3-8A41-D502C95E0688}"/>
    <cellStyle name="40% - uthevingsfarge 3 10 2 4 3 4" xfId="18112" xr:uid="{C6FED7B4-F190-4B31-93CE-69BF0DA42B72}"/>
    <cellStyle name="40% - uthevingsfarge 3 10 2 4 4" xfId="18113" xr:uid="{860E5058-7485-4D35-B49E-B15C74BDB286}"/>
    <cellStyle name="40% - uthevingsfarge 3 10 2 4 4 2" xfId="18114" xr:uid="{F421EAF8-62E6-411B-82DF-DECF7B23DDB1}"/>
    <cellStyle name="40% - uthevingsfarge 3 10 2 4 5" xfId="18115" xr:uid="{10B769F5-24F1-469A-B4CA-E0BD07C7C464}"/>
    <cellStyle name="40% - uthevingsfarge 3 10 2 4 5 2" xfId="18116" xr:uid="{610E8233-C727-4FB6-93A7-04ABEAE33CCA}"/>
    <cellStyle name="40% - uthevingsfarge 3 10 2 4 6" xfId="18117" xr:uid="{2BF9CF82-9A40-4903-8B92-EFE011CFD98D}"/>
    <cellStyle name="40% - uthevingsfarge 3 10 2 4 6 2" xfId="18118" xr:uid="{A4E103E7-4D89-4B25-8C9C-33074CD0982C}"/>
    <cellStyle name="40% - uthevingsfarge 3 10 2 4 7" xfId="18119" xr:uid="{51FEC76D-ACE7-4F1F-A889-41ACC218E69D}"/>
    <cellStyle name="40% - uthevingsfarge 3 10 2 4 7 2" xfId="18120" xr:uid="{26A0A4C6-0B2F-458A-A773-BCA72139E9F5}"/>
    <cellStyle name="40% - uthevingsfarge 3 10 2 4 8" xfId="18121" xr:uid="{9A6F1FCC-9FBB-4416-B3C8-C10F6E659CB9}"/>
    <cellStyle name="40% - uthevingsfarge 3 10 2 5" xfId="18122" xr:uid="{5BD467B3-7D49-4DEB-9842-47DC2479870B}"/>
    <cellStyle name="40% - uthevingsfarge 3 10 2 6" xfId="18123" xr:uid="{D71388F7-8B0F-4AD3-A06B-98790736BA45}"/>
    <cellStyle name="40% - uthevingsfarge 3 10 2 7" xfId="18124" xr:uid="{2CDFC7AD-7143-4932-989B-53D222AA4F19}"/>
    <cellStyle name="40% - uthevingsfarge 3 10 2 8" xfId="18125" xr:uid="{9A4FAB73-2B09-4DC1-A68B-1F3BA8CF901D}"/>
    <cellStyle name="40% - uthevingsfarge 3 10 2 9" xfId="18126" xr:uid="{7487B13A-082D-48F5-A93A-1F63EF74252D}"/>
    <cellStyle name="40% - uthevingsfarge 3 10 20" xfId="18127" xr:uid="{F27424C4-D8FB-4839-B23A-41D9E5B19CB5}"/>
    <cellStyle name="40% - uthevingsfarge 3 10 20 2" xfId="18128" xr:uid="{AF2698BD-EA89-471F-8204-715B58F6A769}"/>
    <cellStyle name="40% - uthevingsfarge 3 10 20 2 2" xfId="18129" xr:uid="{D531AD33-4177-412D-A60A-503E591CF8CB}"/>
    <cellStyle name="40% - uthevingsfarge 3 10 20 2 2 2" xfId="18130" xr:uid="{35A8F70B-863F-41F4-8761-CF46B899C586}"/>
    <cellStyle name="40% - uthevingsfarge 3 10 20 2 3" xfId="18131" xr:uid="{034A5186-921A-4358-B9D0-A97B72FC80D1}"/>
    <cellStyle name="40% - uthevingsfarge 3 10 20 2 3 2" xfId="18132" xr:uid="{6A2F1136-4DC0-47A8-B2AA-C48ADB96B510}"/>
    <cellStyle name="40% - uthevingsfarge 3 10 20 2 4" xfId="18133" xr:uid="{C0AA4325-F0B8-4088-863A-B56AF753FE13}"/>
    <cellStyle name="40% - uthevingsfarge 3 10 20 2 4 2" xfId="18134" xr:uid="{C03D2364-A933-41A9-9691-38F33C7CB13B}"/>
    <cellStyle name="40% - uthevingsfarge 3 10 20 2 5" xfId="18135" xr:uid="{A93EF286-C624-4DDB-8CE7-1AB62F99C509}"/>
    <cellStyle name="40% - uthevingsfarge 3 10 20 2 5 2" xfId="18136" xr:uid="{5C3D4A8E-478D-4D68-A3AF-0BA7D04E4C6F}"/>
    <cellStyle name="40% - uthevingsfarge 3 10 20 2 6" xfId="18137" xr:uid="{361A3534-A90A-4029-B68B-99A764AE9AF9}"/>
    <cellStyle name="40% - uthevingsfarge 3 10 20 2 6 2" xfId="18138" xr:uid="{A2E9C475-78E0-4B9E-9FA8-A058249182F2}"/>
    <cellStyle name="40% - uthevingsfarge 3 10 20 2 7" xfId="18139" xr:uid="{D7B2CB4C-BD83-430C-B781-D75388A4C24B}"/>
    <cellStyle name="40% - uthevingsfarge 3 10 20 3" xfId="18140" xr:uid="{A3CB7A91-B8C0-4882-91EC-5D7BAD916894}"/>
    <cellStyle name="40% - uthevingsfarge 3 10 20 3 2" xfId="18141" xr:uid="{0E98893B-35DE-4447-AFE1-A2E06D3257D2}"/>
    <cellStyle name="40% - uthevingsfarge 3 10 20 3 2 2" xfId="18142" xr:uid="{9735692E-63DE-49B3-A4EE-8C5318E541F4}"/>
    <cellStyle name="40% - uthevingsfarge 3 10 20 3 3" xfId="18143" xr:uid="{B30E0CBB-F1C8-4895-B3FF-DB47CA68D6F5}"/>
    <cellStyle name="40% - uthevingsfarge 3 10 20 3 3 2" xfId="18144" xr:uid="{D669813D-F724-436B-8118-7C9F867711CC}"/>
    <cellStyle name="40% - uthevingsfarge 3 10 20 3 4" xfId="18145" xr:uid="{CE1E544F-4D82-4340-B31B-07DC901369B5}"/>
    <cellStyle name="40% - uthevingsfarge 3 10 20 4" xfId="18146" xr:uid="{F58A917E-4274-44BD-9543-4FFAA4452E53}"/>
    <cellStyle name="40% - uthevingsfarge 3 10 20 4 2" xfId="18147" xr:uid="{89FDB4D8-AC89-41BB-813D-8EE4A6D23F37}"/>
    <cellStyle name="40% - uthevingsfarge 3 10 20 5" xfId="18148" xr:uid="{551C6C09-BCCD-4997-863C-61CB0F6CA165}"/>
    <cellStyle name="40% - uthevingsfarge 3 10 20 5 2" xfId="18149" xr:uid="{5D202DFA-2BB9-46F8-9229-C8C79EEE192D}"/>
    <cellStyle name="40% - uthevingsfarge 3 10 20 6" xfId="18150" xr:uid="{AEC9BE0D-003D-45E7-ACF4-F41DB0471F0C}"/>
    <cellStyle name="40% - uthevingsfarge 3 10 20 6 2" xfId="18151" xr:uid="{70CDEB39-7632-44CF-B79A-6C23F5A8AD7E}"/>
    <cellStyle name="40% - uthevingsfarge 3 10 20 7" xfId="18152" xr:uid="{435854CB-81E7-405B-881C-C766BA3AC012}"/>
    <cellStyle name="40% - uthevingsfarge 3 10 20 7 2" xfId="18153" xr:uid="{582C890E-8C9E-48CE-B04C-90FEE55077B4}"/>
    <cellStyle name="40% - uthevingsfarge 3 10 20 8" xfId="18154" xr:uid="{A628D300-3D2B-4312-BDB1-C7C7B42D152B}"/>
    <cellStyle name="40% - uthevingsfarge 3 10 21" xfId="18155" xr:uid="{00E2C983-7A49-4268-8488-6036C738D947}"/>
    <cellStyle name="40% - uthevingsfarge 3 10 21 2" xfId="18156" xr:uid="{064E97E3-8F2C-4980-9CE2-A24C78F641CC}"/>
    <cellStyle name="40% - uthevingsfarge 3 10 21 2 2" xfId="18157" xr:uid="{AD20CA9B-E93A-4ADA-A866-6FDBD15928C6}"/>
    <cellStyle name="40% - uthevingsfarge 3 10 21 3" xfId="18158" xr:uid="{671908F4-782F-46C8-9FC2-D9B88826351C}"/>
    <cellStyle name="40% - uthevingsfarge 3 10 21 3 2" xfId="18159" xr:uid="{071CFF9F-AC15-43EB-B318-3B56B1C28AF9}"/>
    <cellStyle name="40% - uthevingsfarge 3 10 21 4" xfId="18160" xr:uid="{8C3A9175-8177-4C67-B8AA-6CC2FD19756B}"/>
    <cellStyle name="40% - uthevingsfarge 3 10 21 4 2" xfId="18161" xr:uid="{50715E04-F35A-4E2F-863A-F826709F498C}"/>
    <cellStyle name="40% - uthevingsfarge 3 10 21 5" xfId="18162" xr:uid="{46872459-8914-401D-9724-50C8B35B852F}"/>
    <cellStyle name="40% - uthevingsfarge 3 10 21 5 2" xfId="18163" xr:uid="{18F5A9BF-4F59-4718-A90B-C0EF6E72FF7F}"/>
    <cellStyle name="40% - uthevingsfarge 3 10 21 6" xfId="18164" xr:uid="{C972E017-9CB0-408E-96E8-F524E2E36033}"/>
    <cellStyle name="40% - uthevingsfarge 3 10 21 6 2" xfId="18165" xr:uid="{E0DDD203-342C-40A3-AD76-C72228B56875}"/>
    <cellStyle name="40% - uthevingsfarge 3 10 21 7" xfId="18166" xr:uid="{9DFEBBD5-88A8-4D75-8E8E-5EA250F15486}"/>
    <cellStyle name="40% - uthevingsfarge 3 10 22" xfId="18167" xr:uid="{BBE8BAFB-7D6F-4EA4-9A77-4E86FBD40776}"/>
    <cellStyle name="40% - uthevingsfarge 3 10 22 2" xfId="18168" xr:uid="{CF032450-A39D-431D-B66F-F31776E9ACAF}"/>
    <cellStyle name="40% - uthevingsfarge 3 10 22 2 2" xfId="18169" xr:uid="{4FF85DFC-B804-465A-8F56-500ED8B7115E}"/>
    <cellStyle name="40% - uthevingsfarge 3 10 22 3" xfId="18170" xr:uid="{ABB298E8-8721-4225-A987-014FE12E0975}"/>
    <cellStyle name="40% - uthevingsfarge 3 10 22 3 2" xfId="18171" xr:uid="{8CA26949-3FDB-42E1-A919-B5B88CE4948A}"/>
    <cellStyle name="40% - uthevingsfarge 3 10 22 4" xfId="18172" xr:uid="{A1B1F2BE-1F1E-4B8C-A84E-33691CE9D0EC}"/>
    <cellStyle name="40% - uthevingsfarge 3 10 22 4 2" xfId="18173" xr:uid="{F5D311FC-7DAC-4F89-BA9B-7E71FCAEF91D}"/>
    <cellStyle name="40% - uthevingsfarge 3 10 22 5" xfId="18174" xr:uid="{792AB400-A1A1-484C-B9FC-6334BD903F15}"/>
    <cellStyle name="40% - uthevingsfarge 3 10 22 5 2" xfId="18175" xr:uid="{1D818EF6-B891-4D84-A163-E48C3DA8BB18}"/>
    <cellStyle name="40% - uthevingsfarge 3 10 22 6" xfId="18176" xr:uid="{DDC69298-E73A-445A-A425-319DE3F8A72C}"/>
    <cellStyle name="40% - uthevingsfarge 3 10 23" xfId="18177" xr:uid="{566578CA-2972-49D8-B862-246E01E70E4C}"/>
    <cellStyle name="40% - uthevingsfarge 3 10 23 2" xfId="18178" xr:uid="{1EF7084F-F015-42BC-983B-3C4C19CBC9EC}"/>
    <cellStyle name="40% - uthevingsfarge 3 10 23 2 2" xfId="18179" xr:uid="{C0126D6E-A68B-483F-AF7B-564E30FC1BD5}"/>
    <cellStyle name="40% - uthevingsfarge 3 10 23 3" xfId="18180" xr:uid="{B5E9362D-FE49-4F9C-8EF5-AF8C28C85A01}"/>
    <cellStyle name="40% - uthevingsfarge 3 10 23 3 2" xfId="18181" xr:uid="{533B65B5-5483-42FC-B292-BF5CE321F725}"/>
    <cellStyle name="40% - uthevingsfarge 3 10 23 4" xfId="18182" xr:uid="{5EAE839F-B88B-429E-8CC2-A4DAE0DE1464}"/>
    <cellStyle name="40% - uthevingsfarge 3 10 24" xfId="18183" xr:uid="{5815CF8C-5932-4EE9-9FC8-474BC856057F}"/>
    <cellStyle name="40% - uthevingsfarge 3 10 24 2" xfId="18184" xr:uid="{CAE66BD2-B014-4C35-AD6A-73AF4B746EDA}"/>
    <cellStyle name="40% - uthevingsfarge 3 10 24 2 2" xfId="18185" xr:uid="{4AF7BB37-08C0-46E5-855E-F9E142D29969}"/>
    <cellStyle name="40% - uthevingsfarge 3 10 24 3" xfId="18186" xr:uid="{771A4367-9BD7-4A2B-876E-36D932447712}"/>
    <cellStyle name="40% - uthevingsfarge 3 10 24 3 2" xfId="18187" xr:uid="{905BEACC-5AC2-4598-9FD3-4214D69975E2}"/>
    <cellStyle name="40% - uthevingsfarge 3 10 24 4" xfId="18188" xr:uid="{28010A8C-144B-48E7-95B4-50054B5BD351}"/>
    <cellStyle name="40% - uthevingsfarge 3 10 25" xfId="18189" xr:uid="{2D627545-4BFC-41A0-8106-B822FEC857C0}"/>
    <cellStyle name="40% - uthevingsfarge 3 10 25 2" xfId="18190" xr:uid="{B5F4F014-40B6-4281-B95C-F59D02EE18D5}"/>
    <cellStyle name="40% - uthevingsfarge 3 10 25 2 2" xfId="18191" xr:uid="{4D256D6F-0FE9-4FD4-8B73-F9CB794889C0}"/>
    <cellStyle name="40% - uthevingsfarge 3 10 25 3" xfId="18192" xr:uid="{5531619F-9585-4B15-BDDD-F6F272AA9F3F}"/>
    <cellStyle name="40% - uthevingsfarge 3 10 26" xfId="18193" xr:uid="{1E2821C1-6096-4A40-BF19-EF6A5DABB074}"/>
    <cellStyle name="40% - uthevingsfarge 3 10 26 2" xfId="18194" xr:uid="{04FC3ACD-05FC-4C7E-9C46-987B3EA9E136}"/>
    <cellStyle name="40% - uthevingsfarge 3 10 26 2 2" xfId="18195" xr:uid="{5F76D667-3AB9-4C5F-A7E9-9F6C0411C6FD}"/>
    <cellStyle name="40% - uthevingsfarge 3 10 26 3" xfId="18196" xr:uid="{9D8CD148-D9E6-4061-9922-044D7EDD00B2}"/>
    <cellStyle name="40% - uthevingsfarge 3 10 27" xfId="18197" xr:uid="{B54AAC8C-E56D-4EE6-94F2-DC5941C06CE6}"/>
    <cellStyle name="40% - uthevingsfarge 3 10 27 2" xfId="18198" xr:uid="{2EF3B560-9084-4440-89CC-085686D3738D}"/>
    <cellStyle name="40% - uthevingsfarge 3 10 27 2 2" xfId="18199" xr:uid="{25EA5933-EA36-43CA-9430-67A15BAD0E4E}"/>
    <cellStyle name="40% - uthevingsfarge 3 10 27 3" xfId="18200" xr:uid="{64C60675-F994-412D-A5A0-1AB2CB0CFF38}"/>
    <cellStyle name="40% - uthevingsfarge 3 10 28" xfId="18201" xr:uid="{CED6D059-81D4-4ED4-983D-55BCA17195E3}"/>
    <cellStyle name="40% - uthevingsfarge 3 10 28 2" xfId="18202" xr:uid="{F65B5FD1-312B-4FEE-B1A6-6B7EC7D4FE79}"/>
    <cellStyle name="40% - uthevingsfarge 3 10 28 2 2" xfId="18203" xr:uid="{68B0D300-AFC5-4D3E-9DC4-255EF6A7F967}"/>
    <cellStyle name="40% - uthevingsfarge 3 10 28 3" xfId="18204" xr:uid="{35BE4892-0FD0-47DC-9B6C-9A4B17B735C0}"/>
    <cellStyle name="40% - uthevingsfarge 3 10 29" xfId="18205" xr:uid="{A11E4EB5-48D4-4E95-AA45-72C51B23B4D4}"/>
    <cellStyle name="40% - uthevingsfarge 3 10 3" xfId="18206" xr:uid="{31F3903B-E9E6-482C-AF2F-6AC2D5DC669A}"/>
    <cellStyle name="40% - uthevingsfarge 3 10 3 2" xfId="18207" xr:uid="{547EBECE-BAC4-45E6-81B3-DF7E827A8FC5}"/>
    <cellStyle name="40% - uthevingsfarge 3 10 3 2 2" xfId="18208" xr:uid="{925B11DB-FC28-48C4-9497-30A424A6D3F0}"/>
    <cellStyle name="40% - uthevingsfarge 3 10 3 2 2 2" xfId="18209" xr:uid="{77B3F08F-1252-4062-BA8D-E4B076F63919}"/>
    <cellStyle name="40% - uthevingsfarge 3 10 3 2 3" xfId="18210" xr:uid="{7838D291-C4A7-4417-93D8-107905CD4BA2}"/>
    <cellStyle name="40% - uthevingsfarge 3 10 3 2 3 2" xfId="18211" xr:uid="{F121500D-A2D3-4164-942E-ED1BB1733C00}"/>
    <cellStyle name="40% - uthevingsfarge 3 10 3 2 4" xfId="18212" xr:uid="{196811AF-92FF-4014-A3A0-77E91305C00B}"/>
    <cellStyle name="40% - uthevingsfarge 3 10 3 2 4 2" xfId="18213" xr:uid="{76B6214C-C4B4-4D26-A96C-B58F9A6B4D47}"/>
    <cellStyle name="40% - uthevingsfarge 3 10 3 2 5" xfId="18214" xr:uid="{A8BD1AFF-E637-4E14-AF06-C33BBA912344}"/>
    <cellStyle name="40% - uthevingsfarge 3 10 3 2 5 2" xfId="18215" xr:uid="{DBC48FCE-DAD9-49F9-B13A-3D4E11D5E32E}"/>
    <cellStyle name="40% - uthevingsfarge 3 10 3 2 6" xfId="18216" xr:uid="{36210C51-FDDB-4201-AC5D-9D8161A1F110}"/>
    <cellStyle name="40% - uthevingsfarge 3 10 3 2 6 2" xfId="18217" xr:uid="{ACD09337-B89D-49C6-AD0F-B45003F0C3B6}"/>
    <cellStyle name="40% - uthevingsfarge 3 10 3 2 7" xfId="18218" xr:uid="{9765FCD1-4AC8-448C-B196-77BA51ADBDC8}"/>
    <cellStyle name="40% - uthevingsfarge 3 10 3 3" xfId="18219" xr:uid="{0F44C5AE-7BFD-4E3B-BC9D-04AA6D3FC291}"/>
    <cellStyle name="40% - uthevingsfarge 3 10 3 3 2" xfId="18220" xr:uid="{58642990-04D4-4A0F-9E85-CC1313EC86C0}"/>
    <cellStyle name="40% - uthevingsfarge 3 10 3 3 2 2" xfId="18221" xr:uid="{635ECD23-C761-4361-AAAC-F7C3B3EE24B5}"/>
    <cellStyle name="40% - uthevingsfarge 3 10 3 3 3" xfId="18222" xr:uid="{25DDB6CD-868F-41DB-8B9A-975300DB3EF3}"/>
    <cellStyle name="40% - uthevingsfarge 3 10 3 3 3 2" xfId="18223" xr:uid="{84CB46A7-AE44-463A-B727-57A1DD28BCD2}"/>
    <cellStyle name="40% - uthevingsfarge 3 10 3 3 4" xfId="18224" xr:uid="{FAC3FC3F-936A-4A46-8B96-BC86B6A1A53C}"/>
    <cellStyle name="40% - uthevingsfarge 3 10 3 4" xfId="18225" xr:uid="{C8015C9E-4228-4C1B-86DB-B692B288A205}"/>
    <cellStyle name="40% - uthevingsfarge 3 10 3 4 2" xfId="18226" xr:uid="{0E5C8A66-691A-4450-8273-50FC256BEE0A}"/>
    <cellStyle name="40% - uthevingsfarge 3 10 3 5" xfId="18227" xr:uid="{B09FF8B1-1927-4909-8B92-AB9C50E3AEDD}"/>
    <cellStyle name="40% - uthevingsfarge 3 10 3 5 2" xfId="18228" xr:uid="{E7C3399E-071F-4D9B-821C-3CE3E9F52E5E}"/>
    <cellStyle name="40% - uthevingsfarge 3 10 3 6" xfId="18229" xr:uid="{4FA2C273-2270-4454-BF84-706D2F025F1E}"/>
    <cellStyle name="40% - uthevingsfarge 3 10 3 6 2" xfId="18230" xr:uid="{7631EF07-4CED-4AF3-8EA2-84A5AD75ECA9}"/>
    <cellStyle name="40% - uthevingsfarge 3 10 3 7" xfId="18231" xr:uid="{BB135645-679A-4027-BAC2-66CB9478B04D}"/>
    <cellStyle name="40% - uthevingsfarge 3 10 3 7 2" xfId="18232" xr:uid="{B9438296-0051-42AD-AC0C-6FEFA925EF43}"/>
    <cellStyle name="40% - uthevingsfarge 3 10 3 8" xfId="18233" xr:uid="{873C4DD3-DDC4-434B-AE13-30FCD6136273}"/>
    <cellStyle name="40% - uthevingsfarge 3 10 4" xfId="18234" xr:uid="{484CEE3D-DF3E-475E-8313-5CF61BA994B4}"/>
    <cellStyle name="40% - uthevingsfarge 3 10 4 2" xfId="18235" xr:uid="{68F9B36B-D99E-4799-93D2-25040BCA737D}"/>
    <cellStyle name="40% - uthevingsfarge 3 10 4 2 2" xfId="18236" xr:uid="{8FB7DDD0-B83E-4010-9C83-AFEEC11A2759}"/>
    <cellStyle name="40% - uthevingsfarge 3 10 4 2 2 2" xfId="18237" xr:uid="{59D12317-1302-4CBE-B510-FC6AFA0C26BC}"/>
    <cellStyle name="40% - uthevingsfarge 3 10 4 2 3" xfId="18238" xr:uid="{BF0C4A79-494E-411E-BB2C-BE832947E819}"/>
    <cellStyle name="40% - uthevingsfarge 3 10 4 2 3 2" xfId="18239" xr:uid="{D3C9EA34-2F61-4027-8476-8AEED71E2838}"/>
    <cellStyle name="40% - uthevingsfarge 3 10 4 2 4" xfId="18240" xr:uid="{AB82AA8B-4087-4BF4-ACA0-D871FA3DBAA7}"/>
    <cellStyle name="40% - uthevingsfarge 3 10 4 2 4 2" xfId="18241" xr:uid="{25A9DB9B-BA12-4411-94D4-3163616492D2}"/>
    <cellStyle name="40% - uthevingsfarge 3 10 4 2 5" xfId="18242" xr:uid="{74346710-66B0-4DE3-BC04-623A2D3307CB}"/>
    <cellStyle name="40% - uthevingsfarge 3 10 4 2 5 2" xfId="18243" xr:uid="{C9E77DAB-E5E7-4802-8CD9-CFB89012A834}"/>
    <cellStyle name="40% - uthevingsfarge 3 10 4 2 6" xfId="18244" xr:uid="{97226EDF-BC61-408B-8879-2EE3FE11C38C}"/>
    <cellStyle name="40% - uthevingsfarge 3 10 4 2 6 2" xfId="18245" xr:uid="{162F7BF5-5B63-4928-96B6-C9A59CDE5F93}"/>
    <cellStyle name="40% - uthevingsfarge 3 10 4 2 7" xfId="18246" xr:uid="{B5A79CF4-164D-496C-98ED-D4657E0DA2F2}"/>
    <cellStyle name="40% - uthevingsfarge 3 10 4 3" xfId="18247" xr:uid="{74DC3E04-DA2B-49C0-BC85-65C753D17E79}"/>
    <cellStyle name="40% - uthevingsfarge 3 10 4 3 2" xfId="18248" xr:uid="{F46774CF-FE0D-4EA9-89C0-3F2AA4011778}"/>
    <cellStyle name="40% - uthevingsfarge 3 10 4 3 2 2" xfId="18249" xr:uid="{A0EEDCEE-EDAD-4E77-8182-D9C47AF9F6C6}"/>
    <cellStyle name="40% - uthevingsfarge 3 10 4 3 3" xfId="18250" xr:uid="{3EB4B400-F395-4F73-9DB2-E5B2DA8CAC91}"/>
    <cellStyle name="40% - uthevingsfarge 3 10 4 3 3 2" xfId="18251" xr:uid="{DC400BCA-340C-4034-A03A-0BB54562AC71}"/>
    <cellStyle name="40% - uthevingsfarge 3 10 4 3 4" xfId="18252" xr:uid="{1021E0CE-6E9A-4D0C-90E5-38957A7C9257}"/>
    <cellStyle name="40% - uthevingsfarge 3 10 4 4" xfId="18253" xr:uid="{9857C06F-87C4-45E7-A675-990B8D7C0B69}"/>
    <cellStyle name="40% - uthevingsfarge 3 10 4 4 2" xfId="18254" xr:uid="{1E074BC9-B160-4780-8C9C-F9B0608E4C47}"/>
    <cellStyle name="40% - uthevingsfarge 3 10 4 5" xfId="18255" xr:uid="{F4FC7C19-36D4-4FC4-9CF8-72BF74C4B234}"/>
    <cellStyle name="40% - uthevingsfarge 3 10 4 5 2" xfId="18256" xr:uid="{FD9A186B-41A9-4941-9DAB-B725115FD6B7}"/>
    <cellStyle name="40% - uthevingsfarge 3 10 4 6" xfId="18257" xr:uid="{254A89D0-3757-40D8-A76F-62014B370B67}"/>
    <cellStyle name="40% - uthevingsfarge 3 10 4 6 2" xfId="18258" xr:uid="{AC4B2786-222F-4072-9F57-4A29C9C2AC64}"/>
    <cellStyle name="40% - uthevingsfarge 3 10 4 7" xfId="18259" xr:uid="{573DC548-C90A-4051-A245-4BAE95096B26}"/>
    <cellStyle name="40% - uthevingsfarge 3 10 4 7 2" xfId="18260" xr:uid="{1BB1ADE9-24A3-4B8E-83E1-5ED3358BFF8B}"/>
    <cellStyle name="40% - uthevingsfarge 3 10 4 8" xfId="18261" xr:uid="{5E27996D-1237-4943-AF85-4EC22F384252}"/>
    <cellStyle name="40% - uthevingsfarge 3 10 5" xfId="18262" xr:uid="{FBE4F972-3035-4800-8CD8-574CD327C9EE}"/>
    <cellStyle name="40% - uthevingsfarge 3 10 5 2" xfId="18263" xr:uid="{4ED71D3F-020D-48B3-BD6E-8E306A9A9019}"/>
    <cellStyle name="40% - uthevingsfarge 3 10 5 2 2" xfId="18264" xr:uid="{E885B76C-CC89-4627-BBD4-B09B84497152}"/>
    <cellStyle name="40% - uthevingsfarge 3 10 5 2 2 2" xfId="18265" xr:uid="{9912F6E2-9AAD-4F3A-9F7C-E3690534782A}"/>
    <cellStyle name="40% - uthevingsfarge 3 10 5 2 3" xfId="18266" xr:uid="{4EC5AF45-9DF9-4C4B-97C7-9E4832231839}"/>
    <cellStyle name="40% - uthevingsfarge 3 10 5 2 3 2" xfId="18267" xr:uid="{FFD55C40-9ED8-4B61-87BF-855DC68B63CE}"/>
    <cellStyle name="40% - uthevingsfarge 3 10 5 2 4" xfId="18268" xr:uid="{4A41B141-D75C-431B-9767-B7630A92F8E6}"/>
    <cellStyle name="40% - uthevingsfarge 3 10 5 2 4 2" xfId="18269" xr:uid="{F307DB92-8342-4B73-9184-A1AB920A87C8}"/>
    <cellStyle name="40% - uthevingsfarge 3 10 5 2 5" xfId="18270" xr:uid="{885BC0E8-3D58-428A-BBEA-5E613FE5BA14}"/>
    <cellStyle name="40% - uthevingsfarge 3 10 5 2 5 2" xfId="18271" xr:uid="{54B7E433-FF37-4E3C-B67E-B9025BF19C0F}"/>
    <cellStyle name="40% - uthevingsfarge 3 10 5 2 6" xfId="18272" xr:uid="{088864C9-5805-4261-B445-7161A11EAF6C}"/>
    <cellStyle name="40% - uthevingsfarge 3 10 5 2 6 2" xfId="18273" xr:uid="{82CB6105-DF2C-424A-9F34-76EC0CE15920}"/>
    <cellStyle name="40% - uthevingsfarge 3 10 5 2 7" xfId="18274" xr:uid="{9E95AE77-A983-4948-B3CC-91859BC1490F}"/>
    <cellStyle name="40% - uthevingsfarge 3 10 5 3" xfId="18275" xr:uid="{5B97C180-0BC4-4BF0-A5E3-8720FF03FFF0}"/>
    <cellStyle name="40% - uthevingsfarge 3 10 5 3 2" xfId="18276" xr:uid="{3D7518AF-ECF1-4E8B-95B3-67873DA48F31}"/>
    <cellStyle name="40% - uthevingsfarge 3 10 5 3 2 2" xfId="18277" xr:uid="{A2F80BD7-BF57-4B77-9DE8-59FD4ECC3F71}"/>
    <cellStyle name="40% - uthevingsfarge 3 10 5 3 3" xfId="18278" xr:uid="{0C5990FD-91F5-472A-A57C-2E429976E2C7}"/>
    <cellStyle name="40% - uthevingsfarge 3 10 5 3 3 2" xfId="18279" xr:uid="{71064632-395B-4F01-9016-BAB92420D64A}"/>
    <cellStyle name="40% - uthevingsfarge 3 10 5 3 4" xfId="18280" xr:uid="{51AFBD6A-8F16-4FE4-A099-A1DE3565BC6D}"/>
    <cellStyle name="40% - uthevingsfarge 3 10 5 4" xfId="18281" xr:uid="{25268518-5EA4-4C39-AACB-E5EE119BFBFD}"/>
    <cellStyle name="40% - uthevingsfarge 3 10 5 4 2" xfId="18282" xr:uid="{5950A5C2-2E89-4D38-89A0-126CC3520433}"/>
    <cellStyle name="40% - uthevingsfarge 3 10 5 5" xfId="18283" xr:uid="{331F127A-94B4-4804-B279-C5C224BB0EE6}"/>
    <cellStyle name="40% - uthevingsfarge 3 10 5 5 2" xfId="18284" xr:uid="{9773B374-E92F-4AA4-9050-EA79424B7784}"/>
    <cellStyle name="40% - uthevingsfarge 3 10 5 6" xfId="18285" xr:uid="{D2911C09-03BB-4CEC-BA6C-38FE010C86B9}"/>
    <cellStyle name="40% - uthevingsfarge 3 10 5 6 2" xfId="18286" xr:uid="{40D394FF-E6CA-4509-9838-983FC4194CD9}"/>
    <cellStyle name="40% - uthevingsfarge 3 10 5 7" xfId="18287" xr:uid="{5AE22EC7-6965-43B2-BA5F-EB0A0EEC51F1}"/>
    <cellStyle name="40% - uthevingsfarge 3 10 5 7 2" xfId="18288" xr:uid="{B79416D4-FD15-4AEE-AFE7-EE33398AD9E4}"/>
    <cellStyle name="40% - uthevingsfarge 3 10 5 8" xfId="18289" xr:uid="{0BE440AE-E756-4F08-AC96-8A5D5A3FA329}"/>
    <cellStyle name="40% - uthevingsfarge 3 10 6" xfId="18290" xr:uid="{8C144170-BF3A-4E4E-A67F-DCC96B1BF244}"/>
    <cellStyle name="40% - uthevingsfarge 3 10 6 2" xfId="18291" xr:uid="{D6F5E5AA-E02A-41B5-B582-D247AF6F084A}"/>
    <cellStyle name="40% - uthevingsfarge 3 10 6 2 2" xfId="18292" xr:uid="{526A1128-62A4-4B15-9749-2E29B8422BB0}"/>
    <cellStyle name="40% - uthevingsfarge 3 10 6 2 2 2" xfId="18293" xr:uid="{4CAF681E-59EE-4ED0-AB7E-E9CD142F2131}"/>
    <cellStyle name="40% - uthevingsfarge 3 10 6 2 3" xfId="18294" xr:uid="{F759CA22-1E47-44F0-A19D-EBEE6942D4D9}"/>
    <cellStyle name="40% - uthevingsfarge 3 10 6 2 3 2" xfId="18295" xr:uid="{FACA2CBE-9E40-4D59-A9F2-2FEC3DD11EDA}"/>
    <cellStyle name="40% - uthevingsfarge 3 10 6 2 4" xfId="18296" xr:uid="{605D0AEB-C3FA-449B-8A3D-0756970C8672}"/>
    <cellStyle name="40% - uthevingsfarge 3 10 6 2 4 2" xfId="18297" xr:uid="{CE39950B-207A-495B-865A-37228D6B2CE4}"/>
    <cellStyle name="40% - uthevingsfarge 3 10 6 2 5" xfId="18298" xr:uid="{FCD89323-549B-477A-8AEC-09D0ECB9ADB4}"/>
    <cellStyle name="40% - uthevingsfarge 3 10 6 2 5 2" xfId="18299" xr:uid="{9B8AE1FA-2E07-465B-92C6-4BEE7D35F5E8}"/>
    <cellStyle name="40% - uthevingsfarge 3 10 6 2 6" xfId="18300" xr:uid="{A88626FD-0300-4270-AB74-44754EC3A7C0}"/>
    <cellStyle name="40% - uthevingsfarge 3 10 6 2 6 2" xfId="18301" xr:uid="{8DF6721D-B954-45F8-B470-F674517EE161}"/>
    <cellStyle name="40% - uthevingsfarge 3 10 6 2 7" xfId="18302" xr:uid="{2F3C998A-818D-42AB-AD43-BBF8D35BA560}"/>
    <cellStyle name="40% - uthevingsfarge 3 10 6 3" xfId="18303" xr:uid="{FFDCA321-C3AC-4CA3-9D5B-4201E96EF32B}"/>
    <cellStyle name="40% - uthevingsfarge 3 10 6 3 2" xfId="18304" xr:uid="{AB02CEC6-FCB1-429F-A2EF-538BFE34F0C7}"/>
    <cellStyle name="40% - uthevingsfarge 3 10 6 3 2 2" xfId="18305" xr:uid="{07126760-55A5-456B-A3DF-CCFF3D99468B}"/>
    <cellStyle name="40% - uthevingsfarge 3 10 6 3 3" xfId="18306" xr:uid="{5C38BD62-7E78-47CE-98ED-CAE95C74177E}"/>
    <cellStyle name="40% - uthevingsfarge 3 10 6 3 3 2" xfId="18307" xr:uid="{35521D38-257C-447F-AE16-BCD20E5D34EC}"/>
    <cellStyle name="40% - uthevingsfarge 3 10 6 3 4" xfId="18308" xr:uid="{A5A423E8-7321-4654-A21A-B520B58B7D9E}"/>
    <cellStyle name="40% - uthevingsfarge 3 10 6 4" xfId="18309" xr:uid="{390F7226-B9C6-499C-AEE1-16E66542825B}"/>
    <cellStyle name="40% - uthevingsfarge 3 10 6 4 2" xfId="18310" xr:uid="{15383E25-106D-4957-B6A2-6BAD06C81DFE}"/>
    <cellStyle name="40% - uthevingsfarge 3 10 6 5" xfId="18311" xr:uid="{6B037E94-82D7-496C-8658-46E72D1DC606}"/>
    <cellStyle name="40% - uthevingsfarge 3 10 6 5 2" xfId="18312" xr:uid="{38CB3D4B-0008-4DF9-98D4-CA6C887E25E1}"/>
    <cellStyle name="40% - uthevingsfarge 3 10 6 6" xfId="18313" xr:uid="{0B1D3166-154F-4BFA-A6B2-D6C0FB334489}"/>
    <cellStyle name="40% - uthevingsfarge 3 10 6 6 2" xfId="18314" xr:uid="{73EFE654-7952-41D0-90DB-9AD980F89C76}"/>
    <cellStyle name="40% - uthevingsfarge 3 10 6 7" xfId="18315" xr:uid="{EF25B56A-F5E6-40DF-96BC-8CDA9C4CF741}"/>
    <cellStyle name="40% - uthevingsfarge 3 10 6 7 2" xfId="18316" xr:uid="{20682CC8-24E2-4CEA-ACAD-9687BA96DE75}"/>
    <cellStyle name="40% - uthevingsfarge 3 10 6 8" xfId="18317" xr:uid="{ECE059D9-14CC-4338-956A-90EA95B47883}"/>
    <cellStyle name="40% - uthevingsfarge 3 10 7" xfId="18318" xr:uid="{433EC966-147D-4641-9C75-08744FA2481B}"/>
    <cellStyle name="40% - uthevingsfarge 3 10 7 2" xfId="18319" xr:uid="{FF1DBFD6-0356-4756-AB78-1BB7DE14AFC6}"/>
    <cellStyle name="40% - uthevingsfarge 3 10 7 2 2" xfId="18320" xr:uid="{E062EB2C-3289-4552-8316-2ADF0FBD5428}"/>
    <cellStyle name="40% - uthevingsfarge 3 10 7 2 2 2" xfId="18321" xr:uid="{513C723D-576B-4690-949C-EB765B13C8FD}"/>
    <cellStyle name="40% - uthevingsfarge 3 10 7 2 3" xfId="18322" xr:uid="{2E258E59-1943-43FB-93C4-BE470007356F}"/>
    <cellStyle name="40% - uthevingsfarge 3 10 7 2 3 2" xfId="18323" xr:uid="{F5B37AA5-9A43-43C4-AE54-FA815C2CEB20}"/>
    <cellStyle name="40% - uthevingsfarge 3 10 7 2 4" xfId="18324" xr:uid="{8180BDF0-30C9-4EDB-8690-E734D6D381CB}"/>
    <cellStyle name="40% - uthevingsfarge 3 10 7 2 4 2" xfId="18325" xr:uid="{44E374E5-886F-47C1-AD86-8DC1A3CE4ED9}"/>
    <cellStyle name="40% - uthevingsfarge 3 10 7 2 5" xfId="18326" xr:uid="{48F5D339-1223-4D37-BA3D-9FAC38469DFD}"/>
    <cellStyle name="40% - uthevingsfarge 3 10 7 2 5 2" xfId="18327" xr:uid="{7D8D5F4C-CF18-46C5-9FF9-628C147006E6}"/>
    <cellStyle name="40% - uthevingsfarge 3 10 7 2 6" xfId="18328" xr:uid="{5ED623B1-03E3-4DF8-A82D-CE1EDADF4126}"/>
    <cellStyle name="40% - uthevingsfarge 3 10 7 2 6 2" xfId="18329" xr:uid="{D5AF5014-DF12-4A52-A421-2D4A64621D5F}"/>
    <cellStyle name="40% - uthevingsfarge 3 10 7 2 7" xfId="18330" xr:uid="{8557BE47-9EF7-4926-8EE8-8A8D35668C22}"/>
    <cellStyle name="40% - uthevingsfarge 3 10 7 3" xfId="18331" xr:uid="{76656F80-2EB5-4536-8757-76A6C24FBEA5}"/>
    <cellStyle name="40% - uthevingsfarge 3 10 7 3 2" xfId="18332" xr:uid="{0720470E-F891-463E-96A7-7E645902BFF5}"/>
    <cellStyle name="40% - uthevingsfarge 3 10 7 3 2 2" xfId="18333" xr:uid="{B2379EF2-1453-48AA-97E2-9772054AA679}"/>
    <cellStyle name="40% - uthevingsfarge 3 10 7 3 3" xfId="18334" xr:uid="{937A9892-1F39-405E-ADB1-5AE5AF01CF70}"/>
    <cellStyle name="40% - uthevingsfarge 3 10 7 3 3 2" xfId="18335" xr:uid="{834C724B-8617-4FBE-BC6F-4E31795B7A26}"/>
    <cellStyle name="40% - uthevingsfarge 3 10 7 3 4" xfId="18336" xr:uid="{37E247CB-177F-4106-9A36-373949F6A30A}"/>
    <cellStyle name="40% - uthevingsfarge 3 10 7 4" xfId="18337" xr:uid="{71930EF2-14BD-421D-A199-A136ACF18DD7}"/>
    <cellStyle name="40% - uthevingsfarge 3 10 7 4 2" xfId="18338" xr:uid="{266F21B4-344E-44AF-8535-FB7E86D1EBB4}"/>
    <cellStyle name="40% - uthevingsfarge 3 10 7 5" xfId="18339" xr:uid="{61ADD258-D3F6-42B7-9509-9DED7138D349}"/>
    <cellStyle name="40% - uthevingsfarge 3 10 7 5 2" xfId="18340" xr:uid="{1DBAFF48-CFF1-4ACC-841B-C6606EBFAAA2}"/>
    <cellStyle name="40% - uthevingsfarge 3 10 7 6" xfId="18341" xr:uid="{BBDE7CFD-EC88-49E3-972E-3C679FB58B85}"/>
    <cellStyle name="40% - uthevingsfarge 3 10 7 6 2" xfId="18342" xr:uid="{4AE71BB2-804C-4A70-8316-EAB07EDC3058}"/>
    <cellStyle name="40% - uthevingsfarge 3 10 7 7" xfId="18343" xr:uid="{18B292DE-996A-46A4-9229-930DB0304959}"/>
    <cellStyle name="40% - uthevingsfarge 3 10 7 7 2" xfId="18344" xr:uid="{73D24660-D6AB-4CE4-BE58-D750AAD7C440}"/>
    <cellStyle name="40% - uthevingsfarge 3 10 7 8" xfId="18345" xr:uid="{CDF47339-EE52-431B-912C-6D3BA906DB70}"/>
    <cellStyle name="40% - uthevingsfarge 3 10 8" xfId="18346" xr:uid="{7655E937-4ED3-48CF-9BF2-0CA2EFC54185}"/>
    <cellStyle name="40% - uthevingsfarge 3 10 8 2" xfId="18347" xr:uid="{0FF1A9C2-C9B6-48FE-8AC1-8CDC2874B01E}"/>
    <cellStyle name="40% - uthevingsfarge 3 10 8 2 2" xfId="18348" xr:uid="{ED7AF2DC-30A1-4E04-BFCE-EECAF8579E0B}"/>
    <cellStyle name="40% - uthevingsfarge 3 10 8 2 2 2" xfId="18349" xr:uid="{A2CB45D3-C28E-4374-B3AC-FE89B5C74309}"/>
    <cellStyle name="40% - uthevingsfarge 3 10 8 2 3" xfId="18350" xr:uid="{65951A08-EAE5-41D8-B5B0-F8FFEDE18115}"/>
    <cellStyle name="40% - uthevingsfarge 3 10 8 2 3 2" xfId="18351" xr:uid="{205A10AA-17A1-47E2-86CB-220A8D522BBC}"/>
    <cellStyle name="40% - uthevingsfarge 3 10 8 2 4" xfId="18352" xr:uid="{0C344836-3E86-4FEC-B6EB-B1326AE201A4}"/>
    <cellStyle name="40% - uthevingsfarge 3 10 8 2 4 2" xfId="18353" xr:uid="{1D704D39-D8F7-44D4-B5A9-D732E75EFE00}"/>
    <cellStyle name="40% - uthevingsfarge 3 10 8 2 5" xfId="18354" xr:uid="{4333361F-DBB9-43E9-8767-40CEE16D2A65}"/>
    <cellStyle name="40% - uthevingsfarge 3 10 8 2 5 2" xfId="18355" xr:uid="{DC72529A-998D-4784-B65A-CABAADCBCED6}"/>
    <cellStyle name="40% - uthevingsfarge 3 10 8 2 6" xfId="18356" xr:uid="{71024254-B110-4BF5-AE61-9D5AC1A769E9}"/>
    <cellStyle name="40% - uthevingsfarge 3 10 8 2 6 2" xfId="18357" xr:uid="{1ECE98F4-5F4E-45D4-9657-BB3BD11426DA}"/>
    <cellStyle name="40% - uthevingsfarge 3 10 8 2 7" xfId="18358" xr:uid="{B01F7229-5B4E-42C4-9AB3-D4D3D580E276}"/>
    <cellStyle name="40% - uthevingsfarge 3 10 8 3" xfId="18359" xr:uid="{FE54361A-A969-4145-9E68-40A1A23E9D89}"/>
    <cellStyle name="40% - uthevingsfarge 3 10 8 3 2" xfId="18360" xr:uid="{D37F1082-D86D-4203-8DC3-D76EBC16686E}"/>
    <cellStyle name="40% - uthevingsfarge 3 10 8 3 2 2" xfId="18361" xr:uid="{D62CA66F-B15B-45E3-9686-6BD1A6CECB63}"/>
    <cellStyle name="40% - uthevingsfarge 3 10 8 3 3" xfId="18362" xr:uid="{449ED434-F849-4960-964D-B62881A88DE6}"/>
    <cellStyle name="40% - uthevingsfarge 3 10 8 3 3 2" xfId="18363" xr:uid="{BFAD7F41-6068-49EB-B57C-915A15DAC8EE}"/>
    <cellStyle name="40% - uthevingsfarge 3 10 8 3 4" xfId="18364" xr:uid="{09B345E5-F454-4590-85C3-CF27262415BE}"/>
    <cellStyle name="40% - uthevingsfarge 3 10 8 4" xfId="18365" xr:uid="{FF744479-596D-43E0-A672-587DAB0733E8}"/>
    <cellStyle name="40% - uthevingsfarge 3 10 8 4 2" xfId="18366" xr:uid="{686B6F76-601E-4B4C-A9FA-BA362FCD74C6}"/>
    <cellStyle name="40% - uthevingsfarge 3 10 8 5" xfId="18367" xr:uid="{678650A0-CA7A-4E25-8A8A-4248AA20DE8C}"/>
    <cellStyle name="40% - uthevingsfarge 3 10 8 5 2" xfId="18368" xr:uid="{47D80E76-8284-4101-8F4F-006574B784BC}"/>
    <cellStyle name="40% - uthevingsfarge 3 10 8 6" xfId="18369" xr:uid="{1E74C0C2-E3D5-4E62-A31A-02D1D056D519}"/>
    <cellStyle name="40% - uthevingsfarge 3 10 8 6 2" xfId="18370" xr:uid="{22438E9F-5783-4FB3-B664-769D13B9BD9E}"/>
    <cellStyle name="40% - uthevingsfarge 3 10 8 7" xfId="18371" xr:uid="{EA3A3E33-EEEB-4F02-B210-37A72F4A2832}"/>
    <cellStyle name="40% - uthevingsfarge 3 10 8 7 2" xfId="18372" xr:uid="{179AA3CC-37E4-4548-BC3D-A2423F1B15A1}"/>
    <cellStyle name="40% - uthevingsfarge 3 10 8 8" xfId="18373" xr:uid="{AA03B3F9-6EBE-4893-994E-25D71393629D}"/>
    <cellStyle name="40% - uthevingsfarge 3 10 9" xfId="18374" xr:uid="{CAF05687-6B0E-41BD-91E7-9C13660C281B}"/>
    <cellStyle name="40% - uthevingsfarge 3 10 9 2" xfId="18375" xr:uid="{4A26DAF8-A245-401F-80A1-E40FA5B49134}"/>
    <cellStyle name="40% - uthevingsfarge 3 10 9 2 2" xfId="18376" xr:uid="{C8A48768-EEA6-4AB5-89DC-FBCDC575B1B1}"/>
    <cellStyle name="40% - uthevingsfarge 3 10 9 2 2 2" xfId="18377" xr:uid="{0BC9885D-21B3-4B83-A758-B6DFBBFE58AA}"/>
    <cellStyle name="40% - uthevingsfarge 3 10 9 2 3" xfId="18378" xr:uid="{8A933609-AA0B-4D63-877A-DCBFDEED3C7A}"/>
    <cellStyle name="40% - uthevingsfarge 3 10 9 2 3 2" xfId="18379" xr:uid="{8166C027-A474-46E8-A02A-DC412CFFBD8F}"/>
    <cellStyle name="40% - uthevingsfarge 3 10 9 2 4" xfId="18380" xr:uid="{2143224B-3A7D-42F5-A9EF-04D24EFB7119}"/>
    <cellStyle name="40% - uthevingsfarge 3 10 9 2 4 2" xfId="18381" xr:uid="{29617C3A-5B0F-4D00-82D8-4162666C4BF0}"/>
    <cellStyle name="40% - uthevingsfarge 3 10 9 2 5" xfId="18382" xr:uid="{E2279C9F-86A2-467B-8C09-73CA2EC568EE}"/>
    <cellStyle name="40% - uthevingsfarge 3 10 9 2 5 2" xfId="18383" xr:uid="{4D513448-395A-4802-9974-E530EC96DA29}"/>
    <cellStyle name="40% - uthevingsfarge 3 10 9 2 6" xfId="18384" xr:uid="{5442B4F3-97B4-49C1-9571-75F33308A228}"/>
    <cellStyle name="40% - uthevingsfarge 3 10 9 2 6 2" xfId="18385" xr:uid="{D207D797-5155-466C-B583-947058C27EEE}"/>
    <cellStyle name="40% - uthevingsfarge 3 10 9 2 7" xfId="18386" xr:uid="{C0B522C1-F869-4737-8CA5-0B9664061C9E}"/>
    <cellStyle name="40% - uthevingsfarge 3 10 9 3" xfId="18387" xr:uid="{2AD02E2D-3CB6-403B-933E-924A866D75BA}"/>
    <cellStyle name="40% - uthevingsfarge 3 10 9 3 2" xfId="18388" xr:uid="{C4C44624-6C4C-4036-A9A9-735DDE2CC57F}"/>
    <cellStyle name="40% - uthevingsfarge 3 10 9 3 2 2" xfId="18389" xr:uid="{50CA5A0C-5887-4674-BB30-D4C43A44C394}"/>
    <cellStyle name="40% - uthevingsfarge 3 10 9 3 3" xfId="18390" xr:uid="{2DAA93C3-5E2D-4AB0-A7E5-F14F336D2E2A}"/>
    <cellStyle name="40% - uthevingsfarge 3 10 9 3 3 2" xfId="18391" xr:uid="{62514F06-F55F-48AB-986B-1DDC7DF94C88}"/>
    <cellStyle name="40% - uthevingsfarge 3 10 9 3 4" xfId="18392" xr:uid="{5E5837DF-78C6-482F-896C-7C611E6A196C}"/>
    <cellStyle name="40% - uthevingsfarge 3 10 9 4" xfId="18393" xr:uid="{8C0C5BDB-B9DB-4F48-853F-DBA4131F0E1F}"/>
    <cellStyle name="40% - uthevingsfarge 3 10 9 4 2" xfId="18394" xr:uid="{EF5F08D9-6DD4-48E3-AB7D-FACB0866479D}"/>
    <cellStyle name="40% - uthevingsfarge 3 10 9 5" xfId="18395" xr:uid="{86C2BEE0-762C-462B-941B-09358256A33F}"/>
    <cellStyle name="40% - uthevingsfarge 3 10 9 5 2" xfId="18396" xr:uid="{81DED4F5-BC50-4CF1-BF48-5F1C89714F6A}"/>
    <cellStyle name="40% - uthevingsfarge 3 10 9 6" xfId="18397" xr:uid="{40279931-5DAF-4034-9247-79275F5B632C}"/>
    <cellStyle name="40% - uthevingsfarge 3 10 9 6 2" xfId="18398" xr:uid="{84216F3D-FD33-4541-8A1B-D965D10A5BAF}"/>
    <cellStyle name="40% - uthevingsfarge 3 10 9 7" xfId="18399" xr:uid="{5DFF981B-CAE4-4588-A576-5ECF2C42F262}"/>
    <cellStyle name="40% - uthevingsfarge 3 10 9 7 2" xfId="18400" xr:uid="{E51D82C0-54E9-420A-BD21-2048CD212B9F}"/>
    <cellStyle name="40% - uthevingsfarge 3 10 9 8" xfId="18401" xr:uid="{7CBC7995-D5F9-4020-8AE0-D2FF4CD81AFE}"/>
    <cellStyle name="40% - uthevingsfarge 3 11" xfId="18402" xr:uid="{39CD070D-7114-4FF2-A56B-882D480DA2AD}"/>
    <cellStyle name="40% - uthevingsfarge 3 11 10" xfId="18403" xr:uid="{A93E4451-8D0D-4AE9-AB8A-D1AE9B6000D1}"/>
    <cellStyle name="40% - uthevingsfarge 3 11 10 2" xfId="18404" xr:uid="{F0EAD5A4-5A0F-458A-BA27-97EC6A611CE9}"/>
    <cellStyle name="40% - uthevingsfarge 3 11 11" xfId="18405" xr:uid="{21A85803-73C6-4FBF-AE94-4133F7528CFD}"/>
    <cellStyle name="40% - uthevingsfarge 3 11 11 2" xfId="18406" xr:uid="{8A2D8EC7-39E6-4F9C-A41C-5944C7FD8AFB}"/>
    <cellStyle name="40% - uthevingsfarge 3 11 12" xfId="18407" xr:uid="{0CC96C84-03CB-4613-997D-CED7FDE04083}"/>
    <cellStyle name="40% - uthevingsfarge 3 11 12 2" xfId="18408" xr:uid="{44F82166-C77C-4310-9E41-A849776C3A24}"/>
    <cellStyle name="40% - uthevingsfarge 3 11 13" xfId="18409" xr:uid="{E8A5429B-B39F-4E69-AAB4-8E33DB0597B0}"/>
    <cellStyle name="40% - uthevingsfarge 3 11 14" xfId="18410" xr:uid="{94614F5E-EAFA-4858-8025-36B77CE4216F}"/>
    <cellStyle name="40% - uthevingsfarge 3 11 2" xfId="18411" xr:uid="{416D195C-573E-4121-9214-4BDD9EE2EE6F}"/>
    <cellStyle name="40% - uthevingsfarge 3 11 2 2" xfId="18412" xr:uid="{36B5CFDA-3CD3-4594-AE4D-5E3C96D710D0}"/>
    <cellStyle name="40% - uthevingsfarge 3 11 2 2 2" xfId="18413" xr:uid="{C4895090-54B6-47D9-9024-96322700707E}"/>
    <cellStyle name="40% - uthevingsfarge 3 11 2 2 2 2" xfId="18414" xr:uid="{102AA10D-0EF1-4E70-B1A6-A14E43185864}"/>
    <cellStyle name="40% - uthevingsfarge 3 11 2 2 3" xfId="18415" xr:uid="{BB79C82A-9260-44F5-BBCA-D304E931B333}"/>
    <cellStyle name="40% - uthevingsfarge 3 11 2 2 3 2" xfId="18416" xr:uid="{7F3270FC-A4FD-4758-9356-7E76E6D6BF6E}"/>
    <cellStyle name="40% - uthevingsfarge 3 11 2 2 4" xfId="18417" xr:uid="{0E3E83C2-3AC4-40E0-B302-E79DC44AE5FB}"/>
    <cellStyle name="40% - uthevingsfarge 3 11 2 2 4 2" xfId="18418" xr:uid="{D8B9758C-FB50-4578-8C31-6ABD58EB0E26}"/>
    <cellStyle name="40% - uthevingsfarge 3 11 2 2 5" xfId="18419" xr:uid="{BAE6A6F3-A975-4BC6-AF74-E642F839EB45}"/>
    <cellStyle name="40% - uthevingsfarge 3 11 2 2 5 2" xfId="18420" xr:uid="{8C2445AC-AF29-4B5D-B097-2EDF936C9E6C}"/>
    <cellStyle name="40% - uthevingsfarge 3 11 2 2 6" xfId="18421" xr:uid="{4FBAB613-C374-468A-A1C0-FDA61F936C5B}"/>
    <cellStyle name="40% - uthevingsfarge 3 11 2 2 6 2" xfId="18422" xr:uid="{A6DC02FC-48B6-4135-946A-8146DB697E79}"/>
    <cellStyle name="40% - uthevingsfarge 3 11 2 2 7" xfId="18423" xr:uid="{A5EB9F14-03EC-4681-8E93-7E35A1807E3E}"/>
    <cellStyle name="40% - uthevingsfarge 3 11 2 3" xfId="18424" xr:uid="{AB226848-BB6C-4A70-98F3-3E9FB37DFC71}"/>
    <cellStyle name="40% - uthevingsfarge 3 11 2 3 2" xfId="18425" xr:uid="{D6AF47DF-1203-42DF-9D1F-BE746B9A3071}"/>
    <cellStyle name="40% - uthevingsfarge 3 11 2 3 2 2" xfId="18426" xr:uid="{59E2C527-B597-4B52-9FA9-E63823732955}"/>
    <cellStyle name="40% - uthevingsfarge 3 11 2 3 3" xfId="18427" xr:uid="{0FD89612-1B4C-4CF7-9FD3-7070ABCC8FCA}"/>
    <cellStyle name="40% - uthevingsfarge 3 11 2 3 3 2" xfId="18428" xr:uid="{A2DAF712-C46D-48D1-A918-8C5AF60CF7FF}"/>
    <cellStyle name="40% - uthevingsfarge 3 11 2 3 4" xfId="18429" xr:uid="{262D1A34-626C-4E30-93A9-9D9A0C5FDCF0}"/>
    <cellStyle name="40% - uthevingsfarge 3 11 2 4" xfId="18430" xr:uid="{E361F334-53DA-4B6D-9196-6461E88D26F8}"/>
    <cellStyle name="40% - uthevingsfarge 3 11 2 4 2" xfId="18431" xr:uid="{CE930634-899D-41F0-A262-446A50B9C85F}"/>
    <cellStyle name="40% - uthevingsfarge 3 11 2 5" xfId="18432" xr:uid="{2EADCE84-4C57-4144-90C8-C82B7DE815C9}"/>
    <cellStyle name="40% - uthevingsfarge 3 11 2 5 2" xfId="18433" xr:uid="{47B76BB9-61B2-4179-9F5D-EA322577F1E5}"/>
    <cellStyle name="40% - uthevingsfarge 3 11 2 6" xfId="18434" xr:uid="{CE629B45-8507-411B-A009-87D8EED22E7A}"/>
    <cellStyle name="40% - uthevingsfarge 3 11 2 6 2" xfId="18435" xr:uid="{FDE5E930-1B99-46F0-99E6-0391A0A64F27}"/>
    <cellStyle name="40% - uthevingsfarge 3 11 2 7" xfId="18436" xr:uid="{8C5F2DF3-26E2-4414-B2F7-830C4BBEF0CC}"/>
    <cellStyle name="40% - uthevingsfarge 3 11 2 7 2" xfId="18437" xr:uid="{0D6B6483-C32D-44A9-8937-5018AAA0D9D6}"/>
    <cellStyle name="40% - uthevingsfarge 3 11 2 8" xfId="18438" xr:uid="{D0C2C513-C887-4580-8E73-AD8C411C76DB}"/>
    <cellStyle name="40% - uthevingsfarge 3 11 2 9" xfId="18439" xr:uid="{6C6E2074-3FE0-4842-88D6-62BC914591F0}"/>
    <cellStyle name="40% - uthevingsfarge 3 11 3" xfId="18440" xr:uid="{FF3ADD00-3CC8-4EEA-BAF8-74BEAA098BD3}"/>
    <cellStyle name="40% - uthevingsfarge 3 11 3 2" xfId="18441" xr:uid="{F7721A6D-6FE5-4E60-9E51-B911931252D7}"/>
    <cellStyle name="40% - uthevingsfarge 3 11 3 2 2" xfId="18442" xr:uid="{E117A04B-7641-471B-A7A2-533026137BA0}"/>
    <cellStyle name="40% - uthevingsfarge 3 11 3 2 2 2" xfId="18443" xr:uid="{680FF394-9BC1-4C87-B953-CCE4E5F41673}"/>
    <cellStyle name="40% - uthevingsfarge 3 11 3 2 3" xfId="18444" xr:uid="{4FF16C06-A719-4EAF-A426-FE03AF12902E}"/>
    <cellStyle name="40% - uthevingsfarge 3 11 3 2 3 2" xfId="18445" xr:uid="{D5D5A22A-05D1-4CA9-9D66-AF2B822459D9}"/>
    <cellStyle name="40% - uthevingsfarge 3 11 3 2 4" xfId="18446" xr:uid="{8202D66A-348B-4D4D-B46B-9286CF1D5477}"/>
    <cellStyle name="40% - uthevingsfarge 3 11 3 2 4 2" xfId="18447" xr:uid="{E3557B42-5DAD-4AA3-891A-7475D8D633B8}"/>
    <cellStyle name="40% - uthevingsfarge 3 11 3 2 5" xfId="18448" xr:uid="{D151672D-055D-4E10-963C-477845E80A8D}"/>
    <cellStyle name="40% - uthevingsfarge 3 11 3 2 5 2" xfId="18449" xr:uid="{5E62E119-B9A5-42D6-88C2-0E2FA7E7921C}"/>
    <cellStyle name="40% - uthevingsfarge 3 11 3 2 6" xfId="18450" xr:uid="{8793DA08-824A-4A7B-BB7B-F23B07EF89E7}"/>
    <cellStyle name="40% - uthevingsfarge 3 11 3 2 6 2" xfId="18451" xr:uid="{2A8C930B-948C-484B-AB09-DA6D17CCE909}"/>
    <cellStyle name="40% - uthevingsfarge 3 11 3 2 7" xfId="18452" xr:uid="{3F4A021E-8E8B-4B3C-8095-B8971ACE0132}"/>
    <cellStyle name="40% - uthevingsfarge 3 11 3 3" xfId="18453" xr:uid="{66BCE74D-23EA-474B-AC15-02C7B7DBC8DB}"/>
    <cellStyle name="40% - uthevingsfarge 3 11 3 3 2" xfId="18454" xr:uid="{118EACBC-9B7D-4413-87F8-D3AB1FEAE30A}"/>
    <cellStyle name="40% - uthevingsfarge 3 11 3 3 2 2" xfId="18455" xr:uid="{4D4AD518-DFEB-43C4-BD56-CF47E40EF857}"/>
    <cellStyle name="40% - uthevingsfarge 3 11 3 3 3" xfId="18456" xr:uid="{DB42914C-D53D-403B-90FD-4839DC465131}"/>
    <cellStyle name="40% - uthevingsfarge 3 11 3 3 3 2" xfId="18457" xr:uid="{37D52087-8E77-4D30-B5C8-A9FFA2C062AF}"/>
    <cellStyle name="40% - uthevingsfarge 3 11 3 3 4" xfId="18458" xr:uid="{5B5EDCBA-7318-45E7-829A-8898B67DBB00}"/>
    <cellStyle name="40% - uthevingsfarge 3 11 3 4" xfId="18459" xr:uid="{08F4597F-1340-4BD9-A139-856C130BD09D}"/>
    <cellStyle name="40% - uthevingsfarge 3 11 3 4 2" xfId="18460" xr:uid="{7854BBEC-7594-4709-BD17-690DF41ECCC8}"/>
    <cellStyle name="40% - uthevingsfarge 3 11 3 5" xfId="18461" xr:uid="{47BDC44A-06A6-4554-91D5-92529DEB5583}"/>
    <cellStyle name="40% - uthevingsfarge 3 11 3 5 2" xfId="18462" xr:uid="{E005C58F-5C61-4D65-9EC9-3FCF0BC8E906}"/>
    <cellStyle name="40% - uthevingsfarge 3 11 3 6" xfId="18463" xr:uid="{720E9551-9113-4427-9028-60CA16FB51AD}"/>
    <cellStyle name="40% - uthevingsfarge 3 11 3 6 2" xfId="18464" xr:uid="{C0A3BD6F-9490-470E-94A0-EB7147B7E4F4}"/>
    <cellStyle name="40% - uthevingsfarge 3 11 3 7" xfId="18465" xr:uid="{C5289640-C884-4A94-955A-65F20BEDD725}"/>
    <cellStyle name="40% - uthevingsfarge 3 11 3 7 2" xfId="18466" xr:uid="{E3CB80CD-E968-4066-A525-ED88C2BEEB68}"/>
    <cellStyle name="40% - uthevingsfarge 3 11 3 8" xfId="18467" xr:uid="{2C06E83D-802E-454C-AC9B-E0BC8FD71FAE}"/>
    <cellStyle name="40% - uthevingsfarge 3 11 4" xfId="18468" xr:uid="{C8941637-7A61-4D47-B50D-5A11761A17A2}"/>
    <cellStyle name="40% - uthevingsfarge 3 11 4 2" xfId="18469" xr:uid="{567FB5B0-D1E0-4FA1-9734-6BB5C85F2CDF}"/>
    <cellStyle name="40% - uthevingsfarge 3 11 4 2 2" xfId="18470" xr:uid="{ABB1C191-D5DB-4257-B463-207C1B82376A}"/>
    <cellStyle name="40% - uthevingsfarge 3 11 4 2 2 2" xfId="18471" xr:uid="{0A86CDA4-8619-4688-83CC-8836A86ADB4F}"/>
    <cellStyle name="40% - uthevingsfarge 3 11 4 2 3" xfId="18472" xr:uid="{18BD2DF5-B598-4267-BB29-86F386255076}"/>
    <cellStyle name="40% - uthevingsfarge 3 11 4 2 3 2" xfId="18473" xr:uid="{D8C904AF-DD17-4DB3-AAEA-A410E136970C}"/>
    <cellStyle name="40% - uthevingsfarge 3 11 4 2 4" xfId="18474" xr:uid="{FC9C6040-FBA8-4245-ACC7-C6C05CE63820}"/>
    <cellStyle name="40% - uthevingsfarge 3 11 4 2 4 2" xfId="18475" xr:uid="{3180E80A-41D8-4894-999D-125D084955F3}"/>
    <cellStyle name="40% - uthevingsfarge 3 11 4 2 5" xfId="18476" xr:uid="{1C7339AE-8454-4E6B-9274-48CBC8BD37FE}"/>
    <cellStyle name="40% - uthevingsfarge 3 11 4 2 5 2" xfId="18477" xr:uid="{528A3798-2A1A-4E5F-BA5E-4AFF4C3E68A8}"/>
    <cellStyle name="40% - uthevingsfarge 3 11 4 2 6" xfId="18478" xr:uid="{2B1C6D00-A448-41F2-B7FC-056046F3739F}"/>
    <cellStyle name="40% - uthevingsfarge 3 11 4 2 6 2" xfId="18479" xr:uid="{C9C1B798-9E4F-40D5-920D-570ACEA3B224}"/>
    <cellStyle name="40% - uthevingsfarge 3 11 4 2 7" xfId="18480" xr:uid="{C41CD93E-B44A-43BF-97B8-CA933F0113AC}"/>
    <cellStyle name="40% - uthevingsfarge 3 11 4 3" xfId="18481" xr:uid="{FD63A9AA-3F67-46E0-9A83-191EDD201A46}"/>
    <cellStyle name="40% - uthevingsfarge 3 11 4 3 2" xfId="18482" xr:uid="{0C3AA315-5111-4615-B5EF-68AA7280B57D}"/>
    <cellStyle name="40% - uthevingsfarge 3 11 4 3 2 2" xfId="18483" xr:uid="{DCEEA4D2-52D7-4362-88D1-20A78A7AD771}"/>
    <cellStyle name="40% - uthevingsfarge 3 11 4 3 3" xfId="18484" xr:uid="{6F073006-9D57-460D-8353-9EA47B965E3E}"/>
    <cellStyle name="40% - uthevingsfarge 3 11 4 3 3 2" xfId="18485" xr:uid="{CD33231D-81FB-4F99-824A-00CA016AACCC}"/>
    <cellStyle name="40% - uthevingsfarge 3 11 4 3 4" xfId="18486" xr:uid="{BBB7618A-A66C-4E2A-9E8D-028AAEB3790A}"/>
    <cellStyle name="40% - uthevingsfarge 3 11 4 4" xfId="18487" xr:uid="{0C353FD9-CDEB-4597-8B1F-255188EC43A6}"/>
    <cellStyle name="40% - uthevingsfarge 3 11 4 4 2" xfId="18488" xr:uid="{3CC97F5D-BB12-413D-9BF2-DF32B8233634}"/>
    <cellStyle name="40% - uthevingsfarge 3 11 4 5" xfId="18489" xr:uid="{D3350071-E81A-4015-8F0D-9B8736A4D79F}"/>
    <cellStyle name="40% - uthevingsfarge 3 11 4 5 2" xfId="18490" xr:uid="{4295F76F-1768-4A6A-9ABD-986F9B029810}"/>
    <cellStyle name="40% - uthevingsfarge 3 11 4 6" xfId="18491" xr:uid="{C058F005-FB23-4C4B-9B6A-34A544054935}"/>
    <cellStyle name="40% - uthevingsfarge 3 11 4 6 2" xfId="18492" xr:uid="{F9511A00-8B09-4BD8-ACDF-76D686CC36E6}"/>
    <cellStyle name="40% - uthevingsfarge 3 11 4 7" xfId="18493" xr:uid="{FECA8CD7-764C-4907-826E-8CB6254F0B66}"/>
    <cellStyle name="40% - uthevingsfarge 3 11 4 7 2" xfId="18494" xr:uid="{E21C1A20-8836-454F-AF1B-B449BA781587}"/>
    <cellStyle name="40% - uthevingsfarge 3 11 4 8" xfId="18495" xr:uid="{EC28F762-6300-4C73-8753-4761ACCD46E1}"/>
    <cellStyle name="40% - uthevingsfarge 3 11 5" xfId="18496" xr:uid="{4126E50B-E32A-4B15-AD89-AE237533F3DB}"/>
    <cellStyle name="40% - uthevingsfarge 3 11 5 2" xfId="18497" xr:uid="{C982012D-7B1F-43EC-A026-901D329B32AB}"/>
    <cellStyle name="40% - uthevingsfarge 3 11 5 2 2" xfId="18498" xr:uid="{E97A4B0B-A98C-4391-8CE8-FA299592A2CB}"/>
    <cellStyle name="40% - uthevingsfarge 3 11 5 2 2 2" xfId="18499" xr:uid="{B7FC125E-0B70-49F9-9917-7C322CECAC77}"/>
    <cellStyle name="40% - uthevingsfarge 3 11 5 2 3" xfId="18500" xr:uid="{1F2490A5-7321-4C05-BC34-6F9E89DEA515}"/>
    <cellStyle name="40% - uthevingsfarge 3 11 5 2 3 2" xfId="18501" xr:uid="{1E60EB8D-95C9-492C-91CA-41724E952226}"/>
    <cellStyle name="40% - uthevingsfarge 3 11 5 2 4" xfId="18502" xr:uid="{F3E5967F-90C7-4C99-8EA2-990933F0BD74}"/>
    <cellStyle name="40% - uthevingsfarge 3 11 5 2 4 2" xfId="18503" xr:uid="{5E4007D9-F60C-46FC-81B9-FCE4E407090F}"/>
    <cellStyle name="40% - uthevingsfarge 3 11 5 2 5" xfId="18504" xr:uid="{9097D9AC-FED0-4821-ADCB-B60A8191A804}"/>
    <cellStyle name="40% - uthevingsfarge 3 11 5 2 5 2" xfId="18505" xr:uid="{901C9105-290B-473A-B734-B6FC781BFF66}"/>
    <cellStyle name="40% - uthevingsfarge 3 11 5 2 6" xfId="18506" xr:uid="{5C721719-2512-4F21-A1F3-015D46F9AE80}"/>
    <cellStyle name="40% - uthevingsfarge 3 11 5 2 6 2" xfId="18507" xr:uid="{C9D7C80D-BA46-4959-8798-C01DCFFEFB19}"/>
    <cellStyle name="40% - uthevingsfarge 3 11 5 2 7" xfId="18508" xr:uid="{23B60EA8-5BC5-458E-92F7-9235AD62469F}"/>
    <cellStyle name="40% - uthevingsfarge 3 11 5 3" xfId="18509" xr:uid="{273BD697-3F15-4DA7-8F00-A5337A8BFEBF}"/>
    <cellStyle name="40% - uthevingsfarge 3 11 5 3 2" xfId="18510" xr:uid="{ACCBDF19-64BF-438D-896E-B4ED6CB516F4}"/>
    <cellStyle name="40% - uthevingsfarge 3 11 5 3 2 2" xfId="18511" xr:uid="{CAEA6E0E-9C26-4D27-B980-94378AAE72FC}"/>
    <cellStyle name="40% - uthevingsfarge 3 11 5 3 3" xfId="18512" xr:uid="{CEDA12E8-FA41-4BEE-90BD-D28CC8FB6FE4}"/>
    <cellStyle name="40% - uthevingsfarge 3 11 5 3 3 2" xfId="18513" xr:uid="{F2C2AFC6-EB90-46F8-ADD4-157D1F67CB74}"/>
    <cellStyle name="40% - uthevingsfarge 3 11 5 3 4" xfId="18514" xr:uid="{0C8ACAE1-063A-459B-B8C1-7EB5AA7E4041}"/>
    <cellStyle name="40% - uthevingsfarge 3 11 5 4" xfId="18515" xr:uid="{A943B11F-6675-48A5-93D1-210B844450E4}"/>
    <cellStyle name="40% - uthevingsfarge 3 11 5 4 2" xfId="18516" xr:uid="{5A37E374-D274-42E9-B6D6-806FD2B7EBE6}"/>
    <cellStyle name="40% - uthevingsfarge 3 11 5 5" xfId="18517" xr:uid="{EB16F3A1-8DD9-41DD-A3B6-818B3161EBC0}"/>
    <cellStyle name="40% - uthevingsfarge 3 11 5 5 2" xfId="18518" xr:uid="{6337E3D8-01EE-4119-911A-2B0BC603F1D2}"/>
    <cellStyle name="40% - uthevingsfarge 3 11 5 6" xfId="18519" xr:uid="{99F4DA9E-93AE-4514-902B-981307B5A548}"/>
    <cellStyle name="40% - uthevingsfarge 3 11 5 6 2" xfId="18520" xr:uid="{63AED1C0-3852-4687-B367-9EBC32680B9F}"/>
    <cellStyle name="40% - uthevingsfarge 3 11 5 7" xfId="18521" xr:uid="{A5E012D9-A3D6-4608-BA38-0FB5009548BD}"/>
    <cellStyle name="40% - uthevingsfarge 3 11 5 7 2" xfId="18522" xr:uid="{00CE993D-8316-4899-89B8-06F63CB9E08F}"/>
    <cellStyle name="40% - uthevingsfarge 3 11 5 8" xfId="18523" xr:uid="{BDAB28B9-56DA-46FC-AF36-377FA5DDB888}"/>
    <cellStyle name="40% - uthevingsfarge 3 11 6" xfId="18524" xr:uid="{703B8C9E-34B9-404B-B42D-C11C332C9BA8}"/>
    <cellStyle name="40% - uthevingsfarge 3 11 6 2" xfId="18525" xr:uid="{81F3ECBB-F653-48D3-BC92-E17CB88FD700}"/>
    <cellStyle name="40% - uthevingsfarge 3 11 6 2 2" xfId="18526" xr:uid="{BFB9460D-43DD-47FD-ABEF-B6755A04DC31}"/>
    <cellStyle name="40% - uthevingsfarge 3 11 6 2 2 2" xfId="18527" xr:uid="{8A2020BD-457A-453D-BD95-F208D2FC25B2}"/>
    <cellStyle name="40% - uthevingsfarge 3 11 6 2 3" xfId="18528" xr:uid="{905F6CCD-2927-4556-AEF1-77EBD9AB4A28}"/>
    <cellStyle name="40% - uthevingsfarge 3 11 6 2 3 2" xfId="18529" xr:uid="{3AD6847C-BD5D-4E6C-BC6D-D8A0C2F9F304}"/>
    <cellStyle name="40% - uthevingsfarge 3 11 6 2 4" xfId="18530" xr:uid="{C0CE7081-7F33-4B2A-AA5B-027C35C6C140}"/>
    <cellStyle name="40% - uthevingsfarge 3 11 6 2 4 2" xfId="18531" xr:uid="{6EE4DFB4-3D6C-4BB8-B9CC-B8C630F07AC4}"/>
    <cellStyle name="40% - uthevingsfarge 3 11 6 2 5" xfId="18532" xr:uid="{8A561BE5-9DD5-43CD-84B2-DB1CA6355B27}"/>
    <cellStyle name="40% - uthevingsfarge 3 11 6 2 5 2" xfId="18533" xr:uid="{CC5133AE-1D62-4048-942E-C870594E6573}"/>
    <cellStyle name="40% - uthevingsfarge 3 11 6 2 6" xfId="18534" xr:uid="{F7EE0C19-C4A1-4B11-91DA-3E347A7AAA1B}"/>
    <cellStyle name="40% - uthevingsfarge 3 11 6 2 6 2" xfId="18535" xr:uid="{541D08C6-9113-4969-8C21-A7EFF4962FDB}"/>
    <cellStyle name="40% - uthevingsfarge 3 11 6 2 7" xfId="18536" xr:uid="{72F7D073-7928-45E3-B673-0FF9E8DA538D}"/>
    <cellStyle name="40% - uthevingsfarge 3 11 6 3" xfId="18537" xr:uid="{7E3D32F5-ABB5-41B3-A116-1A35FC58421B}"/>
    <cellStyle name="40% - uthevingsfarge 3 11 6 3 2" xfId="18538" xr:uid="{C65EC960-452E-427F-BE09-4FC5CEE86F4C}"/>
    <cellStyle name="40% - uthevingsfarge 3 11 6 3 2 2" xfId="18539" xr:uid="{47AF5048-7790-43B7-9B07-B3701183078F}"/>
    <cellStyle name="40% - uthevingsfarge 3 11 6 3 3" xfId="18540" xr:uid="{B1367C6A-D724-4278-A22E-D2EC01122999}"/>
    <cellStyle name="40% - uthevingsfarge 3 11 6 3 3 2" xfId="18541" xr:uid="{CECBC4D6-0517-458D-96A6-B0041052B5BE}"/>
    <cellStyle name="40% - uthevingsfarge 3 11 6 3 4" xfId="18542" xr:uid="{94142CBA-2DAE-408D-9E09-746F86E3625D}"/>
    <cellStyle name="40% - uthevingsfarge 3 11 6 4" xfId="18543" xr:uid="{636DF95C-9E0D-4A31-978C-25EB69B40434}"/>
    <cellStyle name="40% - uthevingsfarge 3 11 6 4 2" xfId="18544" xr:uid="{E4A20330-D6B3-40DE-A5BE-6A80B398D682}"/>
    <cellStyle name="40% - uthevingsfarge 3 11 6 5" xfId="18545" xr:uid="{7121A038-D473-4249-9287-4110F6756525}"/>
    <cellStyle name="40% - uthevingsfarge 3 11 6 5 2" xfId="18546" xr:uid="{10A31477-8A30-4612-870F-BE4994B2275F}"/>
    <cellStyle name="40% - uthevingsfarge 3 11 6 6" xfId="18547" xr:uid="{583A7284-B658-4FFD-B315-8FACB5F78F04}"/>
    <cellStyle name="40% - uthevingsfarge 3 11 6 6 2" xfId="18548" xr:uid="{1486E1F1-9B64-4AD9-AA4E-290EC27D85BF}"/>
    <cellStyle name="40% - uthevingsfarge 3 11 6 7" xfId="18549" xr:uid="{00AE2FAD-C221-449E-8408-1BA53C2ED7F0}"/>
    <cellStyle name="40% - uthevingsfarge 3 11 6 7 2" xfId="18550" xr:uid="{51A29519-3755-4E58-88CC-A2F45626B688}"/>
    <cellStyle name="40% - uthevingsfarge 3 11 6 8" xfId="18551" xr:uid="{76C8D61D-A3C7-448C-B15C-6F1256124591}"/>
    <cellStyle name="40% - uthevingsfarge 3 11 7" xfId="18552" xr:uid="{9FCEA8B2-C8D5-40C2-8F2F-AB05C0FFC1A3}"/>
    <cellStyle name="40% - uthevingsfarge 3 11 7 2" xfId="18553" xr:uid="{AFB7F3D3-5FCC-4285-9785-8D61C2EAF1F5}"/>
    <cellStyle name="40% - uthevingsfarge 3 11 7 2 2" xfId="18554" xr:uid="{BFD6367F-0B1F-4580-A027-061049DE2E43}"/>
    <cellStyle name="40% - uthevingsfarge 3 11 7 3" xfId="18555" xr:uid="{B02217B3-B7BD-41C6-AFAA-55EEF8525D49}"/>
    <cellStyle name="40% - uthevingsfarge 3 11 7 3 2" xfId="18556" xr:uid="{D3B6DEC6-0693-4BA1-91A8-4BFC3AF2641A}"/>
    <cellStyle name="40% - uthevingsfarge 3 11 7 4" xfId="18557" xr:uid="{2ECCAA5F-1214-4659-84EE-3C3732B74523}"/>
    <cellStyle name="40% - uthevingsfarge 3 11 7 4 2" xfId="18558" xr:uid="{BFB49302-9501-4A04-B830-E38C177A7B51}"/>
    <cellStyle name="40% - uthevingsfarge 3 11 7 5" xfId="18559" xr:uid="{B309CA83-ACC0-4CC5-93D3-EF9409100415}"/>
    <cellStyle name="40% - uthevingsfarge 3 11 7 5 2" xfId="18560" xr:uid="{E1B3ED45-8593-4375-872A-E2806BE2F7CC}"/>
    <cellStyle name="40% - uthevingsfarge 3 11 7 6" xfId="18561" xr:uid="{DB761CE8-F017-43E6-907C-109AD85C09D9}"/>
    <cellStyle name="40% - uthevingsfarge 3 11 7 6 2" xfId="18562" xr:uid="{C59C1426-7D5C-44D3-9A14-0C10A6E618BD}"/>
    <cellStyle name="40% - uthevingsfarge 3 11 7 7" xfId="18563" xr:uid="{A13E3C83-704F-4D93-BB27-DEDF799095BD}"/>
    <cellStyle name="40% - uthevingsfarge 3 11 8" xfId="18564" xr:uid="{B45A4354-B39A-4ABE-A8C8-A02531956152}"/>
    <cellStyle name="40% - uthevingsfarge 3 11 8 2" xfId="18565" xr:uid="{0E1552A0-4907-4BF7-B95A-63671C898994}"/>
    <cellStyle name="40% - uthevingsfarge 3 11 8 2 2" xfId="18566" xr:uid="{B9F4E220-0483-4B66-94B0-EB69F43B8561}"/>
    <cellStyle name="40% - uthevingsfarge 3 11 8 3" xfId="18567" xr:uid="{6D0BC3A6-54C3-4CD0-B647-05CE58802204}"/>
    <cellStyle name="40% - uthevingsfarge 3 11 8 3 2" xfId="18568" xr:uid="{3AFEB2EF-3209-4EFE-A189-F9E3107DE43F}"/>
    <cellStyle name="40% - uthevingsfarge 3 11 8 4" xfId="18569" xr:uid="{49F3F0DF-4E7F-4A74-AF03-2F0DF94E1A00}"/>
    <cellStyle name="40% - uthevingsfarge 3 11 9" xfId="18570" xr:uid="{384AB15F-A393-4ECD-BB76-9F386456331D}"/>
    <cellStyle name="40% - uthevingsfarge 3 11 9 2" xfId="18571" xr:uid="{D33C77F6-32CD-4B13-AB85-6FE75127D751}"/>
    <cellStyle name="40% - uthevingsfarge 3 12" xfId="18572" xr:uid="{DB5A92AB-32D9-4D3D-BA4B-22AB239EE40B}"/>
    <cellStyle name="40% - uthevingsfarge 3 12 10" xfId="18573" xr:uid="{B9FB51F5-CD2F-4B42-B6D7-2F9CB679BE7D}"/>
    <cellStyle name="40% - uthevingsfarge 3 12 10 2" xfId="18574" xr:uid="{65AF5146-9570-4E9F-AE67-8C7F7756165F}"/>
    <cellStyle name="40% - uthevingsfarge 3 12 10 2 2" xfId="18575" xr:uid="{A8C3098E-9E74-46F6-ADD5-F79E36161748}"/>
    <cellStyle name="40% - uthevingsfarge 3 12 10 3" xfId="18576" xr:uid="{0046AF3F-DCB0-4791-B23A-5300DE8B46B3}"/>
    <cellStyle name="40% - uthevingsfarge 3 12 11" xfId="18577" xr:uid="{E8C37052-4DDA-4BDF-8BB1-D0D3498F9541}"/>
    <cellStyle name="40% - uthevingsfarge 3 12 11 2" xfId="18578" xr:uid="{240E4878-A413-44EF-A731-F6E768E6B4B6}"/>
    <cellStyle name="40% - uthevingsfarge 3 12 11 2 2" xfId="18579" xr:uid="{6A954B28-79BA-4E6B-A907-7BE2F027DD88}"/>
    <cellStyle name="40% - uthevingsfarge 3 12 11 3" xfId="18580" xr:uid="{F6AF9633-FE76-4321-916E-CBB99031E894}"/>
    <cellStyle name="40% - uthevingsfarge 3 12 12" xfId="18581" xr:uid="{1C1CF635-3CE1-45CF-AB9E-208EEE254714}"/>
    <cellStyle name="40% - uthevingsfarge 3 12 12 2" xfId="18582" xr:uid="{B2CDA577-36FB-4E54-ACA1-41BFC0BE67EA}"/>
    <cellStyle name="40% - uthevingsfarge 3 12 12 2 2" xfId="18583" xr:uid="{94AE0473-5B48-4341-B7E1-6648EDAEB6F1}"/>
    <cellStyle name="40% - uthevingsfarge 3 12 12 3" xfId="18584" xr:uid="{12C66764-CEC4-4B80-BBA1-1394A2723F61}"/>
    <cellStyle name="40% - uthevingsfarge 3 12 13" xfId="18585" xr:uid="{241D7142-8C03-4988-B82F-63DD776DE553}"/>
    <cellStyle name="40% - uthevingsfarge 3 12 13 2" xfId="18586" xr:uid="{D6D8FB8B-B8B4-49ED-AE4C-8BE9939E93D7}"/>
    <cellStyle name="40% - uthevingsfarge 3 12 13 2 2" xfId="18587" xr:uid="{26F614A6-4C9A-4741-B66F-7D95EF9AB77C}"/>
    <cellStyle name="40% - uthevingsfarge 3 12 13 3" xfId="18588" xr:uid="{B3FD2CDB-CE00-49E4-B703-4FEAE7EB9A24}"/>
    <cellStyle name="40% - uthevingsfarge 3 12 14" xfId="18589" xr:uid="{6463DC52-2A65-4B35-AE6F-107803BFABD0}"/>
    <cellStyle name="40% - uthevingsfarge 3 12 14 2" xfId="18590" xr:uid="{BA36F527-7C01-4437-968C-306A8C9DFA0A}"/>
    <cellStyle name="40% - uthevingsfarge 3 12 14 2 2" xfId="18591" xr:uid="{87E47F2D-E6F4-4E4D-B80C-36E9C87036D4}"/>
    <cellStyle name="40% - uthevingsfarge 3 12 14 3" xfId="18592" xr:uid="{BA30BD75-9460-4047-BF77-5CF2EE79398C}"/>
    <cellStyle name="40% - uthevingsfarge 3 12 15" xfId="18593" xr:uid="{D19A6FA1-2CDB-4CEE-BDB7-A97CCA6F7AC0}"/>
    <cellStyle name="40% - uthevingsfarge 3 12 16" xfId="18594" xr:uid="{BAD245CD-A1AA-42BA-BA60-AF98CF413F40}"/>
    <cellStyle name="40% - uthevingsfarge 3 12 2" xfId="18595" xr:uid="{4FD3C4D7-6E38-4DDB-9203-D56B14C744C9}"/>
    <cellStyle name="40% - uthevingsfarge 3 12 2 10" xfId="18596" xr:uid="{53336BCA-8BA7-4AA4-A272-CB7D0E89B88D}"/>
    <cellStyle name="40% - uthevingsfarge 3 12 2 11" xfId="18597" xr:uid="{3196156E-56DF-44FF-BD7C-79AB71619AC5}"/>
    <cellStyle name="40% - uthevingsfarge 3 12 2 12" xfId="18598" xr:uid="{8295A43A-6F5B-433C-B774-A2618DDD5265}"/>
    <cellStyle name="40% - uthevingsfarge 3 12 2 13" xfId="18599" xr:uid="{31EF8997-7860-46A7-9F2D-ADC11CEAF79C}"/>
    <cellStyle name="40% - uthevingsfarge 3 12 2 13 2" xfId="18600" xr:uid="{014D41CF-DE1E-40C4-A78E-9A060504AC4E}"/>
    <cellStyle name="40% - uthevingsfarge 3 12 2 14" xfId="18601" xr:uid="{7F6139AA-723A-4B97-915D-D7A5AC0651E1}"/>
    <cellStyle name="40% - uthevingsfarge 3 12 2 14 2" xfId="18602" xr:uid="{ECF1A029-0D0A-41DF-9257-DC90C0CA18BB}"/>
    <cellStyle name="40% - uthevingsfarge 3 12 2 15" xfId="18603" xr:uid="{63A1A42B-8083-4A92-A1D2-47106209255C}"/>
    <cellStyle name="40% - uthevingsfarge 3 12 2 2" xfId="18604" xr:uid="{BFE1020F-206C-4283-9B09-C41C2263E65C}"/>
    <cellStyle name="40% - uthevingsfarge 3 12 2 3" xfId="18605" xr:uid="{4507E889-9EF4-4545-998C-4B07FAC885D3}"/>
    <cellStyle name="40% - uthevingsfarge 3 12 2 4" xfId="18606" xr:uid="{358C1CD0-EEF9-4A4F-AC9E-4D77A759E86C}"/>
    <cellStyle name="40% - uthevingsfarge 3 12 2 5" xfId="18607" xr:uid="{053A4CB2-0692-4EE5-8CF7-515CDD7FF288}"/>
    <cellStyle name="40% - uthevingsfarge 3 12 2 6" xfId="18608" xr:uid="{23C4E2DF-9812-4C58-A672-CEA21C2F5B70}"/>
    <cellStyle name="40% - uthevingsfarge 3 12 2 7" xfId="18609" xr:uid="{1DC9340E-400B-45F9-A6F9-50A9531AEAA5}"/>
    <cellStyle name="40% - uthevingsfarge 3 12 2 8" xfId="18610" xr:uid="{0B39E9C4-6961-407C-A4D4-5C02DDD1D3CE}"/>
    <cellStyle name="40% - uthevingsfarge 3 12 2 9" xfId="18611" xr:uid="{AEE078F7-F334-4E69-BFB5-4503B8AF70D5}"/>
    <cellStyle name="40% - uthevingsfarge 3 12 3" xfId="18612" xr:uid="{D76E14D0-D86E-4F1D-8E1D-7323B3213268}"/>
    <cellStyle name="40% - uthevingsfarge 3 12 4" xfId="18613" xr:uid="{895BFDCF-D6B8-4E73-88F6-971FB3A12A77}"/>
    <cellStyle name="40% - uthevingsfarge 3 12 5" xfId="18614" xr:uid="{990A7EF1-C026-403E-AD32-A921C33BA6B6}"/>
    <cellStyle name="40% - uthevingsfarge 3 12 5 2" xfId="18615" xr:uid="{A415886B-AEDA-44B3-B605-7877AC749C4B}"/>
    <cellStyle name="40% - uthevingsfarge 3 12 5 2 2" xfId="18616" xr:uid="{232B27D5-18D0-462D-8073-B78DAD26DF62}"/>
    <cellStyle name="40% - uthevingsfarge 3 12 5 3" xfId="18617" xr:uid="{BADAB1C4-E86C-41E0-93DB-8E583AA51F1A}"/>
    <cellStyle name="40% - uthevingsfarge 3 12 5 3 2" xfId="18618" xr:uid="{2B7FFE24-ABB2-4E48-AD7F-F0B19693D95D}"/>
    <cellStyle name="40% - uthevingsfarge 3 12 5 4" xfId="18619" xr:uid="{514AF2E4-E086-4567-93FF-34731A365A6C}"/>
    <cellStyle name="40% - uthevingsfarge 3 12 5 4 2" xfId="18620" xr:uid="{A5F9B0FA-E45B-4723-B445-779F51C2B6F0}"/>
    <cellStyle name="40% - uthevingsfarge 3 12 5 5" xfId="18621" xr:uid="{9E1DCA06-7CA7-469D-A6AD-AE9BB46A1538}"/>
    <cellStyle name="40% - uthevingsfarge 3 12 5 5 2" xfId="18622" xr:uid="{6B00EC7B-AAC4-4D3A-A05C-59123D8520D5}"/>
    <cellStyle name="40% - uthevingsfarge 3 12 5 6" xfId="18623" xr:uid="{46D022B6-FDDB-46B2-BB66-636CE769F74F}"/>
    <cellStyle name="40% - uthevingsfarge 3 12 5 6 2" xfId="18624" xr:uid="{4D9B0D70-52ED-4C29-9D60-F07130F5E662}"/>
    <cellStyle name="40% - uthevingsfarge 3 12 5 7" xfId="18625" xr:uid="{D8D9ABBA-3E4F-4D5F-96FC-F07E0A6A19E3}"/>
    <cellStyle name="40% - uthevingsfarge 3 12 6" xfId="18626" xr:uid="{FC989C10-0E8A-4FFE-B233-81DF9F9160E6}"/>
    <cellStyle name="40% - uthevingsfarge 3 12 6 2" xfId="18627" xr:uid="{B7F462B2-102F-4BF6-80CA-C2598D3ACF97}"/>
    <cellStyle name="40% - uthevingsfarge 3 12 6 2 2" xfId="18628" xr:uid="{1FE9FB30-0B00-4752-A4D6-0D5DDD066BA4}"/>
    <cellStyle name="40% - uthevingsfarge 3 12 6 3" xfId="18629" xr:uid="{653ACC70-7A8D-4BA6-A7CD-DB9ECF140BAA}"/>
    <cellStyle name="40% - uthevingsfarge 3 12 6 3 2" xfId="18630" xr:uid="{1886EB4D-DBDF-4310-BA66-CA3E88CD4419}"/>
    <cellStyle name="40% - uthevingsfarge 3 12 6 4" xfId="18631" xr:uid="{65ECD400-CCAB-4201-9D8A-CAB3FF822A96}"/>
    <cellStyle name="40% - uthevingsfarge 3 12 6 4 2" xfId="18632" xr:uid="{504BE5F2-9505-4EBF-BBD6-A742B372119E}"/>
    <cellStyle name="40% - uthevingsfarge 3 12 6 5" xfId="18633" xr:uid="{84E6CE3E-4CED-4249-9F9C-CDE0BB00CFB1}"/>
    <cellStyle name="40% - uthevingsfarge 3 12 6 5 2" xfId="18634" xr:uid="{71F4C1A0-4801-4D9C-ACFF-FBCF548E6720}"/>
    <cellStyle name="40% - uthevingsfarge 3 12 6 6" xfId="18635" xr:uid="{B89105A9-8538-443E-A455-4EE37D0B99BD}"/>
    <cellStyle name="40% - uthevingsfarge 3 12 7" xfId="18636" xr:uid="{2B18DD67-B132-42CC-9C21-6CD2B3D77E5A}"/>
    <cellStyle name="40% - uthevingsfarge 3 12 7 2" xfId="18637" xr:uid="{9B58EDD2-BB0A-4B9A-8DAE-8F3D3B7DF7F0}"/>
    <cellStyle name="40% - uthevingsfarge 3 12 7 2 2" xfId="18638" xr:uid="{597863E5-4C52-49AB-9826-1B9242974CC7}"/>
    <cellStyle name="40% - uthevingsfarge 3 12 7 3" xfId="18639" xr:uid="{9FB09BF7-76BB-473D-8E4D-0BEF666A1792}"/>
    <cellStyle name="40% - uthevingsfarge 3 12 7 3 2" xfId="18640" xr:uid="{FC5B6D8D-A84C-438D-94B9-8CE9E68AE2BF}"/>
    <cellStyle name="40% - uthevingsfarge 3 12 7 4" xfId="18641" xr:uid="{AA8CEBC0-9F93-4382-AC79-5229DF7BE609}"/>
    <cellStyle name="40% - uthevingsfarge 3 12 8" xfId="18642" xr:uid="{D45917DB-1817-4078-B28D-12E08B4E5E67}"/>
    <cellStyle name="40% - uthevingsfarge 3 12 8 2" xfId="18643" xr:uid="{1A98C09E-51FC-4C36-A75B-E85FD21EDE6A}"/>
    <cellStyle name="40% - uthevingsfarge 3 12 8 2 2" xfId="18644" xr:uid="{50776679-40A6-4378-B727-8A0EAB5643E4}"/>
    <cellStyle name="40% - uthevingsfarge 3 12 8 3" xfId="18645" xr:uid="{B492611E-1EC6-4DA2-8ABC-D4F2535AA9D1}"/>
    <cellStyle name="40% - uthevingsfarge 3 12 8 3 2" xfId="18646" xr:uid="{3EA7FFCC-5B25-4BC1-8199-D0434CE8F02B}"/>
    <cellStyle name="40% - uthevingsfarge 3 12 8 4" xfId="18647" xr:uid="{4FADE3BF-4F0C-4132-ABD0-366CBE8C4138}"/>
    <cellStyle name="40% - uthevingsfarge 3 12 9" xfId="18648" xr:uid="{B14671A0-A66C-4924-A938-6BD84094B59D}"/>
    <cellStyle name="40% - uthevingsfarge 3 12 9 2" xfId="18649" xr:uid="{49D72111-7A5C-46AE-ADFF-51C888FD6C63}"/>
    <cellStyle name="40% - uthevingsfarge 3 12 9 2 2" xfId="18650" xr:uid="{E1CBA68B-4824-4812-B445-A8490E9A32A6}"/>
    <cellStyle name="40% - uthevingsfarge 3 12 9 3" xfId="18651" xr:uid="{F91AC27F-AD3D-49B1-82A1-F90F54DF4A98}"/>
    <cellStyle name="40% - uthevingsfarge 3 13" xfId="18652" xr:uid="{C7C8EB52-4B85-44FE-B2A6-D3BF06FB4D1D}"/>
    <cellStyle name="40% - uthevingsfarge 3 13 10" xfId="18653" xr:uid="{E37F29CE-E038-4AEC-AFF5-598E889757EB}"/>
    <cellStyle name="40% - uthevingsfarge 3 13 11" xfId="18654" xr:uid="{A1FCDCD6-BC9D-4BA4-95A2-A8F706451F8B}"/>
    <cellStyle name="40% - uthevingsfarge 3 13 12" xfId="18655" xr:uid="{29BC6AF7-33E6-4134-AA60-F9F175E73556}"/>
    <cellStyle name="40% - uthevingsfarge 3 13 13" xfId="18656" xr:uid="{BD913333-6666-459B-958D-A1E93261C795}"/>
    <cellStyle name="40% - uthevingsfarge 3 13 2" xfId="18657" xr:uid="{AB9E6363-59BF-4D50-9D69-1F3F21BC8377}"/>
    <cellStyle name="40% - uthevingsfarge 3 13 2 2" xfId="18658" xr:uid="{D3D0727B-B701-4227-AF59-2A2C198801FF}"/>
    <cellStyle name="40% - uthevingsfarge 3 13 3" xfId="18659" xr:uid="{EE59EEAA-2B70-4968-8843-7C46C3F82066}"/>
    <cellStyle name="40% - uthevingsfarge 3 13 4" xfId="18660" xr:uid="{331B5C6B-1371-4608-ABE5-039500801E69}"/>
    <cellStyle name="40% - uthevingsfarge 3 13 5" xfId="18661" xr:uid="{AA4C1967-BDDF-4948-946B-C01E2F5249C4}"/>
    <cellStyle name="40% - uthevingsfarge 3 13 6" xfId="18662" xr:uid="{FBD69BB8-2647-4889-9ED9-0AE2236C0703}"/>
    <cellStyle name="40% - uthevingsfarge 3 13 7" xfId="18663" xr:uid="{6C40C63B-3919-4EB0-ADF2-216EB1ACBBC5}"/>
    <cellStyle name="40% - uthevingsfarge 3 13 8" xfId="18664" xr:uid="{26328F46-39CD-489A-AF47-51C10319F7EE}"/>
    <cellStyle name="40% - uthevingsfarge 3 13 9" xfId="18665" xr:uid="{3B569E46-A808-4C9A-82FB-860041BAEC34}"/>
    <cellStyle name="40% - uthevingsfarge 3 14" xfId="18666" xr:uid="{AA6EC2BC-31E2-4CAA-A26F-3D2CCB8EBB74}"/>
    <cellStyle name="40% - uthevingsfarge 3 14 10" xfId="18667" xr:uid="{BD2AD751-1865-47DF-9147-E040754E5B54}"/>
    <cellStyle name="40% - uthevingsfarge 3 14 11" xfId="18668" xr:uid="{55ED6075-96F6-4516-ABB9-BC7F81FE61CB}"/>
    <cellStyle name="40% - uthevingsfarge 3 14 12" xfId="18669" xr:uid="{5B0CE0F6-2AA7-4AA8-89AB-2104A1678FFD}"/>
    <cellStyle name="40% - uthevingsfarge 3 14 13" xfId="18670" xr:uid="{9A87B6F0-F9FF-4273-B97F-E5BF67486460}"/>
    <cellStyle name="40% - uthevingsfarge 3 14 2" xfId="18671" xr:uid="{9CFACE5E-6344-4B3C-AFEC-9AC9BF229D07}"/>
    <cellStyle name="40% - uthevingsfarge 3 14 2 2" xfId="18672" xr:uid="{AD072E4A-96BE-4139-A184-28425596C93E}"/>
    <cellStyle name="40% - uthevingsfarge 3 14 3" xfId="18673" xr:uid="{FC6FDABA-095F-408A-A520-E9EE5A085FFE}"/>
    <cellStyle name="40% - uthevingsfarge 3 14 4" xfId="18674" xr:uid="{714229D0-666F-408B-A4DE-7F366F973887}"/>
    <cellStyle name="40% - uthevingsfarge 3 14 5" xfId="18675" xr:uid="{B0296CA3-2CEE-4594-A5B7-55C3F4BB82E8}"/>
    <cellStyle name="40% - uthevingsfarge 3 14 6" xfId="18676" xr:uid="{B0CB8328-2F7A-42C3-96FB-340947BA42E1}"/>
    <cellStyle name="40% - uthevingsfarge 3 14 7" xfId="18677" xr:uid="{A524FC13-9D0B-4DC5-B4CF-11BFA4CC58E0}"/>
    <cellStyle name="40% - uthevingsfarge 3 14 8" xfId="18678" xr:uid="{01C206F5-BC44-458D-98F8-D72C4F5D8A5E}"/>
    <cellStyle name="40% - uthevingsfarge 3 14 9" xfId="18679" xr:uid="{0C9DD57B-7A10-4E08-9A1C-F785344B32C9}"/>
    <cellStyle name="40% - uthevingsfarge 3 15" xfId="18680" xr:uid="{F7144A92-B41F-40AA-AA37-074FBE6649A8}"/>
    <cellStyle name="40% - uthevingsfarge 3 15 10" xfId="18681" xr:uid="{874C15BF-01F7-4911-B778-A3E5E1F11213}"/>
    <cellStyle name="40% - uthevingsfarge 3 15 11" xfId="18682" xr:uid="{047EE730-3D60-41A7-A458-E4EBD9B2C595}"/>
    <cellStyle name="40% - uthevingsfarge 3 15 12" xfId="18683" xr:uid="{FF7745CD-AFE1-4EF2-AC0E-3872D7083D3C}"/>
    <cellStyle name="40% - uthevingsfarge 3 15 13" xfId="18684" xr:uid="{6E43571D-3427-426B-A972-D0DECB63F772}"/>
    <cellStyle name="40% - uthevingsfarge 3 15 2" xfId="18685" xr:uid="{F340553C-B0F6-4466-8C75-00C202224D40}"/>
    <cellStyle name="40% - uthevingsfarge 3 15 2 2" xfId="18686" xr:uid="{D473951A-0DF6-4425-965E-21A56C81385F}"/>
    <cellStyle name="40% - uthevingsfarge 3 15 3" xfId="18687" xr:uid="{47B57D7A-BB4A-43F1-BD4C-93A7A8A572C5}"/>
    <cellStyle name="40% - uthevingsfarge 3 15 4" xfId="18688" xr:uid="{5D60E68F-ACC4-4D09-A1F7-2B15743A5012}"/>
    <cellStyle name="40% - uthevingsfarge 3 15 5" xfId="18689" xr:uid="{8B1A3E8D-76B0-43F2-97F0-4665071BCAF7}"/>
    <cellStyle name="40% - uthevingsfarge 3 15 6" xfId="18690" xr:uid="{81902C40-371C-4135-B33D-AB85B986BFBF}"/>
    <cellStyle name="40% - uthevingsfarge 3 15 7" xfId="18691" xr:uid="{9BAA6433-D656-4574-BC32-C08CDE3C7A38}"/>
    <cellStyle name="40% - uthevingsfarge 3 15 8" xfId="18692" xr:uid="{0890DD8B-E3C3-4BBE-B6E2-86A71CBFECE7}"/>
    <cellStyle name="40% - uthevingsfarge 3 15 9" xfId="18693" xr:uid="{19551BB7-840D-42AE-920E-320A63406699}"/>
    <cellStyle name="40% - uthevingsfarge 3 16" xfId="18694" xr:uid="{9B726BE1-5146-4CEA-885E-6036C2553D2C}"/>
    <cellStyle name="40% - uthevingsfarge 3 16 10" xfId="18695" xr:uid="{AFA0557E-849B-44A7-9622-CB7321EA048B}"/>
    <cellStyle name="40% - uthevingsfarge 3 16 11" xfId="18696" xr:uid="{73493179-35E7-471C-9F6C-8AB7D73B1E75}"/>
    <cellStyle name="40% - uthevingsfarge 3 16 12" xfId="18697" xr:uid="{F9BEC087-E366-4763-B026-D884E51248C2}"/>
    <cellStyle name="40% - uthevingsfarge 3 16 13" xfId="18698" xr:uid="{19AD8C38-010C-490F-B54E-2176A3239249}"/>
    <cellStyle name="40% - uthevingsfarge 3 16 2" xfId="18699" xr:uid="{83887296-66BB-4951-B82C-FD7F821E1F8F}"/>
    <cellStyle name="40% - uthevingsfarge 3 16 2 2" xfId="18700" xr:uid="{12C0EC5D-6CD2-4008-9B3D-35E3C6E3ABF5}"/>
    <cellStyle name="40% - uthevingsfarge 3 16 3" xfId="18701" xr:uid="{6A8DC5CE-BC98-4168-BF0A-BFC369231902}"/>
    <cellStyle name="40% - uthevingsfarge 3 16 4" xfId="18702" xr:uid="{4019B7A8-A445-4CAD-859E-F6D0F1232380}"/>
    <cellStyle name="40% - uthevingsfarge 3 16 5" xfId="18703" xr:uid="{413A4C43-2134-4B65-89EB-4074B1B3F425}"/>
    <cellStyle name="40% - uthevingsfarge 3 16 6" xfId="18704" xr:uid="{2670F608-BFDC-4F40-81E0-335984D88794}"/>
    <cellStyle name="40% - uthevingsfarge 3 16 7" xfId="18705" xr:uid="{3B5887E5-1F22-4689-9587-9B5786A15269}"/>
    <cellStyle name="40% - uthevingsfarge 3 16 8" xfId="18706" xr:uid="{9894ED94-E118-4DAE-8DD9-B0E8F58C5C79}"/>
    <cellStyle name="40% - uthevingsfarge 3 16 9" xfId="18707" xr:uid="{57D4FE1D-EBD4-4922-9576-826C9A2A1243}"/>
    <cellStyle name="40% - uthevingsfarge 3 17" xfId="18708" xr:uid="{44192769-6219-4B75-ADDB-C9F78591E88C}"/>
    <cellStyle name="40% - uthevingsfarge 3 17 10" xfId="18709" xr:uid="{44BC2A37-2EED-46E9-B1FB-C384529B5FD2}"/>
    <cellStyle name="40% - uthevingsfarge 3 17 11" xfId="18710" xr:uid="{909D2768-43CE-44AD-8D6F-5B5939AF1A00}"/>
    <cellStyle name="40% - uthevingsfarge 3 17 12" xfId="18711" xr:uid="{20BAEB1B-D21D-4B8F-94F7-A8D5D30F56EF}"/>
    <cellStyle name="40% - uthevingsfarge 3 17 13" xfId="18712" xr:uid="{FE608BAF-EF56-480A-84B5-A77ADB923EFA}"/>
    <cellStyle name="40% - uthevingsfarge 3 17 2" xfId="18713" xr:uid="{F231F74C-59FC-4F05-A773-BE4614EAF467}"/>
    <cellStyle name="40% - uthevingsfarge 3 17 2 2" xfId="18714" xr:uid="{852BDBE0-EAB0-46EC-98FE-4B2E1B622466}"/>
    <cellStyle name="40% - uthevingsfarge 3 17 3" xfId="18715" xr:uid="{EF28E57A-33C5-490D-B620-2F4C395E0B16}"/>
    <cellStyle name="40% - uthevingsfarge 3 17 4" xfId="18716" xr:uid="{28118876-E88E-4AC4-BEC1-EA56F402959C}"/>
    <cellStyle name="40% - uthevingsfarge 3 17 5" xfId="18717" xr:uid="{B666613F-64AA-4CBD-9FCE-F62DDBE7F53D}"/>
    <cellStyle name="40% - uthevingsfarge 3 17 6" xfId="18718" xr:uid="{90A6962C-75A0-466E-B818-C170156E2310}"/>
    <cellStyle name="40% - uthevingsfarge 3 17 7" xfId="18719" xr:uid="{A86A533A-5B55-43F0-BF77-FAB5CE889414}"/>
    <cellStyle name="40% - uthevingsfarge 3 17 8" xfId="18720" xr:uid="{587F212E-B65A-4A4B-9DE2-AE8EF1F9A109}"/>
    <cellStyle name="40% - uthevingsfarge 3 17 9" xfId="18721" xr:uid="{321402C7-B3C4-434A-9384-61793CB35A93}"/>
    <cellStyle name="40% - uthevingsfarge 3 18" xfId="18722" xr:uid="{A934D045-6E2D-41F0-98B9-07F4C2800859}"/>
    <cellStyle name="40% - uthevingsfarge 3 18 10" xfId="18723" xr:uid="{F280B78B-6934-4973-A129-6B8BAC4384A3}"/>
    <cellStyle name="40% - uthevingsfarge 3 18 11" xfId="18724" xr:uid="{A65D11D4-A508-4858-B236-AD5BDAD06D7E}"/>
    <cellStyle name="40% - uthevingsfarge 3 18 12" xfId="18725" xr:uid="{D6899465-2CE5-42CC-BE31-FB10A83215BC}"/>
    <cellStyle name="40% - uthevingsfarge 3 18 13" xfId="18726" xr:uid="{E9B146B4-964B-4512-A923-10CFB947E3E5}"/>
    <cellStyle name="40% - uthevingsfarge 3 18 2" xfId="18727" xr:uid="{751C3D8A-DE9E-497C-B289-D023EC812630}"/>
    <cellStyle name="40% - uthevingsfarge 3 18 2 2" xfId="18728" xr:uid="{87D4ED2A-8890-42AE-B4DB-32C602F1132A}"/>
    <cellStyle name="40% - uthevingsfarge 3 18 3" xfId="18729" xr:uid="{1343D983-605A-436D-966A-D3D627806CCA}"/>
    <cellStyle name="40% - uthevingsfarge 3 18 4" xfId="18730" xr:uid="{E232B551-2DF8-492F-AEE3-2DAF84288F60}"/>
    <cellStyle name="40% - uthevingsfarge 3 18 5" xfId="18731" xr:uid="{4892B823-4380-416F-AFC4-26E8DE8811AA}"/>
    <cellStyle name="40% - uthevingsfarge 3 18 6" xfId="18732" xr:uid="{BA668933-1D28-495C-A802-70A05104C3C1}"/>
    <cellStyle name="40% - uthevingsfarge 3 18 7" xfId="18733" xr:uid="{3A40A91A-842E-464E-B46E-E98AD31769D6}"/>
    <cellStyle name="40% - uthevingsfarge 3 18 8" xfId="18734" xr:uid="{A642B6C9-6430-41C6-A266-41553C352A3A}"/>
    <cellStyle name="40% - uthevingsfarge 3 18 9" xfId="18735" xr:uid="{BD904885-A979-4EFC-AE68-408C6813C214}"/>
    <cellStyle name="40% - uthevingsfarge 3 19" xfId="18736" xr:uid="{ED653507-7CB7-42DB-A824-2755C023DA6D}"/>
    <cellStyle name="40% - uthevingsfarge 3 19 10" xfId="18737" xr:uid="{9824F240-EFDE-4C5F-93A4-6C4066873E9C}"/>
    <cellStyle name="40% - uthevingsfarge 3 19 11" xfId="18738" xr:uid="{52EA0BCD-5CDD-470D-BB55-D0421FF054E1}"/>
    <cellStyle name="40% - uthevingsfarge 3 19 12" xfId="18739" xr:uid="{972F7986-8C15-4975-9C25-3C68277F9A3B}"/>
    <cellStyle name="40% - uthevingsfarge 3 19 13" xfId="18740" xr:uid="{353D0D95-19F0-418F-8C5E-00F660AED3A5}"/>
    <cellStyle name="40% - uthevingsfarge 3 19 2" xfId="18741" xr:uid="{087E7DEB-8B90-42D7-BB01-535A45874280}"/>
    <cellStyle name="40% - uthevingsfarge 3 19 2 2" xfId="18742" xr:uid="{356939E5-1588-4C22-B72A-CCFA3CD685B8}"/>
    <cellStyle name="40% - uthevingsfarge 3 19 3" xfId="18743" xr:uid="{BE1B74EB-336C-4ABA-9D94-A5756397715D}"/>
    <cellStyle name="40% - uthevingsfarge 3 19 4" xfId="18744" xr:uid="{035A9BBB-5866-40DB-B148-2A53BE95F810}"/>
    <cellStyle name="40% - uthevingsfarge 3 19 5" xfId="18745" xr:uid="{A04A8474-D1A8-4973-A573-B74641AFF886}"/>
    <cellStyle name="40% - uthevingsfarge 3 19 6" xfId="18746" xr:uid="{7EABA706-C4FE-48A9-839F-8528F666B87E}"/>
    <cellStyle name="40% - uthevingsfarge 3 19 7" xfId="18747" xr:uid="{FEA8DFB3-EC5A-47F6-80FA-40CF01289ADF}"/>
    <cellStyle name="40% - uthevingsfarge 3 19 8" xfId="18748" xr:uid="{9BCA195C-AC34-483A-958A-77CE4A15FB40}"/>
    <cellStyle name="40% - uthevingsfarge 3 19 9" xfId="18749" xr:uid="{B8B45B01-CD44-4461-87C5-88D1E0B0500F}"/>
    <cellStyle name="40% - uthevingsfarge 3 2" xfId="18750" xr:uid="{890E094B-1BB2-4CEC-B93C-F1005B765780}"/>
    <cellStyle name="40% - uthevingsfarge 3 2 10" xfId="18751" xr:uid="{7E1AEB13-3F64-49C9-990A-0F537F2F9916}"/>
    <cellStyle name="40% - uthevingsfarge 3 2 10 2" xfId="18752" xr:uid="{0777221A-5DC1-459A-924B-C10D91B44656}"/>
    <cellStyle name="40% - uthevingsfarge 3 2 10 2 2" xfId="18753" xr:uid="{A2B4D0FB-C47A-47F7-8FFF-462BED83C4E3}"/>
    <cellStyle name="40% - uthevingsfarge 3 2 10 2 2 2" xfId="18754" xr:uid="{05A14FF6-8AEE-4682-BFD7-FA07692B8665}"/>
    <cellStyle name="40% - uthevingsfarge 3 2 10 2 3" xfId="18755" xr:uid="{C8947B2C-EEA6-4996-A905-2831E0AC1294}"/>
    <cellStyle name="40% - uthevingsfarge 3 2 10 2 3 2" xfId="18756" xr:uid="{75B0A2E9-CFB9-4F08-8FC3-B3785064B29A}"/>
    <cellStyle name="40% - uthevingsfarge 3 2 10 2 4" xfId="18757" xr:uid="{1C064C48-56FE-4C01-A360-E009387FF06A}"/>
    <cellStyle name="40% - uthevingsfarge 3 2 10 2 4 2" xfId="18758" xr:uid="{2E1F51E6-0914-4AB3-8073-20063372DE55}"/>
    <cellStyle name="40% - uthevingsfarge 3 2 10 2 5" xfId="18759" xr:uid="{18F50E4C-3C14-4F52-BEF1-1224829CD4FB}"/>
    <cellStyle name="40% - uthevingsfarge 3 2 10 2 5 2" xfId="18760" xr:uid="{AD5ECC25-1C1D-41E2-ACCE-E5342B65C70C}"/>
    <cellStyle name="40% - uthevingsfarge 3 2 10 2 6" xfId="18761" xr:uid="{EF3EF93D-841D-4110-BD27-8F3E438F98DB}"/>
    <cellStyle name="40% - uthevingsfarge 3 2 10 2 6 2" xfId="18762" xr:uid="{7E22A86F-7D18-4D3C-875A-4E5D0D3C81B0}"/>
    <cellStyle name="40% - uthevingsfarge 3 2 10 2 7" xfId="18763" xr:uid="{BDEE3CB0-87A2-4328-A9C6-CAD67824BC8F}"/>
    <cellStyle name="40% - uthevingsfarge 3 2 10 3" xfId="18764" xr:uid="{8C50235B-0FF6-403C-B331-F4628B028621}"/>
    <cellStyle name="40% - uthevingsfarge 3 2 10 3 2" xfId="18765" xr:uid="{BC253136-F8AC-4115-9B8C-7B11A1BAA8C8}"/>
    <cellStyle name="40% - uthevingsfarge 3 2 10 3 2 2" xfId="18766" xr:uid="{CB22C79E-A5C6-4539-9261-AD244C574084}"/>
    <cellStyle name="40% - uthevingsfarge 3 2 10 3 3" xfId="18767" xr:uid="{19B47FFC-4D61-4EDF-BFEC-7A7F1481C956}"/>
    <cellStyle name="40% - uthevingsfarge 3 2 10 3 3 2" xfId="18768" xr:uid="{1E627A5E-E354-4009-AF0A-415558C77AFD}"/>
    <cellStyle name="40% - uthevingsfarge 3 2 10 3 4" xfId="18769" xr:uid="{355E9B75-BC22-4DE3-8BC7-006934AEA099}"/>
    <cellStyle name="40% - uthevingsfarge 3 2 10 4" xfId="18770" xr:uid="{5FF9FF83-C9CC-4D97-A63F-D6B90DEF670A}"/>
    <cellStyle name="40% - uthevingsfarge 3 2 10 4 2" xfId="18771" xr:uid="{0753EE3E-89ED-467F-BB04-A61618F53CDF}"/>
    <cellStyle name="40% - uthevingsfarge 3 2 10 5" xfId="18772" xr:uid="{07FC7A59-D7FA-449E-A4B7-9019CAAD6917}"/>
    <cellStyle name="40% - uthevingsfarge 3 2 10 5 2" xfId="18773" xr:uid="{A2E5A7AD-62F4-44F1-B8C1-4C2B322FE79A}"/>
    <cellStyle name="40% - uthevingsfarge 3 2 10 6" xfId="18774" xr:uid="{4947EFA5-7ED0-4645-88FB-4279701DEE0E}"/>
    <cellStyle name="40% - uthevingsfarge 3 2 10 6 2" xfId="18775" xr:uid="{57FA6E30-BE87-45B6-87E9-EE1183F372B0}"/>
    <cellStyle name="40% - uthevingsfarge 3 2 10 7" xfId="18776" xr:uid="{BEB60D3E-9C3F-44C3-8C59-AAAD4BA68798}"/>
    <cellStyle name="40% - uthevingsfarge 3 2 10 7 2" xfId="18777" xr:uid="{E35E30E1-475C-46B6-AAF2-87788C7E3788}"/>
    <cellStyle name="40% - uthevingsfarge 3 2 10 8" xfId="18778" xr:uid="{E779EC9E-5C2A-4803-8B6A-6BC9354E45E0}"/>
    <cellStyle name="40% - uthevingsfarge 3 2 11" xfId="18779" xr:uid="{1738C9BB-619E-49E9-B9A8-131DBAFABBD9}"/>
    <cellStyle name="40% - uthevingsfarge 3 2 11 2" xfId="18780" xr:uid="{4C59BEA3-A924-4C48-BE93-137B008A5A1B}"/>
    <cellStyle name="40% - uthevingsfarge 3 2 11 2 2" xfId="18781" xr:uid="{1FCAF9B8-B596-403A-BE70-9CDE13316820}"/>
    <cellStyle name="40% - uthevingsfarge 3 2 11 2 2 2" xfId="18782" xr:uid="{E5AC730A-605F-4FA4-B411-8003C7406D0A}"/>
    <cellStyle name="40% - uthevingsfarge 3 2 11 2 3" xfId="18783" xr:uid="{9F1F3EB3-EB8E-4034-A98D-B6FF56C8DC9E}"/>
    <cellStyle name="40% - uthevingsfarge 3 2 11 2 3 2" xfId="18784" xr:uid="{C1B4C9B8-AC12-4A70-BFCE-D756D782ABA8}"/>
    <cellStyle name="40% - uthevingsfarge 3 2 11 2 4" xfId="18785" xr:uid="{43C69228-6E23-4EB1-9A9D-E1E1D55A5586}"/>
    <cellStyle name="40% - uthevingsfarge 3 2 11 2 4 2" xfId="18786" xr:uid="{248F3246-D6CD-4E20-A525-A4A3D0E41C7D}"/>
    <cellStyle name="40% - uthevingsfarge 3 2 11 2 5" xfId="18787" xr:uid="{15D659A0-752B-4B83-BEE5-E7A8834A1B26}"/>
    <cellStyle name="40% - uthevingsfarge 3 2 11 2 5 2" xfId="18788" xr:uid="{ADC905A5-E470-4705-9383-6E25FA34A8BD}"/>
    <cellStyle name="40% - uthevingsfarge 3 2 11 2 6" xfId="18789" xr:uid="{E565CD92-5045-4E9C-A439-A71D938782ED}"/>
    <cellStyle name="40% - uthevingsfarge 3 2 11 2 6 2" xfId="18790" xr:uid="{4E039EF2-7800-4622-8432-734D99300F85}"/>
    <cellStyle name="40% - uthevingsfarge 3 2 11 2 7" xfId="18791" xr:uid="{A3CD6B61-A229-467B-BC1F-BFC7392527DF}"/>
    <cellStyle name="40% - uthevingsfarge 3 2 11 3" xfId="18792" xr:uid="{E4A956C6-57EC-44E5-B164-154D05F673C4}"/>
    <cellStyle name="40% - uthevingsfarge 3 2 11 3 2" xfId="18793" xr:uid="{50F8C3B9-B330-4438-92D7-D7D72D46C219}"/>
    <cellStyle name="40% - uthevingsfarge 3 2 11 3 2 2" xfId="18794" xr:uid="{85F8A85D-D3D3-43F5-A417-FFD5E88D6081}"/>
    <cellStyle name="40% - uthevingsfarge 3 2 11 3 3" xfId="18795" xr:uid="{ED6BA801-C2C7-4005-978E-4D24143F76C8}"/>
    <cellStyle name="40% - uthevingsfarge 3 2 11 3 3 2" xfId="18796" xr:uid="{48E61E47-095F-4A7A-9540-FDD97FBFC51E}"/>
    <cellStyle name="40% - uthevingsfarge 3 2 11 3 4" xfId="18797" xr:uid="{C44ECF1B-0905-44A0-8B26-AFB58724A252}"/>
    <cellStyle name="40% - uthevingsfarge 3 2 11 4" xfId="18798" xr:uid="{C02ADB84-084B-4508-87CA-795A4A5F62F5}"/>
    <cellStyle name="40% - uthevingsfarge 3 2 11 4 2" xfId="18799" xr:uid="{050D31D5-6CD4-4E51-A25A-AA8DC7378600}"/>
    <cellStyle name="40% - uthevingsfarge 3 2 11 5" xfId="18800" xr:uid="{CB82821E-4853-48E1-84AC-E15F4B48587A}"/>
    <cellStyle name="40% - uthevingsfarge 3 2 11 5 2" xfId="18801" xr:uid="{A91358E1-8588-468B-B7B5-A3C9E3B8E324}"/>
    <cellStyle name="40% - uthevingsfarge 3 2 11 6" xfId="18802" xr:uid="{58975CF2-85FC-46F9-8F12-E4A5D2D8B46C}"/>
    <cellStyle name="40% - uthevingsfarge 3 2 11 6 2" xfId="18803" xr:uid="{A137413F-40EB-4746-9F2F-B8176CF42B5D}"/>
    <cellStyle name="40% - uthevingsfarge 3 2 11 7" xfId="18804" xr:uid="{97E00BFF-DE3F-40D3-BD06-BAA613ABEF57}"/>
    <cellStyle name="40% - uthevingsfarge 3 2 11 7 2" xfId="18805" xr:uid="{7A441357-6805-4C83-BE2C-3FFA35F22CB1}"/>
    <cellStyle name="40% - uthevingsfarge 3 2 11 8" xfId="18806" xr:uid="{900EAAB6-AD8C-417C-BF17-0463ABF78627}"/>
    <cellStyle name="40% - uthevingsfarge 3 2 12" xfId="18807" xr:uid="{A77E87CD-2A66-41E3-B8E0-2A2EEEFEF0C4}"/>
    <cellStyle name="40% - uthevingsfarge 3 2 12 2" xfId="18808" xr:uid="{65B164C5-F3DC-4AA9-A768-72031BCD5CE4}"/>
    <cellStyle name="40% - uthevingsfarge 3 2 12 2 2" xfId="18809" xr:uid="{6E13C533-03F6-4967-B63C-6F9BD80A73A7}"/>
    <cellStyle name="40% - uthevingsfarge 3 2 12 2 2 2" xfId="18810" xr:uid="{5F3AA031-9FF9-4B33-A338-94EE95269711}"/>
    <cellStyle name="40% - uthevingsfarge 3 2 12 2 3" xfId="18811" xr:uid="{E0753200-6BA9-471F-B3A1-008261636F9F}"/>
    <cellStyle name="40% - uthevingsfarge 3 2 12 2 3 2" xfId="18812" xr:uid="{8F5138B8-05F8-4E36-924A-DC5E8CF58CE5}"/>
    <cellStyle name="40% - uthevingsfarge 3 2 12 2 4" xfId="18813" xr:uid="{066806CC-1F18-4154-A7C7-F3F83A9574AA}"/>
    <cellStyle name="40% - uthevingsfarge 3 2 12 2 4 2" xfId="18814" xr:uid="{6CB7FDE5-2453-4E6C-A501-C77FC2459EF2}"/>
    <cellStyle name="40% - uthevingsfarge 3 2 12 2 5" xfId="18815" xr:uid="{FDA7CAA6-530E-459D-A749-BD0C056A3604}"/>
    <cellStyle name="40% - uthevingsfarge 3 2 12 2 5 2" xfId="18816" xr:uid="{AE9878E6-0967-4C07-BA38-E0E9F577E9E0}"/>
    <cellStyle name="40% - uthevingsfarge 3 2 12 2 6" xfId="18817" xr:uid="{D89133EC-E1F9-4671-B554-077E2B9166E4}"/>
    <cellStyle name="40% - uthevingsfarge 3 2 12 2 6 2" xfId="18818" xr:uid="{38B05218-7AB5-41B1-99B9-12B04DD382D2}"/>
    <cellStyle name="40% - uthevingsfarge 3 2 12 2 7" xfId="18819" xr:uid="{F9731E21-C8CE-47C9-989D-36F650CBE0F1}"/>
    <cellStyle name="40% - uthevingsfarge 3 2 12 3" xfId="18820" xr:uid="{2E281F06-E411-4FD1-8F6B-CD8868662567}"/>
    <cellStyle name="40% - uthevingsfarge 3 2 12 3 2" xfId="18821" xr:uid="{435CBBB0-0B2F-4989-80E8-3613055AA358}"/>
    <cellStyle name="40% - uthevingsfarge 3 2 12 3 2 2" xfId="18822" xr:uid="{C62942FC-EB07-4734-A75D-43B98FE7D0D5}"/>
    <cellStyle name="40% - uthevingsfarge 3 2 12 3 3" xfId="18823" xr:uid="{9CD41482-6D8D-4623-BFD0-65D0131BAD82}"/>
    <cellStyle name="40% - uthevingsfarge 3 2 12 3 3 2" xfId="18824" xr:uid="{1E584879-545B-43C4-838F-05905D180B88}"/>
    <cellStyle name="40% - uthevingsfarge 3 2 12 3 4" xfId="18825" xr:uid="{0DE2E1D5-02CC-49C2-92E9-D198FE6F9503}"/>
    <cellStyle name="40% - uthevingsfarge 3 2 12 4" xfId="18826" xr:uid="{3BCEB944-E5B2-4DA4-B935-1C73B6CD9DF1}"/>
    <cellStyle name="40% - uthevingsfarge 3 2 12 4 2" xfId="18827" xr:uid="{E68E1A8A-3041-4B26-A402-C0800FC2644F}"/>
    <cellStyle name="40% - uthevingsfarge 3 2 12 5" xfId="18828" xr:uid="{B0170394-6A9B-4529-A066-EBEA57BACF4A}"/>
    <cellStyle name="40% - uthevingsfarge 3 2 12 5 2" xfId="18829" xr:uid="{BAA571AB-5B12-486D-8F46-24D8607EB8BD}"/>
    <cellStyle name="40% - uthevingsfarge 3 2 12 6" xfId="18830" xr:uid="{A51DCBF4-1EBE-4D3F-9B78-D2853FC350C7}"/>
    <cellStyle name="40% - uthevingsfarge 3 2 12 6 2" xfId="18831" xr:uid="{D2517EF8-DE22-41B7-AD37-9409C86B357D}"/>
    <cellStyle name="40% - uthevingsfarge 3 2 12 7" xfId="18832" xr:uid="{72916348-8BD5-4C3C-ABEC-0C81A235EE4D}"/>
    <cellStyle name="40% - uthevingsfarge 3 2 12 7 2" xfId="18833" xr:uid="{2D2AC922-D69F-4B7E-8341-DCCB460F9932}"/>
    <cellStyle name="40% - uthevingsfarge 3 2 12 8" xfId="18834" xr:uid="{6425DEBA-C2C5-4863-85C7-6F415EBC8496}"/>
    <cellStyle name="40% - uthevingsfarge 3 2 13" xfId="18835" xr:uid="{F5E07237-5198-4AA7-9355-883F0BDBC819}"/>
    <cellStyle name="40% - uthevingsfarge 3 2 13 2" xfId="18836" xr:uid="{E1060B1F-6F5A-442E-A012-58AF2309B99B}"/>
    <cellStyle name="40% - uthevingsfarge 3 2 13 2 2" xfId="18837" xr:uid="{38BEA0E1-78EF-4ACC-969C-3B21E3DAC2C2}"/>
    <cellStyle name="40% - uthevingsfarge 3 2 13 2 2 2" xfId="18838" xr:uid="{1AACCCFD-DE89-46EB-9AD9-EC4C349848E6}"/>
    <cellStyle name="40% - uthevingsfarge 3 2 13 2 3" xfId="18839" xr:uid="{558983C9-3C0E-4C0E-BF9A-5B4946DA8678}"/>
    <cellStyle name="40% - uthevingsfarge 3 2 13 2 3 2" xfId="18840" xr:uid="{2F4059E4-A11B-4B97-AECF-658D1FB17C52}"/>
    <cellStyle name="40% - uthevingsfarge 3 2 13 2 4" xfId="18841" xr:uid="{950E9FEF-6D7A-44C1-80B3-F976DDDAF15C}"/>
    <cellStyle name="40% - uthevingsfarge 3 2 13 2 4 2" xfId="18842" xr:uid="{81FEC746-A907-4B07-9AF9-433A7796E7E9}"/>
    <cellStyle name="40% - uthevingsfarge 3 2 13 2 5" xfId="18843" xr:uid="{17AC471E-3B17-4FA0-BCB0-90CAC2F5DF5F}"/>
    <cellStyle name="40% - uthevingsfarge 3 2 13 2 5 2" xfId="18844" xr:uid="{6AE5C98C-C272-4A77-81CE-7EC4584C3002}"/>
    <cellStyle name="40% - uthevingsfarge 3 2 13 2 6" xfId="18845" xr:uid="{9ABF1432-0279-47FA-91DC-3717C68F9720}"/>
    <cellStyle name="40% - uthevingsfarge 3 2 13 2 6 2" xfId="18846" xr:uid="{939D17E1-62C0-4B8B-8B95-59A0D6F05B05}"/>
    <cellStyle name="40% - uthevingsfarge 3 2 13 2 7" xfId="18847" xr:uid="{8FE7F916-1B27-4D97-B86D-68470F132AB5}"/>
    <cellStyle name="40% - uthevingsfarge 3 2 13 3" xfId="18848" xr:uid="{9C355EB6-B61D-4261-85BD-F4E3EFBC6C39}"/>
    <cellStyle name="40% - uthevingsfarge 3 2 13 3 2" xfId="18849" xr:uid="{1841EF51-C1D5-4070-8FA1-627F7140E660}"/>
    <cellStyle name="40% - uthevingsfarge 3 2 13 3 2 2" xfId="18850" xr:uid="{FA90939E-A1F9-4B1E-A5DA-0163D87831B0}"/>
    <cellStyle name="40% - uthevingsfarge 3 2 13 3 3" xfId="18851" xr:uid="{3E7E93A7-B355-48E7-9243-0D787D8968E1}"/>
    <cellStyle name="40% - uthevingsfarge 3 2 13 3 3 2" xfId="18852" xr:uid="{0385BDD0-BC33-4D53-9D74-F3565E8EE2C9}"/>
    <cellStyle name="40% - uthevingsfarge 3 2 13 3 4" xfId="18853" xr:uid="{25E036D4-0447-44E1-8B44-AEDB5B00B17B}"/>
    <cellStyle name="40% - uthevingsfarge 3 2 13 4" xfId="18854" xr:uid="{367EB31D-3075-4013-B54D-83E1E620E6C3}"/>
    <cellStyle name="40% - uthevingsfarge 3 2 13 4 2" xfId="18855" xr:uid="{52EB5BA9-A27A-4CE5-8EC1-4D160D7AFA9A}"/>
    <cellStyle name="40% - uthevingsfarge 3 2 13 5" xfId="18856" xr:uid="{466E7F6A-DD4B-4F6C-90E4-BF443D0E2833}"/>
    <cellStyle name="40% - uthevingsfarge 3 2 13 5 2" xfId="18857" xr:uid="{3276AFF8-357F-48CF-93F0-C53E63491030}"/>
    <cellStyle name="40% - uthevingsfarge 3 2 13 6" xfId="18858" xr:uid="{D589EF93-EC3F-454A-B919-97F88359FC9E}"/>
    <cellStyle name="40% - uthevingsfarge 3 2 13 6 2" xfId="18859" xr:uid="{AF423501-5746-479B-90E7-EEC18279DA06}"/>
    <cellStyle name="40% - uthevingsfarge 3 2 13 7" xfId="18860" xr:uid="{DA45F117-DF4C-4551-870C-9D403AC82CBD}"/>
    <cellStyle name="40% - uthevingsfarge 3 2 13 7 2" xfId="18861" xr:uid="{7EC76230-8004-45B7-BDC6-753DB7980F13}"/>
    <cellStyle name="40% - uthevingsfarge 3 2 13 8" xfId="18862" xr:uid="{7DA73DE0-3DB3-495D-AF65-75FA74199C13}"/>
    <cellStyle name="40% - uthevingsfarge 3 2 14" xfId="18863" xr:uid="{524E3DB4-200D-4AFC-8A03-90EB128A1860}"/>
    <cellStyle name="40% - uthevingsfarge 3 2 14 2" xfId="18864" xr:uid="{FC065E99-8B56-4660-8F8D-7EDAB1CFE958}"/>
    <cellStyle name="40% - uthevingsfarge 3 2 14 2 2" xfId="18865" xr:uid="{876481C2-CBD3-4EBB-B41A-85A0B62E579F}"/>
    <cellStyle name="40% - uthevingsfarge 3 2 14 2 2 2" xfId="18866" xr:uid="{DACDB2EA-56BE-441F-BB9B-F436D05DD7DF}"/>
    <cellStyle name="40% - uthevingsfarge 3 2 14 2 3" xfId="18867" xr:uid="{A0D7291A-4643-4E9B-9A5A-ABC529A81372}"/>
    <cellStyle name="40% - uthevingsfarge 3 2 14 2 3 2" xfId="18868" xr:uid="{0A60A3B5-C9EF-48D3-9C92-FB2AB4867E91}"/>
    <cellStyle name="40% - uthevingsfarge 3 2 14 2 4" xfId="18869" xr:uid="{19FDE1E3-E175-45A3-B84A-C2F82B68C042}"/>
    <cellStyle name="40% - uthevingsfarge 3 2 14 2 4 2" xfId="18870" xr:uid="{673099B1-F7D9-4149-BD5B-54C84643AC95}"/>
    <cellStyle name="40% - uthevingsfarge 3 2 14 2 5" xfId="18871" xr:uid="{8F00E351-E2D5-4697-96B6-8D23DF16E89E}"/>
    <cellStyle name="40% - uthevingsfarge 3 2 14 2 5 2" xfId="18872" xr:uid="{DF708695-6352-44FF-8CF8-ACB35C6E356F}"/>
    <cellStyle name="40% - uthevingsfarge 3 2 14 2 6" xfId="18873" xr:uid="{580973B5-914B-4764-8459-7D73DBD109DA}"/>
    <cellStyle name="40% - uthevingsfarge 3 2 14 2 6 2" xfId="18874" xr:uid="{EB066A51-B50D-4A32-A668-38C24117C134}"/>
    <cellStyle name="40% - uthevingsfarge 3 2 14 2 7" xfId="18875" xr:uid="{A4D5507A-B995-4BAA-8605-C9F2F3DB2A28}"/>
    <cellStyle name="40% - uthevingsfarge 3 2 14 3" xfId="18876" xr:uid="{F3E56709-316D-4972-97B4-0CDC3D06EE47}"/>
    <cellStyle name="40% - uthevingsfarge 3 2 14 3 2" xfId="18877" xr:uid="{1C8EA959-0823-41A6-9D70-22E450F14BD2}"/>
    <cellStyle name="40% - uthevingsfarge 3 2 14 3 2 2" xfId="18878" xr:uid="{3BF7F65E-A2EA-40EF-8500-7DAE97A8EBFE}"/>
    <cellStyle name="40% - uthevingsfarge 3 2 14 3 3" xfId="18879" xr:uid="{A9EF3259-BE9B-4425-9E07-BE6B34E27BE3}"/>
    <cellStyle name="40% - uthevingsfarge 3 2 14 3 3 2" xfId="18880" xr:uid="{331670E3-68FE-48C7-9470-5D448F24DE83}"/>
    <cellStyle name="40% - uthevingsfarge 3 2 14 3 4" xfId="18881" xr:uid="{455E0DBA-132C-489D-9E6D-0E92AD3A01F4}"/>
    <cellStyle name="40% - uthevingsfarge 3 2 14 4" xfId="18882" xr:uid="{8BCCF17E-1F21-435A-983F-947E80B21E6D}"/>
    <cellStyle name="40% - uthevingsfarge 3 2 14 4 2" xfId="18883" xr:uid="{E7AA514D-04A9-4D18-BD4C-7BE50E3A19BB}"/>
    <cellStyle name="40% - uthevingsfarge 3 2 14 5" xfId="18884" xr:uid="{8232EA4A-68D9-4E15-8812-8CBF5F72EA28}"/>
    <cellStyle name="40% - uthevingsfarge 3 2 14 5 2" xfId="18885" xr:uid="{40D50FEA-12A5-46FB-AD1D-A7AF6211E8C5}"/>
    <cellStyle name="40% - uthevingsfarge 3 2 14 6" xfId="18886" xr:uid="{331C3429-D646-4583-ACAE-B772F4F2E5B0}"/>
    <cellStyle name="40% - uthevingsfarge 3 2 14 6 2" xfId="18887" xr:uid="{079D73DE-E467-424F-88BE-7A8E84814E5D}"/>
    <cellStyle name="40% - uthevingsfarge 3 2 14 7" xfId="18888" xr:uid="{08334E9D-FE1A-4AAF-B9A6-D6A366B12C27}"/>
    <cellStyle name="40% - uthevingsfarge 3 2 14 7 2" xfId="18889" xr:uid="{7B8B674F-5F15-42B6-8E1B-AFBA9E5A427C}"/>
    <cellStyle name="40% - uthevingsfarge 3 2 14 8" xfId="18890" xr:uid="{BC649F20-20AD-4D34-81FE-E3D487153EB2}"/>
    <cellStyle name="40% - uthevingsfarge 3 2 15" xfId="18891" xr:uid="{8664FF74-AB64-41B4-AAE7-9A182EF5116C}"/>
    <cellStyle name="40% - uthevingsfarge 3 2 15 2" xfId="18892" xr:uid="{9693D340-4F1F-4F0E-B043-38B23C5D82D0}"/>
    <cellStyle name="40% - uthevingsfarge 3 2 15 2 2" xfId="18893" xr:uid="{15B0155E-0BAD-47AA-9BDB-C514C08DED12}"/>
    <cellStyle name="40% - uthevingsfarge 3 2 15 2 2 2" xfId="18894" xr:uid="{5F46DBAC-E2C2-4CD5-A851-3767FE608430}"/>
    <cellStyle name="40% - uthevingsfarge 3 2 15 2 3" xfId="18895" xr:uid="{F5116E9A-9CA2-40AE-9712-C2EFAD6D19FD}"/>
    <cellStyle name="40% - uthevingsfarge 3 2 15 2 3 2" xfId="18896" xr:uid="{189E277A-F80D-40AD-B2A3-58C5A13F8FCB}"/>
    <cellStyle name="40% - uthevingsfarge 3 2 15 2 4" xfId="18897" xr:uid="{3EDAAACE-FACF-42AC-B952-698A39FCA8E9}"/>
    <cellStyle name="40% - uthevingsfarge 3 2 15 2 4 2" xfId="18898" xr:uid="{367AB0DA-226F-4CD2-8623-1312C11B86A5}"/>
    <cellStyle name="40% - uthevingsfarge 3 2 15 2 5" xfId="18899" xr:uid="{F8CE91FB-43EF-4FB6-ACCA-B6DCF3E464C1}"/>
    <cellStyle name="40% - uthevingsfarge 3 2 15 2 5 2" xfId="18900" xr:uid="{5904E42C-4F18-4092-9A70-F7A1E92FBA96}"/>
    <cellStyle name="40% - uthevingsfarge 3 2 15 2 6" xfId="18901" xr:uid="{5DFF5B01-3939-4B1F-A026-F4B67FE0B103}"/>
    <cellStyle name="40% - uthevingsfarge 3 2 15 2 6 2" xfId="18902" xr:uid="{42EAFBA9-0CDE-45B4-BAAD-E4AA62F5C43F}"/>
    <cellStyle name="40% - uthevingsfarge 3 2 15 2 7" xfId="18903" xr:uid="{EB78C269-FA2B-4AF1-BFE9-1760781F284E}"/>
    <cellStyle name="40% - uthevingsfarge 3 2 15 3" xfId="18904" xr:uid="{B671D88B-583D-4BB5-A870-9102C3043EB1}"/>
    <cellStyle name="40% - uthevingsfarge 3 2 15 3 2" xfId="18905" xr:uid="{FCFBE5BF-0455-4017-934D-61D2FF7C6F8A}"/>
    <cellStyle name="40% - uthevingsfarge 3 2 15 3 2 2" xfId="18906" xr:uid="{79E4E182-9006-459D-9F27-F490244FFDD1}"/>
    <cellStyle name="40% - uthevingsfarge 3 2 15 3 3" xfId="18907" xr:uid="{CA1744FB-4746-4883-8E32-E91EE9163D3E}"/>
    <cellStyle name="40% - uthevingsfarge 3 2 15 3 3 2" xfId="18908" xr:uid="{2D13070A-03C0-4574-AFBD-288693F3F182}"/>
    <cellStyle name="40% - uthevingsfarge 3 2 15 3 4" xfId="18909" xr:uid="{BFB94301-01D3-4D1A-8D92-D45ECA902B18}"/>
    <cellStyle name="40% - uthevingsfarge 3 2 15 4" xfId="18910" xr:uid="{F688F9E4-5D38-4732-BE41-02E44656FCDE}"/>
    <cellStyle name="40% - uthevingsfarge 3 2 15 4 2" xfId="18911" xr:uid="{2C1B05FF-C87F-4170-9467-1E939A3D84F7}"/>
    <cellStyle name="40% - uthevingsfarge 3 2 15 5" xfId="18912" xr:uid="{29DE545B-0083-4F64-87CE-450E69ECEE53}"/>
    <cellStyle name="40% - uthevingsfarge 3 2 15 5 2" xfId="18913" xr:uid="{736705B7-E132-4C50-A7B6-872683EE6CA1}"/>
    <cellStyle name="40% - uthevingsfarge 3 2 15 6" xfId="18914" xr:uid="{39DDC760-79ED-4F8D-97C8-8CC9C3702377}"/>
    <cellStyle name="40% - uthevingsfarge 3 2 15 6 2" xfId="18915" xr:uid="{5D8FECC4-153A-497B-9A59-B8364433F400}"/>
    <cellStyle name="40% - uthevingsfarge 3 2 15 7" xfId="18916" xr:uid="{017FE591-8C15-4BEC-AC2A-A48FD10D1750}"/>
    <cellStyle name="40% - uthevingsfarge 3 2 15 7 2" xfId="18917" xr:uid="{37F43C70-ACE0-4EDD-93C2-CE78EA51AA83}"/>
    <cellStyle name="40% - uthevingsfarge 3 2 15 8" xfId="18918" xr:uid="{D6C97DD9-D189-430C-9797-855FFD9DDA7E}"/>
    <cellStyle name="40% - uthevingsfarge 3 2 16" xfId="18919" xr:uid="{CE07A627-7133-49D8-833E-78A3EF6A9E18}"/>
    <cellStyle name="40% - uthevingsfarge 3 2 16 2" xfId="18920" xr:uid="{2791EE8B-C3A5-4D36-917E-52264822ECF1}"/>
    <cellStyle name="40% - uthevingsfarge 3 2 16 2 2" xfId="18921" xr:uid="{4476B72E-40E7-4065-AB50-C3B7296BF64D}"/>
    <cellStyle name="40% - uthevingsfarge 3 2 16 2 2 2" xfId="18922" xr:uid="{677167CA-3EBD-4B40-8E6F-DB30C59C1A9B}"/>
    <cellStyle name="40% - uthevingsfarge 3 2 16 2 3" xfId="18923" xr:uid="{30B7ABBE-ED91-4A4C-B33E-F1212A380F14}"/>
    <cellStyle name="40% - uthevingsfarge 3 2 16 2 3 2" xfId="18924" xr:uid="{0B48AE5D-5E70-4650-877C-0FC935B2E689}"/>
    <cellStyle name="40% - uthevingsfarge 3 2 16 2 4" xfId="18925" xr:uid="{7A629875-3051-472A-827D-4F3DA8566834}"/>
    <cellStyle name="40% - uthevingsfarge 3 2 16 2 4 2" xfId="18926" xr:uid="{D4A9D1A5-449A-4BEF-80C5-4EBF52B1B881}"/>
    <cellStyle name="40% - uthevingsfarge 3 2 16 2 5" xfId="18927" xr:uid="{FCC44AEB-1A9D-4CFA-8D28-638D57E7A301}"/>
    <cellStyle name="40% - uthevingsfarge 3 2 16 2 5 2" xfId="18928" xr:uid="{34CA7276-0EFE-4EB2-9FFF-0F3C803D98CB}"/>
    <cellStyle name="40% - uthevingsfarge 3 2 16 2 6" xfId="18929" xr:uid="{BF877C00-266A-4809-AEA4-3EF887E70FF5}"/>
    <cellStyle name="40% - uthevingsfarge 3 2 16 2 6 2" xfId="18930" xr:uid="{3B52BBF3-76D7-490E-8994-A3032875988C}"/>
    <cellStyle name="40% - uthevingsfarge 3 2 16 2 7" xfId="18931" xr:uid="{9AC1EEB5-050F-4EB9-8307-B293B3ACCF50}"/>
    <cellStyle name="40% - uthevingsfarge 3 2 16 3" xfId="18932" xr:uid="{215FE4D5-55DB-4A5D-A548-580C072468BC}"/>
    <cellStyle name="40% - uthevingsfarge 3 2 16 3 2" xfId="18933" xr:uid="{8CB08E9D-9A53-49D9-AEC8-23FCEE088953}"/>
    <cellStyle name="40% - uthevingsfarge 3 2 16 3 2 2" xfId="18934" xr:uid="{9C6237D0-D970-4839-A330-056EEAAF808B}"/>
    <cellStyle name="40% - uthevingsfarge 3 2 16 3 3" xfId="18935" xr:uid="{B3B4FDEE-F6E5-4FF6-8D63-E1889E219773}"/>
    <cellStyle name="40% - uthevingsfarge 3 2 16 3 3 2" xfId="18936" xr:uid="{DAD76A36-F88F-4D0E-A04C-BFAE40FC8001}"/>
    <cellStyle name="40% - uthevingsfarge 3 2 16 3 4" xfId="18937" xr:uid="{2042D42B-D4E1-4DD9-8115-05F66E146359}"/>
    <cellStyle name="40% - uthevingsfarge 3 2 16 4" xfId="18938" xr:uid="{8A51A30D-5CDD-49EE-87DA-3BFC45D21A34}"/>
    <cellStyle name="40% - uthevingsfarge 3 2 16 4 2" xfId="18939" xr:uid="{5740D6AD-74F6-4A3E-A19D-5B0C63739B58}"/>
    <cellStyle name="40% - uthevingsfarge 3 2 16 5" xfId="18940" xr:uid="{B529B083-BC3A-4135-A3F3-C91599B0C01E}"/>
    <cellStyle name="40% - uthevingsfarge 3 2 16 5 2" xfId="18941" xr:uid="{D00FFE34-A87A-429B-8F6F-A09892A64ECC}"/>
    <cellStyle name="40% - uthevingsfarge 3 2 16 6" xfId="18942" xr:uid="{BD8F880F-DC02-4B90-9133-42DABC85E84E}"/>
    <cellStyle name="40% - uthevingsfarge 3 2 16 6 2" xfId="18943" xr:uid="{A297DDB1-D81B-4C12-8047-3CCEADF84DA1}"/>
    <cellStyle name="40% - uthevingsfarge 3 2 16 7" xfId="18944" xr:uid="{117895B3-2DA6-407C-BD0B-DE083995766B}"/>
    <cellStyle name="40% - uthevingsfarge 3 2 16 7 2" xfId="18945" xr:uid="{0AD7AEF3-3716-4A40-93E7-DD14BD6E658A}"/>
    <cellStyle name="40% - uthevingsfarge 3 2 16 8" xfId="18946" xr:uid="{FC3BB47F-1205-475C-B2D3-C8D8C882E290}"/>
    <cellStyle name="40% - uthevingsfarge 3 2 17" xfId="18947" xr:uid="{47414D38-F22B-4D93-AA0C-5792F539C41D}"/>
    <cellStyle name="40% - uthevingsfarge 3 2 17 2" xfId="18948" xr:uid="{4D301364-6305-4041-A97B-4A52310F3F3F}"/>
    <cellStyle name="40% - uthevingsfarge 3 2 17 2 2" xfId="18949" xr:uid="{ECED2464-8126-4925-96F6-379351745D55}"/>
    <cellStyle name="40% - uthevingsfarge 3 2 17 2 2 2" xfId="18950" xr:uid="{3080DBDC-22C4-4A90-80D6-AB18F7C3685A}"/>
    <cellStyle name="40% - uthevingsfarge 3 2 17 2 3" xfId="18951" xr:uid="{73462C80-8D6B-4373-BA69-BA4DAEE35401}"/>
    <cellStyle name="40% - uthevingsfarge 3 2 17 2 3 2" xfId="18952" xr:uid="{6FFE912F-0A86-458B-8649-1C6E6BD9AAFF}"/>
    <cellStyle name="40% - uthevingsfarge 3 2 17 2 4" xfId="18953" xr:uid="{5626257E-ADD5-4CAD-9496-16B7799EAA94}"/>
    <cellStyle name="40% - uthevingsfarge 3 2 17 2 4 2" xfId="18954" xr:uid="{37ACC3B1-FAAC-4AA3-8F23-A21FCFFA4CFF}"/>
    <cellStyle name="40% - uthevingsfarge 3 2 17 2 5" xfId="18955" xr:uid="{5B06516C-AF39-4732-B479-8A397507770D}"/>
    <cellStyle name="40% - uthevingsfarge 3 2 17 2 5 2" xfId="18956" xr:uid="{B8FBE814-8E4B-4BE4-A991-8DFC445EBDCD}"/>
    <cellStyle name="40% - uthevingsfarge 3 2 17 2 6" xfId="18957" xr:uid="{4232B751-7CDF-4C4C-BF99-5EE203F3A269}"/>
    <cellStyle name="40% - uthevingsfarge 3 2 17 2 6 2" xfId="18958" xr:uid="{E7E0ECBC-2D1A-46CA-97B0-C96464989671}"/>
    <cellStyle name="40% - uthevingsfarge 3 2 17 2 7" xfId="18959" xr:uid="{29313BC5-C188-4277-B2FD-A52EC57FD007}"/>
    <cellStyle name="40% - uthevingsfarge 3 2 17 3" xfId="18960" xr:uid="{627D7D1D-5994-4F6A-B4BD-3E4C1CCDEB85}"/>
    <cellStyle name="40% - uthevingsfarge 3 2 17 3 2" xfId="18961" xr:uid="{4A60907F-F8E2-4234-9E08-093E0D913FA1}"/>
    <cellStyle name="40% - uthevingsfarge 3 2 17 3 2 2" xfId="18962" xr:uid="{589462AC-A279-40E4-96AC-E29111187BF2}"/>
    <cellStyle name="40% - uthevingsfarge 3 2 17 3 3" xfId="18963" xr:uid="{5ADFD608-0E4E-4818-B1A5-EE5F878ADDAD}"/>
    <cellStyle name="40% - uthevingsfarge 3 2 17 3 3 2" xfId="18964" xr:uid="{D187CB6E-468C-4CE1-A3F9-F04958A8F9E4}"/>
    <cellStyle name="40% - uthevingsfarge 3 2 17 3 4" xfId="18965" xr:uid="{73BE760E-EC81-4C0F-890B-18D5508769F3}"/>
    <cellStyle name="40% - uthevingsfarge 3 2 17 4" xfId="18966" xr:uid="{10FEAF40-9A1C-4A6B-8486-0F5F80D54A66}"/>
    <cellStyle name="40% - uthevingsfarge 3 2 17 4 2" xfId="18967" xr:uid="{851C47E2-3691-4DAD-AF46-3495ACED7423}"/>
    <cellStyle name="40% - uthevingsfarge 3 2 17 5" xfId="18968" xr:uid="{9FEF99AB-BB71-4C31-B5FB-6BE99099BBC5}"/>
    <cellStyle name="40% - uthevingsfarge 3 2 17 5 2" xfId="18969" xr:uid="{BF8A7D4D-612A-46F2-880A-C48FD8DB2F72}"/>
    <cellStyle name="40% - uthevingsfarge 3 2 17 6" xfId="18970" xr:uid="{705D6E78-BBF8-4AEB-AD6B-E8E9585B65E4}"/>
    <cellStyle name="40% - uthevingsfarge 3 2 17 6 2" xfId="18971" xr:uid="{66E4C634-26BE-4368-86EB-7FF83DD0C707}"/>
    <cellStyle name="40% - uthevingsfarge 3 2 17 7" xfId="18972" xr:uid="{B1B29424-70FE-4E8C-8447-0FF18D667ABD}"/>
    <cellStyle name="40% - uthevingsfarge 3 2 17 7 2" xfId="18973" xr:uid="{6011B783-BB5C-40D2-AADC-C414DC93B012}"/>
    <cellStyle name="40% - uthevingsfarge 3 2 17 8" xfId="18974" xr:uid="{B417E94A-2B5C-4EB4-A866-80420325BB84}"/>
    <cellStyle name="40% - uthevingsfarge 3 2 18" xfId="18975" xr:uid="{B05F4123-541E-48DF-9C60-4C574B5C8C12}"/>
    <cellStyle name="40% - uthevingsfarge 3 2 18 2" xfId="18976" xr:uid="{B30EEDB0-C043-4E35-89A3-65472183F3AE}"/>
    <cellStyle name="40% - uthevingsfarge 3 2 18 2 2" xfId="18977" xr:uid="{1AE75A60-FDE6-4FAF-AC36-8BF790B6E9E0}"/>
    <cellStyle name="40% - uthevingsfarge 3 2 18 2 2 2" xfId="18978" xr:uid="{07FA4CB5-C04B-4967-AF4F-6F832D8CAFC3}"/>
    <cellStyle name="40% - uthevingsfarge 3 2 18 2 3" xfId="18979" xr:uid="{9B54BC90-1481-454F-8D74-85A3044DA583}"/>
    <cellStyle name="40% - uthevingsfarge 3 2 18 2 3 2" xfId="18980" xr:uid="{7F2703AE-A098-4714-9314-6AC7106852B9}"/>
    <cellStyle name="40% - uthevingsfarge 3 2 18 2 4" xfId="18981" xr:uid="{BAF981F1-2C0C-4711-8183-551DFBF75EDA}"/>
    <cellStyle name="40% - uthevingsfarge 3 2 18 2 4 2" xfId="18982" xr:uid="{DC1E2241-ABB7-4C94-B368-C3B13DDBE3FD}"/>
    <cellStyle name="40% - uthevingsfarge 3 2 18 2 5" xfId="18983" xr:uid="{6BE077F0-D1A3-4D38-B21A-39FB7F9A14A0}"/>
    <cellStyle name="40% - uthevingsfarge 3 2 18 2 5 2" xfId="18984" xr:uid="{68E2D53F-4862-4DF0-81C2-344831C2BD0F}"/>
    <cellStyle name="40% - uthevingsfarge 3 2 18 2 6" xfId="18985" xr:uid="{5D885EE6-4513-49A3-839C-2ACE6CBBE21D}"/>
    <cellStyle name="40% - uthevingsfarge 3 2 18 2 6 2" xfId="18986" xr:uid="{1FA3EEC1-805C-4BE4-A966-60A95852316D}"/>
    <cellStyle name="40% - uthevingsfarge 3 2 18 2 7" xfId="18987" xr:uid="{5B8C2981-06F5-4E0E-9200-3AD45BD58EC9}"/>
    <cellStyle name="40% - uthevingsfarge 3 2 18 3" xfId="18988" xr:uid="{0A83E45A-7F6C-4C35-B35A-AE16D971C76A}"/>
    <cellStyle name="40% - uthevingsfarge 3 2 18 3 2" xfId="18989" xr:uid="{94E8299E-F58E-4168-B277-56A8115D42E2}"/>
    <cellStyle name="40% - uthevingsfarge 3 2 18 3 2 2" xfId="18990" xr:uid="{A8F2D839-F72F-4221-B4F3-90EC603387B2}"/>
    <cellStyle name="40% - uthevingsfarge 3 2 18 3 3" xfId="18991" xr:uid="{1FD09A60-9454-496D-9AB2-5A2CA8722771}"/>
    <cellStyle name="40% - uthevingsfarge 3 2 18 3 3 2" xfId="18992" xr:uid="{1CF11745-9CB2-4F6D-8864-D8364AC87612}"/>
    <cellStyle name="40% - uthevingsfarge 3 2 18 3 4" xfId="18993" xr:uid="{6452086A-74DA-4574-8B04-3ACDE34084A0}"/>
    <cellStyle name="40% - uthevingsfarge 3 2 18 4" xfId="18994" xr:uid="{AE27F317-CD78-44F2-A1C2-5D57055D326F}"/>
    <cellStyle name="40% - uthevingsfarge 3 2 18 4 2" xfId="18995" xr:uid="{F4C0D516-8BA8-4678-AA35-38E3369C3B25}"/>
    <cellStyle name="40% - uthevingsfarge 3 2 18 5" xfId="18996" xr:uid="{0476D445-AAF9-48DC-B42C-D8B3B6321EF6}"/>
    <cellStyle name="40% - uthevingsfarge 3 2 18 5 2" xfId="18997" xr:uid="{2780C5BD-8938-4E74-B899-A067C325C908}"/>
    <cellStyle name="40% - uthevingsfarge 3 2 18 6" xfId="18998" xr:uid="{7E91FB4F-E2AF-4F72-8B55-0692946C8B5A}"/>
    <cellStyle name="40% - uthevingsfarge 3 2 18 6 2" xfId="18999" xr:uid="{1EA66083-A883-4D57-9E68-7AEC2BD59085}"/>
    <cellStyle name="40% - uthevingsfarge 3 2 18 7" xfId="19000" xr:uid="{ED641BB9-02B2-4269-A2EE-6A99CB85C25C}"/>
    <cellStyle name="40% - uthevingsfarge 3 2 18 7 2" xfId="19001" xr:uid="{E6B6DAB4-2D82-4AEB-B6B5-0A28DEE4CAF7}"/>
    <cellStyle name="40% - uthevingsfarge 3 2 18 8" xfId="19002" xr:uid="{6F220458-C9A5-4806-AB83-4689C7BB9FEB}"/>
    <cellStyle name="40% - uthevingsfarge 3 2 19" xfId="19003" xr:uid="{84318D33-2116-479E-8167-BE9A7BDDF9C7}"/>
    <cellStyle name="40% - uthevingsfarge 3 2 19 10" xfId="19004" xr:uid="{F80AB094-180E-4068-85C6-AF86B7C23A1E}"/>
    <cellStyle name="40% - uthevingsfarge 3 2 19 11" xfId="19005" xr:uid="{C04FF42A-036C-486E-9E8B-DD41C03B2EF5}"/>
    <cellStyle name="40% - uthevingsfarge 3 2 19 12" xfId="19006" xr:uid="{AC52F4AB-88FD-478E-8D39-EF4DCFC7450C}"/>
    <cellStyle name="40% - uthevingsfarge 3 2 19 13" xfId="19007" xr:uid="{EA199451-9C61-45DE-ABB4-E7D44010B1F1}"/>
    <cellStyle name="40% - uthevingsfarge 3 2 19 13 2" xfId="19008" xr:uid="{8FCDC707-D72E-4918-BEC1-62C6937F7468}"/>
    <cellStyle name="40% - uthevingsfarge 3 2 19 14" xfId="19009" xr:uid="{49975C45-CA57-450C-8F1B-1B159EBE297E}"/>
    <cellStyle name="40% - uthevingsfarge 3 2 19 14 2" xfId="19010" xr:uid="{019AF52C-9D43-4149-B8C2-C35F0F19B7F4}"/>
    <cellStyle name="40% - uthevingsfarge 3 2 19 2" xfId="19011" xr:uid="{A8EFB27C-E974-4D2D-A42C-FE97CAB79C17}"/>
    <cellStyle name="40% - uthevingsfarge 3 2 19 3" xfId="19012" xr:uid="{0D787049-FA6A-4052-8C42-C1C23DA43D5F}"/>
    <cellStyle name="40% - uthevingsfarge 3 2 19 4" xfId="19013" xr:uid="{64456684-263B-417A-AD53-F51C5F385AFC}"/>
    <cellStyle name="40% - uthevingsfarge 3 2 19 5" xfId="19014" xr:uid="{8DC1582C-12BF-434B-8096-04D59E3881BC}"/>
    <cellStyle name="40% - uthevingsfarge 3 2 19 6" xfId="19015" xr:uid="{77B65D21-54AE-436B-9BFE-98752DFA1F9D}"/>
    <cellStyle name="40% - uthevingsfarge 3 2 19 7" xfId="19016" xr:uid="{6FB2EE2C-EB82-4E14-9FCE-410098DCFCB8}"/>
    <cellStyle name="40% - uthevingsfarge 3 2 19 8" xfId="19017" xr:uid="{DF5D59F4-C001-41AE-845B-C0FD68521DB2}"/>
    <cellStyle name="40% - uthevingsfarge 3 2 19 9" xfId="19018" xr:uid="{2774296C-3130-4C28-B0C0-A023BA3CA210}"/>
    <cellStyle name="40% - uthevingsfarge 3 2 2" xfId="19019" xr:uid="{EF6148DC-B5B3-44B9-9B7A-E98A7429BBE9}"/>
    <cellStyle name="40% - uthevingsfarge 3 2 2 10" xfId="19020" xr:uid="{C50603A6-EDC6-49FB-BBAC-6877E545E3C9}"/>
    <cellStyle name="40% - uthevingsfarge 3 2 2 11" xfId="19021" xr:uid="{640BCDF2-4257-4379-BCED-F995D7EA2611}"/>
    <cellStyle name="40% - uthevingsfarge 3 2 2 12" xfId="19022" xr:uid="{52BC4A7E-AFB5-4597-9D08-E302024E3918}"/>
    <cellStyle name="40% - uthevingsfarge 3 2 2 13" xfId="19023" xr:uid="{4569FDA9-23A0-4BFB-8E9C-D6CF4DAC79E3}"/>
    <cellStyle name="40% - uthevingsfarge 3 2 2 14" xfId="19024" xr:uid="{77FC9FF4-75E1-4EB1-AAE9-8D45047CEB3A}"/>
    <cellStyle name="40% - uthevingsfarge 3 2 2 15" xfId="19025" xr:uid="{0525A108-25D1-4BDB-9947-B4F0EE124C1A}"/>
    <cellStyle name="40% - uthevingsfarge 3 2 2 16" xfId="19026" xr:uid="{AD456082-46B7-421B-92D3-16425DD271EE}"/>
    <cellStyle name="40% - uthevingsfarge 3 2 2 17" xfId="19027" xr:uid="{F15A0636-D1F4-45B1-97DB-103711B7C894}"/>
    <cellStyle name="40% - uthevingsfarge 3 2 2 17 10" xfId="19028" xr:uid="{3F4B9912-3F55-4A5A-BD74-73B7D7094F7E}"/>
    <cellStyle name="40% - uthevingsfarge 3 2 2 17 10 2" xfId="19029" xr:uid="{FB4BC23A-1283-4CF2-95B3-47BF287B7A5E}"/>
    <cellStyle name="40% - uthevingsfarge 3 2 2 17 10 2 2" xfId="19030" xr:uid="{7895576C-B462-4A91-BE10-5521C9C2AFC9}"/>
    <cellStyle name="40% - uthevingsfarge 3 2 2 17 10 3" xfId="19031" xr:uid="{1DCC6452-F39F-47E9-98DD-43B356D916FF}"/>
    <cellStyle name="40% - uthevingsfarge 3 2 2 17 11" xfId="19032" xr:uid="{60052C77-A7D5-4B61-8025-64A73857866F}"/>
    <cellStyle name="40% - uthevingsfarge 3 2 2 17 11 2" xfId="19033" xr:uid="{E0A308A9-DE6A-47C2-974A-67F33845BEC6}"/>
    <cellStyle name="40% - uthevingsfarge 3 2 2 17 11 2 2" xfId="19034" xr:uid="{AEEA27E7-B428-4A82-8926-F50E1AA4CB27}"/>
    <cellStyle name="40% - uthevingsfarge 3 2 2 17 11 3" xfId="19035" xr:uid="{E111802A-9DC2-4AA0-9B5C-4C7CF9A7DCDE}"/>
    <cellStyle name="40% - uthevingsfarge 3 2 2 17 12" xfId="19036" xr:uid="{287888C9-B17C-43FE-AD63-5786238A31EB}"/>
    <cellStyle name="40% - uthevingsfarge 3 2 2 17 12 2" xfId="19037" xr:uid="{9BD52CB0-CD72-4B88-AC38-C8B2E423BFA9}"/>
    <cellStyle name="40% - uthevingsfarge 3 2 2 17 12 2 2" xfId="19038" xr:uid="{DF965739-EF6F-4233-AF11-BDD60DCC832D}"/>
    <cellStyle name="40% - uthevingsfarge 3 2 2 17 12 3" xfId="19039" xr:uid="{C719CEC9-A324-430E-84E6-ECAAFCF94FC0}"/>
    <cellStyle name="40% - uthevingsfarge 3 2 2 17 13" xfId="19040" xr:uid="{5AA78353-1F27-446C-8F6E-290B09FCC227}"/>
    <cellStyle name="40% - uthevingsfarge 3 2 2 17 14" xfId="19041" xr:uid="{6A85A903-6131-43CE-ABBE-EB812AD5B9BA}"/>
    <cellStyle name="40% - uthevingsfarge 3 2 2 17 2" xfId="19042" xr:uid="{FE5ECFE6-2F14-44A2-A1EA-0F8E2376A043}"/>
    <cellStyle name="40% - uthevingsfarge 3 2 2 17 2 2" xfId="19043" xr:uid="{5486E595-B88D-4226-86C5-D9C1CD5AD8F0}"/>
    <cellStyle name="40% - uthevingsfarge 3 2 2 17 2 2 2" xfId="19044" xr:uid="{8F6E48C9-2F83-4EBB-A1BB-967AEFEC8D4A}"/>
    <cellStyle name="40% - uthevingsfarge 3 2 2 17 2 3" xfId="19045" xr:uid="{3E86B076-9BA4-4203-805D-A26CB5AE3A51}"/>
    <cellStyle name="40% - uthevingsfarge 3 2 2 17 2 3 2" xfId="19046" xr:uid="{DC71BFBA-D6FB-4872-AD2F-1CCCE0F046CD}"/>
    <cellStyle name="40% - uthevingsfarge 3 2 2 17 2 4" xfId="19047" xr:uid="{63D67733-15C9-4DB4-A220-CAF034F2EDA6}"/>
    <cellStyle name="40% - uthevingsfarge 3 2 2 17 2 4 2" xfId="19048" xr:uid="{0B885B26-94E4-41D2-81E9-256DF238395A}"/>
    <cellStyle name="40% - uthevingsfarge 3 2 2 17 2 5" xfId="19049" xr:uid="{0B0F0765-14B4-49E9-91AD-7A2A749DD142}"/>
    <cellStyle name="40% - uthevingsfarge 3 2 2 17 2 5 2" xfId="19050" xr:uid="{FD71161D-9C54-4F0B-8BEA-4311016FB550}"/>
    <cellStyle name="40% - uthevingsfarge 3 2 2 17 2 6" xfId="19051" xr:uid="{A69FEFA1-FBDF-40D6-8699-62526961D5D6}"/>
    <cellStyle name="40% - uthevingsfarge 3 2 2 17 2 6 2" xfId="19052" xr:uid="{8ADC46F7-2AF7-4549-A7D9-D8BF1302AC56}"/>
    <cellStyle name="40% - uthevingsfarge 3 2 2 17 2 7" xfId="19053" xr:uid="{DAC386C5-F1FF-4355-BEC8-A43334EADA3A}"/>
    <cellStyle name="40% - uthevingsfarge 3 2 2 17 3" xfId="19054" xr:uid="{B123C2BC-8F0E-4817-9AE8-2F130F13D981}"/>
    <cellStyle name="40% - uthevingsfarge 3 2 2 17 3 2" xfId="19055" xr:uid="{3423F96B-B305-4EE6-8F81-5DCAA82498CD}"/>
    <cellStyle name="40% - uthevingsfarge 3 2 2 17 3 2 2" xfId="19056" xr:uid="{B69DC577-0F31-4EE7-9F9F-74AFD4840C98}"/>
    <cellStyle name="40% - uthevingsfarge 3 2 2 17 3 3" xfId="19057" xr:uid="{B6937D51-E958-4FA5-B487-6BFB3C2072D0}"/>
    <cellStyle name="40% - uthevingsfarge 3 2 2 17 3 3 2" xfId="19058" xr:uid="{02892653-1C71-480D-ADCF-CD850A34F4EF}"/>
    <cellStyle name="40% - uthevingsfarge 3 2 2 17 3 4" xfId="19059" xr:uid="{5E3C4AB7-0113-417D-8F13-0FA7CFFB6DC3}"/>
    <cellStyle name="40% - uthevingsfarge 3 2 2 17 3 4 2" xfId="19060" xr:uid="{7FF92A5F-4081-494A-A3C5-D328D81089C9}"/>
    <cellStyle name="40% - uthevingsfarge 3 2 2 17 3 5" xfId="19061" xr:uid="{C3F743F2-CEE7-413F-84B6-7A63E3B05EC1}"/>
    <cellStyle name="40% - uthevingsfarge 3 2 2 17 3 5 2" xfId="19062" xr:uid="{878DA406-D0C0-4E70-90A9-9FA7A6EAFA07}"/>
    <cellStyle name="40% - uthevingsfarge 3 2 2 17 3 6" xfId="19063" xr:uid="{38206FA9-7A76-4DC1-AECF-E7552A7EB262}"/>
    <cellStyle name="40% - uthevingsfarge 3 2 2 17 4" xfId="19064" xr:uid="{9A0C506E-A91A-41D3-8D0F-2E497CF28F04}"/>
    <cellStyle name="40% - uthevingsfarge 3 2 2 17 4 2" xfId="19065" xr:uid="{B3F5825A-ED9B-47CA-A6F6-3FA2DF0733CF}"/>
    <cellStyle name="40% - uthevingsfarge 3 2 2 17 4 2 2" xfId="19066" xr:uid="{9354ABAD-EA69-4E55-8A07-F9C364D20E48}"/>
    <cellStyle name="40% - uthevingsfarge 3 2 2 17 4 3" xfId="19067" xr:uid="{5F5C5E14-D76E-479C-A025-B31E2D2F856D}"/>
    <cellStyle name="40% - uthevingsfarge 3 2 2 17 4 3 2" xfId="19068" xr:uid="{D7E76CC3-81EC-4D1A-A070-65C0221135A3}"/>
    <cellStyle name="40% - uthevingsfarge 3 2 2 17 4 4" xfId="19069" xr:uid="{2994FB8E-2B55-4BB5-8033-E4048288299A}"/>
    <cellStyle name="40% - uthevingsfarge 3 2 2 17 5" xfId="19070" xr:uid="{0693CDFB-E842-4CFD-8160-7C1DA1294E9A}"/>
    <cellStyle name="40% - uthevingsfarge 3 2 2 17 5 2" xfId="19071" xr:uid="{6F200939-AEED-4054-8237-B839F5F2DF8D}"/>
    <cellStyle name="40% - uthevingsfarge 3 2 2 17 5 2 2" xfId="19072" xr:uid="{06F36F4B-5971-42CB-A033-907BEA1B135C}"/>
    <cellStyle name="40% - uthevingsfarge 3 2 2 17 5 3" xfId="19073" xr:uid="{9CFED3D7-A09D-41F8-A650-B55426A310D7}"/>
    <cellStyle name="40% - uthevingsfarge 3 2 2 17 5 3 2" xfId="19074" xr:uid="{A79311A1-E8CD-44C8-9039-51D72A9D9FE3}"/>
    <cellStyle name="40% - uthevingsfarge 3 2 2 17 5 4" xfId="19075" xr:uid="{B8CA55B3-0D07-4C8E-8446-BEB2FFD78153}"/>
    <cellStyle name="40% - uthevingsfarge 3 2 2 17 6" xfId="19076" xr:uid="{F3E81D89-A77B-43A5-9D54-5E76238B2A1F}"/>
    <cellStyle name="40% - uthevingsfarge 3 2 2 17 6 2" xfId="19077" xr:uid="{03F8D6AC-1EE6-4A7B-A92F-CEDCD18CCA4E}"/>
    <cellStyle name="40% - uthevingsfarge 3 2 2 17 6 2 2" xfId="19078" xr:uid="{6B58C79B-3451-4913-95D5-47C8E7F313D8}"/>
    <cellStyle name="40% - uthevingsfarge 3 2 2 17 6 3" xfId="19079" xr:uid="{2824DF95-3690-4999-A1FC-89DE27DC9A69}"/>
    <cellStyle name="40% - uthevingsfarge 3 2 2 17 7" xfId="19080" xr:uid="{1E47EE42-3657-49E7-8829-5C0364D918F0}"/>
    <cellStyle name="40% - uthevingsfarge 3 2 2 17 7 2" xfId="19081" xr:uid="{150D3F5D-E988-4167-843B-1E33A0358837}"/>
    <cellStyle name="40% - uthevingsfarge 3 2 2 17 7 2 2" xfId="19082" xr:uid="{1ED6A719-15A0-4C41-A43F-C96496B9FC75}"/>
    <cellStyle name="40% - uthevingsfarge 3 2 2 17 7 3" xfId="19083" xr:uid="{3C99ACF2-5837-40B4-B578-67B234C9A65D}"/>
    <cellStyle name="40% - uthevingsfarge 3 2 2 17 8" xfId="19084" xr:uid="{8B395DDF-83EC-4E67-B296-A98816DADE91}"/>
    <cellStyle name="40% - uthevingsfarge 3 2 2 17 8 2" xfId="19085" xr:uid="{861D571D-9E7F-40A2-8E3E-C83A02FC8432}"/>
    <cellStyle name="40% - uthevingsfarge 3 2 2 17 8 2 2" xfId="19086" xr:uid="{263631CD-F383-4BF4-BB57-414B69D5E169}"/>
    <cellStyle name="40% - uthevingsfarge 3 2 2 17 8 3" xfId="19087" xr:uid="{89CE0C3D-57D9-4B1E-A32C-047C0A9DD1AC}"/>
    <cellStyle name="40% - uthevingsfarge 3 2 2 17 9" xfId="19088" xr:uid="{6CFC6219-D5EF-4F6F-9B94-D0464BC9B7DA}"/>
    <cellStyle name="40% - uthevingsfarge 3 2 2 17 9 2" xfId="19089" xr:uid="{1C269D75-463E-4101-8435-5232F00CA33C}"/>
    <cellStyle name="40% - uthevingsfarge 3 2 2 17 9 2 2" xfId="19090" xr:uid="{118C6BC4-0051-40E5-B084-DD743F8461E1}"/>
    <cellStyle name="40% - uthevingsfarge 3 2 2 17 9 3" xfId="19091" xr:uid="{FE544BC5-A214-4355-88F8-ECF07A8F1B78}"/>
    <cellStyle name="40% - uthevingsfarge 3 2 2 18" xfId="19092" xr:uid="{5487AA59-F9D0-4C04-862C-9632BC8E1EF3}"/>
    <cellStyle name="40% - uthevingsfarge 3 2 2 18 2" xfId="19093" xr:uid="{83FE0A41-6D89-4BD3-A661-29283463AC83}"/>
    <cellStyle name="40% - uthevingsfarge 3 2 2 18 2 2" xfId="19094" xr:uid="{6C37987E-5C04-4191-B82D-317581410A8C}"/>
    <cellStyle name="40% - uthevingsfarge 3 2 2 18 2 2 2" xfId="19095" xr:uid="{6F2ADA8A-ABF6-4C9A-B237-37D7612BAA47}"/>
    <cellStyle name="40% - uthevingsfarge 3 2 2 18 2 3" xfId="19096" xr:uid="{D0E10821-FD5A-44DB-8BF1-E57D1742DDF3}"/>
    <cellStyle name="40% - uthevingsfarge 3 2 2 18 2 3 2" xfId="19097" xr:uid="{9F5CEFAE-8F2B-4C6D-BB83-904551DAA9D3}"/>
    <cellStyle name="40% - uthevingsfarge 3 2 2 18 2 4" xfId="19098" xr:uid="{B2BD747B-0263-4E35-9CCD-70A9C5107463}"/>
    <cellStyle name="40% - uthevingsfarge 3 2 2 18 2 4 2" xfId="19099" xr:uid="{2FC98601-0A28-464A-9CA0-F5281350B47D}"/>
    <cellStyle name="40% - uthevingsfarge 3 2 2 18 2 5" xfId="19100" xr:uid="{C1B962B3-D215-45AA-8FB4-5CA0918EB434}"/>
    <cellStyle name="40% - uthevingsfarge 3 2 2 18 2 5 2" xfId="19101" xr:uid="{315A565F-8D91-4CAF-894A-8E99B4D9072D}"/>
    <cellStyle name="40% - uthevingsfarge 3 2 2 18 2 6" xfId="19102" xr:uid="{9ABFCDA9-7586-4513-901C-9DF43B339113}"/>
    <cellStyle name="40% - uthevingsfarge 3 2 2 18 2 6 2" xfId="19103" xr:uid="{6BEFF463-C4DE-4DD2-8CCA-E5A4DF328D0E}"/>
    <cellStyle name="40% - uthevingsfarge 3 2 2 18 2 7" xfId="19104" xr:uid="{9D5C8293-2FCA-441E-B678-6BFB7E186560}"/>
    <cellStyle name="40% - uthevingsfarge 3 2 2 18 3" xfId="19105" xr:uid="{B84FCCD6-D357-4EDB-845F-A11EC5CE8C0C}"/>
    <cellStyle name="40% - uthevingsfarge 3 2 2 18 3 2" xfId="19106" xr:uid="{8DF375EC-0C47-42E9-8637-BD3472BA9C74}"/>
    <cellStyle name="40% - uthevingsfarge 3 2 2 18 3 2 2" xfId="19107" xr:uid="{02EC2059-33D9-4B3E-8E23-58FB0893A6F7}"/>
    <cellStyle name="40% - uthevingsfarge 3 2 2 18 3 3" xfId="19108" xr:uid="{893937E9-0B0F-4A35-9D0A-E756E3D02A2F}"/>
    <cellStyle name="40% - uthevingsfarge 3 2 2 18 3 3 2" xfId="19109" xr:uid="{A37FAD27-8692-4C57-BF06-C1AA4E6D5D4C}"/>
    <cellStyle name="40% - uthevingsfarge 3 2 2 18 3 4" xfId="19110" xr:uid="{6D5732EA-9DB1-4604-83B2-3C597BF6D3E4}"/>
    <cellStyle name="40% - uthevingsfarge 3 2 2 18 4" xfId="19111" xr:uid="{4C104E02-44A0-49E2-A075-BB97A6030120}"/>
    <cellStyle name="40% - uthevingsfarge 3 2 2 18 4 2" xfId="19112" xr:uid="{C7951A82-A164-454E-A48B-D61320152CB6}"/>
    <cellStyle name="40% - uthevingsfarge 3 2 2 18 5" xfId="19113" xr:uid="{BE912F11-FE72-469B-B603-393DA2727093}"/>
    <cellStyle name="40% - uthevingsfarge 3 2 2 18 5 2" xfId="19114" xr:uid="{11867D5F-87B2-45B2-99E6-E0968D692CFD}"/>
    <cellStyle name="40% - uthevingsfarge 3 2 2 18 6" xfId="19115" xr:uid="{97076A95-9EE7-413D-BAB2-D4905F21A31A}"/>
    <cellStyle name="40% - uthevingsfarge 3 2 2 18 6 2" xfId="19116" xr:uid="{D2029BD2-C992-4B96-A6D4-5D24E2EB2B13}"/>
    <cellStyle name="40% - uthevingsfarge 3 2 2 18 7" xfId="19117" xr:uid="{1D05F341-611D-452E-B9BB-9B4C815CB446}"/>
    <cellStyle name="40% - uthevingsfarge 3 2 2 18 7 2" xfId="19118" xr:uid="{C9C2DBB2-4962-4C97-A6A0-787C36464A73}"/>
    <cellStyle name="40% - uthevingsfarge 3 2 2 18 8" xfId="19119" xr:uid="{E0123F98-5831-4300-B3B3-25B0B9816B18}"/>
    <cellStyle name="40% - uthevingsfarge 3 2 2 19" xfId="19120" xr:uid="{5CC148D6-AA2B-479D-999D-6A87287A3963}"/>
    <cellStyle name="40% - uthevingsfarge 3 2 2 2" xfId="19121" xr:uid="{17BDEC18-4985-4477-B5F9-F2D0B70EDC2F}"/>
    <cellStyle name="40% - uthevingsfarge 3 2 2 2 10" xfId="19122" xr:uid="{38DB5EF9-A458-4109-A4A0-A181A468F344}"/>
    <cellStyle name="40% - uthevingsfarge 3 2 2 2 10 2" xfId="19123" xr:uid="{9A61EFFC-54E6-4C52-B751-4145F1D2FCA8}"/>
    <cellStyle name="40% - uthevingsfarge 3 2 2 2 10 2 2" xfId="19124" xr:uid="{F5C5CED2-E533-411B-A15A-1AB62B4E6D6E}"/>
    <cellStyle name="40% - uthevingsfarge 3 2 2 2 10 3" xfId="19125" xr:uid="{DD4771D2-CFAD-4546-8FBF-22E877690019}"/>
    <cellStyle name="40% - uthevingsfarge 3 2 2 2 11" xfId="19126" xr:uid="{16A65D19-F330-4AD2-B60E-009A7CAE7699}"/>
    <cellStyle name="40% - uthevingsfarge 3 2 2 2 11 2" xfId="19127" xr:uid="{7D498E5F-D731-41FB-B31D-7E9F6229F7BE}"/>
    <cellStyle name="40% - uthevingsfarge 3 2 2 2 11 2 2" xfId="19128" xr:uid="{045F837B-AE14-45CB-9EFF-F3E0982F427F}"/>
    <cellStyle name="40% - uthevingsfarge 3 2 2 2 11 3" xfId="19129" xr:uid="{EA29C96E-3DB9-4319-B0CD-075D4BC4DEF0}"/>
    <cellStyle name="40% - uthevingsfarge 3 2 2 2 12" xfId="19130" xr:uid="{D47A7C0B-E4FC-46B4-BABD-A9CA8F65D066}"/>
    <cellStyle name="40% - uthevingsfarge 3 2 2 2 12 2" xfId="19131" xr:uid="{49368130-561D-48E9-8578-B20642BFC2B9}"/>
    <cellStyle name="40% - uthevingsfarge 3 2 2 2 12 2 2" xfId="19132" xr:uid="{EB4FDA8A-F3CF-4094-B877-9FE692C768A3}"/>
    <cellStyle name="40% - uthevingsfarge 3 2 2 2 12 3" xfId="19133" xr:uid="{D812BC7C-7919-43E3-9A76-73A964911562}"/>
    <cellStyle name="40% - uthevingsfarge 3 2 2 2 13" xfId="19134" xr:uid="{1EC3465F-D543-49F8-BCAA-8F55FAA50735}"/>
    <cellStyle name="40% - uthevingsfarge 3 2 2 2 13 2" xfId="19135" xr:uid="{4C17EE7F-F1A1-4F06-ADDB-CDAE96BA1B17}"/>
    <cellStyle name="40% - uthevingsfarge 3 2 2 2 13 2 2" xfId="19136" xr:uid="{D78EC4DC-AA70-4493-9ECF-F848ECFFFF3E}"/>
    <cellStyle name="40% - uthevingsfarge 3 2 2 2 13 3" xfId="19137" xr:uid="{0AFA9025-84E8-4EFA-854C-A09ECF46CC0C}"/>
    <cellStyle name="40% - uthevingsfarge 3 2 2 2 14" xfId="19138" xr:uid="{C5584B35-0CFD-46A2-BC3E-7DA3BD1B394B}"/>
    <cellStyle name="40% - uthevingsfarge 3 2 2 2 14 2" xfId="19139" xr:uid="{9EF763BD-0846-4BD9-BF98-BE32A62BAF9B}"/>
    <cellStyle name="40% - uthevingsfarge 3 2 2 2 14 2 2" xfId="19140" xr:uid="{53FAB44A-06DC-4532-9B71-D8237CE69322}"/>
    <cellStyle name="40% - uthevingsfarge 3 2 2 2 14 3" xfId="19141" xr:uid="{3A411E72-528A-4C1F-A8CC-016238728C56}"/>
    <cellStyle name="40% - uthevingsfarge 3 2 2 2 15" xfId="19142" xr:uid="{68C4FCF9-8E79-4A9C-AF05-82CBEA497899}"/>
    <cellStyle name="40% - uthevingsfarge 3 2 2 2 2" xfId="19143" xr:uid="{B5FE1215-1231-4248-B217-08310D39DADE}"/>
    <cellStyle name="40% - uthevingsfarge 3 2 2 2 2 10" xfId="19144" xr:uid="{AC537D1E-909A-462F-8B77-4162E9FE0D4E}"/>
    <cellStyle name="40% - uthevingsfarge 3 2 2 2 2 11" xfId="19145" xr:uid="{31A548F6-F191-43E3-B11F-BFE6915E29E1}"/>
    <cellStyle name="40% - uthevingsfarge 3 2 2 2 2 12" xfId="19146" xr:uid="{F7F778B6-117F-4BB2-A5AB-EBA51482BF5A}"/>
    <cellStyle name="40% - uthevingsfarge 3 2 2 2 2 13" xfId="19147" xr:uid="{7747368E-2DBD-4DC0-8A3B-9AB0EBFC47FE}"/>
    <cellStyle name="40% - uthevingsfarge 3 2 2 2 2 13 2" xfId="19148" xr:uid="{3BDBDFCA-EC53-4C13-BA46-3053E3965EA3}"/>
    <cellStyle name="40% - uthevingsfarge 3 2 2 2 2 14" xfId="19149" xr:uid="{62F9FF75-A4BC-4CD3-8F8F-D4D321C89A8A}"/>
    <cellStyle name="40% - uthevingsfarge 3 2 2 2 2 14 2" xfId="19150" xr:uid="{2078006D-B1D4-449A-9E54-040C21792923}"/>
    <cellStyle name="40% - uthevingsfarge 3 2 2 2 2 15" xfId="19151" xr:uid="{B24920E9-C9E3-4EC5-ADE6-37DB83565F7F}"/>
    <cellStyle name="40% - uthevingsfarge 3 2 2 2 2 2" xfId="19152" xr:uid="{44D4B0C6-C773-4BB5-A761-89AD7CB31411}"/>
    <cellStyle name="40% - uthevingsfarge 3 2 2 2 2 3" xfId="19153" xr:uid="{6D8298D3-D3FC-47BF-B161-FBDFA2FBB554}"/>
    <cellStyle name="40% - uthevingsfarge 3 2 2 2 2 4" xfId="19154" xr:uid="{B48AC669-4DD5-46A5-9A31-214A5F50BCEC}"/>
    <cellStyle name="40% - uthevingsfarge 3 2 2 2 2 5" xfId="19155" xr:uid="{7501A348-D873-4A9B-9FE7-B665A30A61F7}"/>
    <cellStyle name="40% - uthevingsfarge 3 2 2 2 2 6" xfId="19156" xr:uid="{7E36077F-7852-4B77-B1C3-CA3406B0AD65}"/>
    <cellStyle name="40% - uthevingsfarge 3 2 2 2 2 7" xfId="19157" xr:uid="{1B6DDB1A-9022-4383-B67F-B88AA3B5B7E9}"/>
    <cellStyle name="40% - uthevingsfarge 3 2 2 2 2 8" xfId="19158" xr:uid="{814E8EFC-ED2C-4378-8822-BEEDC3B4C211}"/>
    <cellStyle name="40% - uthevingsfarge 3 2 2 2 2 9" xfId="19159" xr:uid="{C21D9D89-8FB3-433E-A089-810D3808069A}"/>
    <cellStyle name="40% - uthevingsfarge 3 2 2 2 3" xfId="19160" xr:uid="{D4911AE6-41A1-4F6F-B209-E31051E0FC16}"/>
    <cellStyle name="40% - uthevingsfarge 3 2 2 2 4" xfId="19161" xr:uid="{805CD088-35C7-43DE-98F9-A0B441F62D72}"/>
    <cellStyle name="40% - uthevingsfarge 3 2 2 2 5" xfId="19162" xr:uid="{5A3B1BF5-525D-4311-B98B-18195B3BE886}"/>
    <cellStyle name="40% - uthevingsfarge 3 2 2 2 5 2" xfId="19163" xr:uid="{692F13B1-C91D-496F-92F9-22D0317300C6}"/>
    <cellStyle name="40% - uthevingsfarge 3 2 2 2 5 2 2" xfId="19164" xr:uid="{8DFDDFB8-06E2-442C-ACC1-D2866AAE14CB}"/>
    <cellStyle name="40% - uthevingsfarge 3 2 2 2 5 3" xfId="19165" xr:uid="{F8FA4E43-D066-4CF7-8E3A-F6F53917E973}"/>
    <cellStyle name="40% - uthevingsfarge 3 2 2 2 5 3 2" xfId="19166" xr:uid="{F7B5C337-A664-4E08-B1C3-725948FA6DD1}"/>
    <cellStyle name="40% - uthevingsfarge 3 2 2 2 5 4" xfId="19167" xr:uid="{86EA1585-53EA-4CF1-A636-0976343FC77A}"/>
    <cellStyle name="40% - uthevingsfarge 3 2 2 2 5 4 2" xfId="19168" xr:uid="{44F3C0AC-FB71-4FE0-9DF6-29711D41F60A}"/>
    <cellStyle name="40% - uthevingsfarge 3 2 2 2 5 5" xfId="19169" xr:uid="{2749F733-8368-4CBB-833B-8B20E97E1055}"/>
    <cellStyle name="40% - uthevingsfarge 3 2 2 2 5 5 2" xfId="19170" xr:uid="{E3F2AE7A-70A4-4A5A-B387-13DA711F2159}"/>
    <cellStyle name="40% - uthevingsfarge 3 2 2 2 5 6" xfId="19171" xr:uid="{2CA24822-851E-4232-A081-446F1DF3B258}"/>
    <cellStyle name="40% - uthevingsfarge 3 2 2 2 5 6 2" xfId="19172" xr:uid="{0FE9C262-1FE9-483E-9CB3-3AE99BA38F66}"/>
    <cellStyle name="40% - uthevingsfarge 3 2 2 2 5 7" xfId="19173" xr:uid="{4C74BAB9-8813-4BFB-AA5C-600E82AD4969}"/>
    <cellStyle name="40% - uthevingsfarge 3 2 2 2 6" xfId="19174" xr:uid="{717D5F00-589B-4CD4-ACA0-C4A35D729524}"/>
    <cellStyle name="40% - uthevingsfarge 3 2 2 2 6 2" xfId="19175" xr:uid="{159E4C28-0AD2-4ED5-97F4-A36F4E931D43}"/>
    <cellStyle name="40% - uthevingsfarge 3 2 2 2 6 2 2" xfId="19176" xr:uid="{39C9DE72-1CF5-4922-B93A-9EBDE81C769C}"/>
    <cellStyle name="40% - uthevingsfarge 3 2 2 2 6 3" xfId="19177" xr:uid="{A2C0E398-CE3F-4BE7-AB09-15910FF9A447}"/>
    <cellStyle name="40% - uthevingsfarge 3 2 2 2 6 3 2" xfId="19178" xr:uid="{FC4D032B-1F25-4821-8BBC-AE18D72DBEF6}"/>
    <cellStyle name="40% - uthevingsfarge 3 2 2 2 6 4" xfId="19179" xr:uid="{B8552359-5D48-4980-8012-BC8D1BA30BE9}"/>
    <cellStyle name="40% - uthevingsfarge 3 2 2 2 6 4 2" xfId="19180" xr:uid="{96000060-678A-4A5B-942A-A0A98FDE3488}"/>
    <cellStyle name="40% - uthevingsfarge 3 2 2 2 6 5" xfId="19181" xr:uid="{5A766E21-9B72-45D7-AF42-09DC7EA2996D}"/>
    <cellStyle name="40% - uthevingsfarge 3 2 2 2 6 5 2" xfId="19182" xr:uid="{84F0E876-D89F-4F82-9F04-3CFCFF2E1F90}"/>
    <cellStyle name="40% - uthevingsfarge 3 2 2 2 6 6" xfId="19183" xr:uid="{A8B2FB7F-7B3E-41E1-8E62-0CFDDC8CC618}"/>
    <cellStyle name="40% - uthevingsfarge 3 2 2 2 7" xfId="19184" xr:uid="{992827FF-5753-498F-97D7-A06065B075E6}"/>
    <cellStyle name="40% - uthevingsfarge 3 2 2 2 7 2" xfId="19185" xr:uid="{C58FE933-0F6E-4A9C-9E79-08B31AE1F8A7}"/>
    <cellStyle name="40% - uthevingsfarge 3 2 2 2 7 2 2" xfId="19186" xr:uid="{DF233F36-A3BA-46E2-8AC3-7B80A9F58C1C}"/>
    <cellStyle name="40% - uthevingsfarge 3 2 2 2 7 3" xfId="19187" xr:uid="{278972F8-1D4D-4EA3-BA71-14A407F5F7F4}"/>
    <cellStyle name="40% - uthevingsfarge 3 2 2 2 7 3 2" xfId="19188" xr:uid="{BE8C9095-8C55-4825-AB6D-5872215CE101}"/>
    <cellStyle name="40% - uthevingsfarge 3 2 2 2 7 4" xfId="19189" xr:uid="{039AEA7F-980F-4898-B195-A78E1AFED9CA}"/>
    <cellStyle name="40% - uthevingsfarge 3 2 2 2 8" xfId="19190" xr:uid="{9745494D-B049-4A0C-9AD9-E469515E884F}"/>
    <cellStyle name="40% - uthevingsfarge 3 2 2 2 8 2" xfId="19191" xr:uid="{C2C0C4ED-0D09-470F-8BE7-7AD25C8FF5E5}"/>
    <cellStyle name="40% - uthevingsfarge 3 2 2 2 8 2 2" xfId="19192" xr:uid="{6E3AFA4A-C10D-439F-8BE7-B41876573801}"/>
    <cellStyle name="40% - uthevingsfarge 3 2 2 2 8 3" xfId="19193" xr:uid="{336D0D65-CA78-44B6-8CD7-1899561585F5}"/>
    <cellStyle name="40% - uthevingsfarge 3 2 2 2 8 3 2" xfId="19194" xr:uid="{80566808-6FC8-423F-B7D6-E7DD059F4DE3}"/>
    <cellStyle name="40% - uthevingsfarge 3 2 2 2 8 4" xfId="19195" xr:uid="{C3353288-CFA5-4704-BFC4-F42B397DED9F}"/>
    <cellStyle name="40% - uthevingsfarge 3 2 2 2 9" xfId="19196" xr:uid="{9E2F467C-CE73-42CD-9990-61FC919C24F2}"/>
    <cellStyle name="40% - uthevingsfarge 3 2 2 2 9 2" xfId="19197" xr:uid="{4A0E2318-B453-4B43-BD4C-FD2E54D57E97}"/>
    <cellStyle name="40% - uthevingsfarge 3 2 2 2 9 2 2" xfId="19198" xr:uid="{3ACDE888-8633-443C-8D44-651CDCFE1622}"/>
    <cellStyle name="40% - uthevingsfarge 3 2 2 2 9 3" xfId="19199" xr:uid="{05C7274C-FFA4-4F99-9B44-4D4C260ECE85}"/>
    <cellStyle name="40% - uthevingsfarge 3 2 2 20" xfId="19200" xr:uid="{91DEF9C8-A393-4F28-98CE-58A13C3753AC}"/>
    <cellStyle name="40% - uthevingsfarge 3 2 2 21" xfId="19201" xr:uid="{13BFCD18-138A-4120-A8BC-5F3D57FCE1EB}"/>
    <cellStyle name="40% - uthevingsfarge 3 2 2 22" xfId="19202" xr:uid="{205963F7-A1A6-420E-9497-0601893E10E6}"/>
    <cellStyle name="40% - uthevingsfarge 3 2 2 23" xfId="19203" xr:uid="{A664CAEE-1D78-46CA-8114-2D73A8B336F4}"/>
    <cellStyle name="40% - uthevingsfarge 3 2 2 24" xfId="19204" xr:uid="{24D3EB23-E729-4730-B01F-9DFE254053D1}"/>
    <cellStyle name="40% - uthevingsfarge 3 2 2 25" xfId="19205" xr:uid="{D612B3EC-FBD1-4FE9-94BE-6B9E23859D49}"/>
    <cellStyle name="40% - uthevingsfarge 3 2 2 26" xfId="19206" xr:uid="{F816D868-CD79-40A9-AEDD-0D6D2E2733E1}"/>
    <cellStyle name="40% - uthevingsfarge 3 2 2 27" xfId="19207" xr:uid="{03DAE6BB-DD31-4D78-B615-4CD8F7EDE0E7}"/>
    <cellStyle name="40% - uthevingsfarge 3 2 2 28" xfId="19208" xr:uid="{96F30F09-1086-4639-BF84-839D84CEA312}"/>
    <cellStyle name="40% - uthevingsfarge 3 2 2 29" xfId="19209" xr:uid="{777C6D9A-CE78-49C0-A7EB-3A3A9AC32330}"/>
    <cellStyle name="40% - uthevingsfarge 3 2 2 29 2" xfId="19210" xr:uid="{0E96A4CC-011F-43FD-A7CE-054F1624BAD8}"/>
    <cellStyle name="40% - uthevingsfarge 3 2 2 3" xfId="19211" xr:uid="{71922CB0-DDEE-4636-8BEA-B0948E272C91}"/>
    <cellStyle name="40% - uthevingsfarge 3 2 2 30" xfId="19212" xr:uid="{F9FAE553-60BC-4DDA-AE63-D54CBE7E3949}"/>
    <cellStyle name="40% - uthevingsfarge 3 2 2 30 2" xfId="19213" xr:uid="{C61247CA-76F5-49D9-9DCA-28EC256F5D33}"/>
    <cellStyle name="40% - uthevingsfarge 3 2 2 31" xfId="19214" xr:uid="{5F8CE4F5-59E7-4CEB-A5C6-3C85A072DF21}"/>
    <cellStyle name="40% - uthevingsfarge 3 2 2 4" xfId="19215" xr:uid="{30E44E3A-FB4A-4BD5-BF5C-89D08DC8DDDF}"/>
    <cellStyle name="40% - uthevingsfarge 3 2 2 5" xfId="19216" xr:uid="{474ED9E6-09C2-445E-88E4-03D466802EB5}"/>
    <cellStyle name="40% - uthevingsfarge 3 2 2 6" xfId="19217" xr:uid="{00E06214-564A-4DD5-AE37-06D3557405EB}"/>
    <cellStyle name="40% - uthevingsfarge 3 2 2 7" xfId="19218" xr:uid="{573F4127-74A7-48F0-8C0C-550AEFDBBF24}"/>
    <cellStyle name="40% - uthevingsfarge 3 2 2 8" xfId="19219" xr:uid="{1ABAC1F5-D30D-4D12-ACE8-20195D65D5DC}"/>
    <cellStyle name="40% - uthevingsfarge 3 2 2 9" xfId="19220" xr:uid="{726292EE-936F-40EF-A6B9-FBBF837DC806}"/>
    <cellStyle name="40% - uthevingsfarge 3 2 20" xfId="19221" xr:uid="{3BB4D998-C6E3-4E3D-BD51-A50C8CCF6EC5}"/>
    <cellStyle name="40% - uthevingsfarge 3 2 21" xfId="19222" xr:uid="{51E82305-0077-4C59-A1E2-4312727EA314}"/>
    <cellStyle name="40% - uthevingsfarge 3 2 21 2" xfId="19223" xr:uid="{A85CC75F-5E2D-4FD0-910B-51D873E894BC}"/>
    <cellStyle name="40% - uthevingsfarge 3 2 21 2 2" xfId="19224" xr:uid="{580CBC45-1209-4274-A39E-A204A71C4AA2}"/>
    <cellStyle name="40% - uthevingsfarge 3 2 21 2 2 2" xfId="19225" xr:uid="{9887C305-04F1-4434-91A5-7C00BA6B9127}"/>
    <cellStyle name="40% - uthevingsfarge 3 2 21 2 3" xfId="19226" xr:uid="{D8E7AFE0-4FF5-44D3-8E68-2784B549897A}"/>
    <cellStyle name="40% - uthevingsfarge 3 2 21 2 3 2" xfId="19227" xr:uid="{C0D2F272-9A1B-4309-91D9-18AB41116A70}"/>
    <cellStyle name="40% - uthevingsfarge 3 2 21 2 4" xfId="19228" xr:uid="{457D0A18-33BD-42BB-B340-126CCE4539D1}"/>
    <cellStyle name="40% - uthevingsfarge 3 2 21 2 4 2" xfId="19229" xr:uid="{678656BE-F699-4773-A452-6612FC5444E9}"/>
    <cellStyle name="40% - uthevingsfarge 3 2 21 2 5" xfId="19230" xr:uid="{87B699A5-DB3E-4B40-B9A3-D67B68332721}"/>
    <cellStyle name="40% - uthevingsfarge 3 2 21 2 5 2" xfId="19231" xr:uid="{19F539F6-5782-46E5-9BE2-4ED1C35B0D66}"/>
    <cellStyle name="40% - uthevingsfarge 3 2 21 2 6" xfId="19232" xr:uid="{A0577A87-AD40-44B8-85F6-D3638CA3592F}"/>
    <cellStyle name="40% - uthevingsfarge 3 2 21 2 6 2" xfId="19233" xr:uid="{D714ADD2-95F4-49C9-AD7D-265B18D29B8C}"/>
    <cellStyle name="40% - uthevingsfarge 3 2 21 2 7" xfId="19234" xr:uid="{89E00DF3-67CC-46CB-8295-4BD66CA6BB45}"/>
    <cellStyle name="40% - uthevingsfarge 3 2 21 3" xfId="19235" xr:uid="{96CCF63B-D43A-46BC-B69F-710A4A7487C7}"/>
    <cellStyle name="40% - uthevingsfarge 3 2 21 3 2" xfId="19236" xr:uid="{DABBAA9F-5DAE-4688-8752-6741EE796621}"/>
    <cellStyle name="40% - uthevingsfarge 3 2 21 3 2 2" xfId="19237" xr:uid="{E0A8BD36-996D-40BB-BF7A-B4DD1D2A564D}"/>
    <cellStyle name="40% - uthevingsfarge 3 2 21 3 3" xfId="19238" xr:uid="{9C145687-D413-4ECF-80DD-03403FE48D4D}"/>
    <cellStyle name="40% - uthevingsfarge 3 2 21 3 3 2" xfId="19239" xr:uid="{03B5D1A8-C592-4C28-9D87-80140DBBAAB1}"/>
    <cellStyle name="40% - uthevingsfarge 3 2 21 3 4" xfId="19240" xr:uid="{13414CA7-3E0D-4616-A598-08A42D84BE40}"/>
    <cellStyle name="40% - uthevingsfarge 3 2 21 4" xfId="19241" xr:uid="{A3362D23-3CBA-42EA-BA48-55B6D047DDEB}"/>
    <cellStyle name="40% - uthevingsfarge 3 2 21 4 2" xfId="19242" xr:uid="{F8F643AD-3D71-42AA-8365-8D47F35AED11}"/>
    <cellStyle name="40% - uthevingsfarge 3 2 21 5" xfId="19243" xr:uid="{0422A8AC-0EE0-4F26-B01D-4E284E032C83}"/>
    <cellStyle name="40% - uthevingsfarge 3 2 21 5 2" xfId="19244" xr:uid="{E4193FD1-3DD8-49E8-BB58-05EBF0451DA9}"/>
    <cellStyle name="40% - uthevingsfarge 3 2 21 6" xfId="19245" xr:uid="{4010EEB7-631E-4C43-A7EE-C6A80DDDDCF9}"/>
    <cellStyle name="40% - uthevingsfarge 3 2 21 6 2" xfId="19246" xr:uid="{5C78DB06-FCD9-445A-B264-CE3719A90277}"/>
    <cellStyle name="40% - uthevingsfarge 3 2 21 7" xfId="19247" xr:uid="{9A50A576-31C7-438A-B5CB-9A0472C444E7}"/>
    <cellStyle name="40% - uthevingsfarge 3 2 21 7 2" xfId="19248" xr:uid="{33E991BF-95B9-4CA1-9B9D-72004866E9B2}"/>
    <cellStyle name="40% - uthevingsfarge 3 2 21 8" xfId="19249" xr:uid="{19040B39-55C2-4CA6-985B-11AE178ABF4F}"/>
    <cellStyle name="40% - uthevingsfarge 3 2 22" xfId="19250" xr:uid="{48FCCC3C-A73E-4250-9779-63EA8E3C4A88}"/>
    <cellStyle name="40% - uthevingsfarge 3 2 22 2" xfId="19251" xr:uid="{EEEF13F2-4F6B-4FF7-B084-0A15872FFAD2}"/>
    <cellStyle name="40% - uthevingsfarge 3 2 22 2 2" xfId="19252" xr:uid="{EF64CEF8-986E-4AC0-8BFB-DC06C1A99D9F}"/>
    <cellStyle name="40% - uthevingsfarge 3 2 22 2 2 2" xfId="19253" xr:uid="{9FC4CD34-1B14-4724-B636-2F294DAB0CC9}"/>
    <cellStyle name="40% - uthevingsfarge 3 2 22 2 3" xfId="19254" xr:uid="{A12D7E00-1374-4020-BEB7-6411268270A2}"/>
    <cellStyle name="40% - uthevingsfarge 3 2 22 2 3 2" xfId="19255" xr:uid="{E9D8D096-A3E7-4BAB-A781-2D63D53CCC2B}"/>
    <cellStyle name="40% - uthevingsfarge 3 2 22 2 4" xfId="19256" xr:uid="{1BC56A3F-3E10-48D0-A6AC-C85A68CA93A4}"/>
    <cellStyle name="40% - uthevingsfarge 3 2 22 2 4 2" xfId="19257" xr:uid="{D98EA101-D1F3-41EE-AA74-5FCA2A1ADA6F}"/>
    <cellStyle name="40% - uthevingsfarge 3 2 22 2 5" xfId="19258" xr:uid="{41CBE1B6-2992-47D8-8C38-C48A6B35E7F7}"/>
    <cellStyle name="40% - uthevingsfarge 3 2 22 2 5 2" xfId="19259" xr:uid="{027193AB-7822-4616-97EF-F7AE5D05A39C}"/>
    <cellStyle name="40% - uthevingsfarge 3 2 22 2 6" xfId="19260" xr:uid="{D1BDD643-E8CA-4EBD-AAEE-29BA4C84498A}"/>
    <cellStyle name="40% - uthevingsfarge 3 2 22 2 6 2" xfId="19261" xr:uid="{854A70DC-3ED6-482F-A6F8-AEDCAEC42F4D}"/>
    <cellStyle name="40% - uthevingsfarge 3 2 22 2 7" xfId="19262" xr:uid="{55DB52C8-E5AE-44B5-AE40-519FA0C526A9}"/>
    <cellStyle name="40% - uthevingsfarge 3 2 22 3" xfId="19263" xr:uid="{4D48D0F0-E8D4-4CD7-BF2D-2DB0DEC2979D}"/>
    <cellStyle name="40% - uthevingsfarge 3 2 22 3 2" xfId="19264" xr:uid="{864A611E-6C83-429C-9DB7-8D6404290D14}"/>
    <cellStyle name="40% - uthevingsfarge 3 2 22 3 2 2" xfId="19265" xr:uid="{39EF5D3A-D0A4-4399-991F-D157804B5978}"/>
    <cellStyle name="40% - uthevingsfarge 3 2 22 3 3" xfId="19266" xr:uid="{DF90CB49-2B5B-41ED-BD53-DCBD77F8B41D}"/>
    <cellStyle name="40% - uthevingsfarge 3 2 22 3 3 2" xfId="19267" xr:uid="{AA24D0A2-F279-409E-9869-CD8609CCD92B}"/>
    <cellStyle name="40% - uthevingsfarge 3 2 22 3 4" xfId="19268" xr:uid="{474CF2F5-DE8C-496F-BBA8-33EACA206782}"/>
    <cellStyle name="40% - uthevingsfarge 3 2 22 4" xfId="19269" xr:uid="{0C874370-A069-4FD6-8E69-F1BDC654A5E4}"/>
    <cellStyle name="40% - uthevingsfarge 3 2 22 4 2" xfId="19270" xr:uid="{2213CC1E-70BB-4285-8534-1822CA4E274F}"/>
    <cellStyle name="40% - uthevingsfarge 3 2 22 5" xfId="19271" xr:uid="{71D72DD3-DEB3-4F6E-B3A7-FACA75C60EBE}"/>
    <cellStyle name="40% - uthevingsfarge 3 2 22 5 2" xfId="19272" xr:uid="{7BD295E1-4C6D-468D-97D2-014B51099D81}"/>
    <cellStyle name="40% - uthevingsfarge 3 2 22 6" xfId="19273" xr:uid="{8B20B86F-51BF-424B-8C67-B7B274059F63}"/>
    <cellStyle name="40% - uthevingsfarge 3 2 22 6 2" xfId="19274" xr:uid="{0B63C328-78D5-4FA1-9F72-7698C2D0076B}"/>
    <cellStyle name="40% - uthevingsfarge 3 2 22 7" xfId="19275" xr:uid="{AC2034BE-EA8D-448C-B192-51F3609CBA38}"/>
    <cellStyle name="40% - uthevingsfarge 3 2 22 7 2" xfId="19276" xr:uid="{30711153-E812-4750-9A0C-4DEBDF727327}"/>
    <cellStyle name="40% - uthevingsfarge 3 2 22 8" xfId="19277" xr:uid="{7E75FA30-98F2-4D1B-9348-A452150DF3FB}"/>
    <cellStyle name="40% - uthevingsfarge 3 2 23" xfId="19278" xr:uid="{F40E21E2-2B77-49B8-89CB-30E5B358C035}"/>
    <cellStyle name="40% - uthevingsfarge 3 2 23 2" xfId="19279" xr:uid="{1192371B-F3BD-493E-A580-5BEE457C41B9}"/>
    <cellStyle name="40% - uthevingsfarge 3 2 23 2 2" xfId="19280" xr:uid="{E67A3082-8184-4E84-B233-57A325FFF9CF}"/>
    <cellStyle name="40% - uthevingsfarge 3 2 23 3" xfId="19281" xr:uid="{D229B64C-2F43-4335-A5CC-3ACAD08BA230}"/>
    <cellStyle name="40% - uthevingsfarge 3 2 23 3 2" xfId="19282" xr:uid="{3BDBD2C2-361F-494F-A060-D8875360D8DE}"/>
    <cellStyle name="40% - uthevingsfarge 3 2 23 4" xfId="19283" xr:uid="{8D4CCBF3-AD65-4D98-9B04-165A5CE64A80}"/>
    <cellStyle name="40% - uthevingsfarge 3 2 23 4 2" xfId="19284" xr:uid="{3AC037A6-11A7-4685-A8E1-C4A821161E5F}"/>
    <cellStyle name="40% - uthevingsfarge 3 2 23 5" xfId="19285" xr:uid="{C4F86669-FE22-4677-AC58-F3E88401D93C}"/>
    <cellStyle name="40% - uthevingsfarge 3 2 23 5 2" xfId="19286" xr:uid="{38AC6F78-0E2A-47E7-918A-66CF485FC3D9}"/>
    <cellStyle name="40% - uthevingsfarge 3 2 23 6" xfId="19287" xr:uid="{144B77E2-B14C-494A-8154-3CB5A62346E4}"/>
    <cellStyle name="40% - uthevingsfarge 3 2 23 6 2" xfId="19288" xr:uid="{1A019EE3-2D47-4151-9FA1-CF9E97AF6467}"/>
    <cellStyle name="40% - uthevingsfarge 3 2 23 7" xfId="19289" xr:uid="{B5E30942-33C8-4FC7-BF53-0A3EBF90C621}"/>
    <cellStyle name="40% - uthevingsfarge 3 2 24" xfId="19290" xr:uid="{045E8B80-C4E6-4452-9653-01A86E183F93}"/>
    <cellStyle name="40% - uthevingsfarge 3 2 24 2" xfId="19291" xr:uid="{359E3139-1CD5-41B8-8A88-48783315A89F}"/>
    <cellStyle name="40% - uthevingsfarge 3 2 24 2 2" xfId="19292" xr:uid="{C934C15A-CDE7-4BB5-8F4D-684E9F2E0937}"/>
    <cellStyle name="40% - uthevingsfarge 3 2 24 3" xfId="19293" xr:uid="{5C30280F-29E5-47E5-9F5D-526FA7677998}"/>
    <cellStyle name="40% - uthevingsfarge 3 2 24 3 2" xfId="19294" xr:uid="{F73612B1-5430-4EB3-A348-9452C427D908}"/>
    <cellStyle name="40% - uthevingsfarge 3 2 24 4" xfId="19295" xr:uid="{4C9BF661-41ED-4878-B576-1ACA94B27F34}"/>
    <cellStyle name="40% - uthevingsfarge 3 2 24 4 2" xfId="19296" xr:uid="{7E5B5D4B-43E8-4E48-AC22-49FAE2013FD2}"/>
    <cellStyle name="40% - uthevingsfarge 3 2 24 5" xfId="19297" xr:uid="{F0D1FE47-EC3E-4937-AA5C-07D06AAF285B}"/>
    <cellStyle name="40% - uthevingsfarge 3 2 24 5 2" xfId="19298" xr:uid="{7CB0F48A-D7B4-406B-AC2D-C35A353F026F}"/>
    <cellStyle name="40% - uthevingsfarge 3 2 24 6" xfId="19299" xr:uid="{1E0134FA-8D38-426D-B75C-CFAA63A3DB9D}"/>
    <cellStyle name="40% - uthevingsfarge 3 2 25" xfId="19300" xr:uid="{77655B04-6F34-4A20-A3B2-A1E8D639251B}"/>
    <cellStyle name="40% - uthevingsfarge 3 2 25 2" xfId="19301" xr:uid="{71941AC4-2D5B-4832-9DFF-F686626824CB}"/>
    <cellStyle name="40% - uthevingsfarge 3 2 25 2 2" xfId="19302" xr:uid="{88BDECC4-D208-40CC-820F-C6498395CEFE}"/>
    <cellStyle name="40% - uthevingsfarge 3 2 25 3" xfId="19303" xr:uid="{601F390B-4C21-4868-96CF-005D2E77E456}"/>
    <cellStyle name="40% - uthevingsfarge 3 2 25 3 2" xfId="19304" xr:uid="{C2054A34-6A96-46AA-94B7-572B4C235178}"/>
    <cellStyle name="40% - uthevingsfarge 3 2 25 4" xfId="19305" xr:uid="{4B212CE2-C5CE-4FD5-919E-E0909361307B}"/>
    <cellStyle name="40% - uthevingsfarge 3 2 26" xfId="19306" xr:uid="{9E415E55-E577-48D3-97CD-3F62E0E93241}"/>
    <cellStyle name="40% - uthevingsfarge 3 2 26 2" xfId="19307" xr:uid="{00CD9602-D5A2-40B6-B53A-69B16F040C07}"/>
    <cellStyle name="40% - uthevingsfarge 3 2 26 2 2" xfId="19308" xr:uid="{2FCB3F32-FC41-466D-8313-E76163F80B9B}"/>
    <cellStyle name="40% - uthevingsfarge 3 2 26 3" xfId="19309" xr:uid="{F4643AB7-BEFB-4665-B8F1-87DDAAB831CC}"/>
    <cellStyle name="40% - uthevingsfarge 3 2 26 3 2" xfId="19310" xr:uid="{21417E7C-8F4C-4A69-B341-C7E6DE1DAC3A}"/>
    <cellStyle name="40% - uthevingsfarge 3 2 26 4" xfId="19311" xr:uid="{62E2B92E-AD07-4365-9FDB-32D03F8B78C3}"/>
    <cellStyle name="40% - uthevingsfarge 3 2 27" xfId="19312" xr:uid="{FB88140A-D445-40A9-A583-586272B8E8D9}"/>
    <cellStyle name="40% - uthevingsfarge 3 2 27 2" xfId="19313" xr:uid="{49A9540F-36DF-4632-BD13-97E20F9326E7}"/>
    <cellStyle name="40% - uthevingsfarge 3 2 27 2 2" xfId="19314" xr:uid="{893345FF-50ED-441F-B3BE-0DDEA01E1DFB}"/>
    <cellStyle name="40% - uthevingsfarge 3 2 27 3" xfId="19315" xr:uid="{DFAF38C8-E3B5-4376-B03D-726F8FC7BACB}"/>
    <cellStyle name="40% - uthevingsfarge 3 2 28" xfId="19316" xr:uid="{1BB29988-11B8-491F-A21F-A2A9362FD9E1}"/>
    <cellStyle name="40% - uthevingsfarge 3 2 28 2" xfId="19317" xr:uid="{64B18D21-39B9-4594-808B-A422B68450B3}"/>
    <cellStyle name="40% - uthevingsfarge 3 2 28 2 2" xfId="19318" xr:uid="{555B1E96-92DF-454E-AB98-BBEC6006A77A}"/>
    <cellStyle name="40% - uthevingsfarge 3 2 28 3" xfId="19319" xr:uid="{D616B2BF-B9B2-419F-A76E-B9E97D171EBC}"/>
    <cellStyle name="40% - uthevingsfarge 3 2 29" xfId="19320" xr:uid="{EF7DC4C0-D500-477D-88B8-F5BBA1FA62A5}"/>
    <cellStyle name="40% - uthevingsfarge 3 2 29 2" xfId="19321" xr:uid="{FC7B057C-8B03-4D22-976F-FF1A492D9893}"/>
    <cellStyle name="40% - uthevingsfarge 3 2 29 2 2" xfId="19322" xr:uid="{56135F50-C921-4D1F-99C3-BB34E9F84F5D}"/>
    <cellStyle name="40% - uthevingsfarge 3 2 29 3" xfId="19323" xr:uid="{C808B75A-3E82-4533-A296-05088C0C531F}"/>
    <cellStyle name="40% - uthevingsfarge 3 2 3" xfId="19324" xr:uid="{8FBAA0AC-832A-46EA-961E-10A51D6B94FD}"/>
    <cellStyle name="40% - uthevingsfarge 3 2 3 2" xfId="19325" xr:uid="{10A58A61-2336-4953-BE80-219FD8101D4D}"/>
    <cellStyle name="40% - uthevingsfarge 3 2 3 3" xfId="19326" xr:uid="{E6D25749-656B-4237-808D-60F30B3AE97B}"/>
    <cellStyle name="40% - uthevingsfarge 3 2 3 4" xfId="19327" xr:uid="{D877BF44-287C-4AAE-A4F4-6988976120E8}"/>
    <cellStyle name="40% - uthevingsfarge 3 2 3 5" xfId="19328" xr:uid="{A77793B9-8648-43C8-A145-C4A10C25DB21}"/>
    <cellStyle name="40% - uthevingsfarge 3 2 3 6" xfId="19329" xr:uid="{6BC3AE14-21FD-4887-9560-881E270A4CDD}"/>
    <cellStyle name="40% - uthevingsfarge 3 2 30" xfId="19330" xr:uid="{CF2CC180-E4A9-4191-8F3C-9411D2C7D565}"/>
    <cellStyle name="40% - uthevingsfarge 3 2 30 2" xfId="19331" xr:uid="{6EEB3972-3D1F-41CE-A47C-BE53F5F6722B}"/>
    <cellStyle name="40% - uthevingsfarge 3 2 30 2 2" xfId="19332" xr:uid="{EA6A1CE6-45F3-48D6-B248-BA2AB61735A3}"/>
    <cellStyle name="40% - uthevingsfarge 3 2 30 3" xfId="19333" xr:uid="{A1F07A1C-ED3C-45D5-886B-065F777B3D2C}"/>
    <cellStyle name="40% - uthevingsfarge 3 2 31" xfId="19334" xr:uid="{00A237EA-204F-47BF-B5A0-170C4DD464D8}"/>
    <cellStyle name="40% - uthevingsfarge 3 2 32" xfId="19335" xr:uid="{FD9D5F29-F6A6-4A6F-9955-370EB8BD7B08}"/>
    <cellStyle name="40% - uthevingsfarge 3 2 4" xfId="19336" xr:uid="{FBA0A792-BABD-4FD9-B58C-6F151FA35ACB}"/>
    <cellStyle name="40% - uthevingsfarge 3 2 4 2" xfId="19337" xr:uid="{FEB1E1FC-E9E1-447D-AAB9-80734D571F71}"/>
    <cellStyle name="40% - uthevingsfarge 3 2 4 3" xfId="19338" xr:uid="{53A1B55D-8DFE-4842-9360-F0685A647BED}"/>
    <cellStyle name="40% - uthevingsfarge 3 2 4 4" xfId="19339" xr:uid="{73FF3488-6C92-46D6-B359-42572F339024}"/>
    <cellStyle name="40% - uthevingsfarge 3 2 4 5" xfId="19340" xr:uid="{2F9FBDC3-3E65-4ED2-9907-A17A64FB195D}"/>
    <cellStyle name="40% - uthevingsfarge 3 2 4 6" xfId="19341" xr:uid="{AFF6A4E6-EBD9-44E4-B534-357FF2A19C44}"/>
    <cellStyle name="40% - uthevingsfarge 3 2 5" xfId="19342" xr:uid="{9A252F69-61BC-4DB9-8AC3-0FC434F79692}"/>
    <cellStyle name="40% - uthevingsfarge 3 2 5 10" xfId="19343" xr:uid="{3104A794-75B8-4C9B-BBE6-1C7102363891}"/>
    <cellStyle name="40% - uthevingsfarge 3 2 5 11" xfId="19344" xr:uid="{74A9CBE5-3DF8-4E05-B755-C502CF184821}"/>
    <cellStyle name="40% - uthevingsfarge 3 2 5 12" xfId="19345" xr:uid="{E86AACD6-E87D-4E3A-9ED6-41F0ECD4F502}"/>
    <cellStyle name="40% - uthevingsfarge 3 2 5 13" xfId="19346" xr:uid="{8F82478A-853E-453E-9CAE-231A1F530B56}"/>
    <cellStyle name="40% - uthevingsfarge 3 2 5 14" xfId="19347" xr:uid="{1AF3882A-AB51-4661-A23E-995267DCAFA4}"/>
    <cellStyle name="40% - uthevingsfarge 3 2 5 15" xfId="19348" xr:uid="{057EB5FD-71C9-4B39-B798-FB4D76B431FA}"/>
    <cellStyle name="40% - uthevingsfarge 3 2 5 15 2" xfId="19349" xr:uid="{AF5FC5D6-CDDD-4942-9100-6FFC3C151863}"/>
    <cellStyle name="40% - uthevingsfarge 3 2 5 16" xfId="19350" xr:uid="{F4011728-B842-4700-8F3C-9FC9FCDA9C6E}"/>
    <cellStyle name="40% - uthevingsfarge 3 2 5 16 2" xfId="19351" xr:uid="{63355C82-C7CB-45EF-A0BD-AF7B007EF5A9}"/>
    <cellStyle name="40% - uthevingsfarge 3 2 5 17" xfId="19352" xr:uid="{3C3532BD-3494-41D6-BF56-911980778ACF}"/>
    <cellStyle name="40% - uthevingsfarge 3 2 5 17 2" xfId="19353" xr:uid="{44049302-4B12-4A94-B505-FEA52523163B}"/>
    <cellStyle name="40% - uthevingsfarge 3 2 5 2" xfId="19354" xr:uid="{9B806B49-7B5D-45E5-BB01-8FE660DB0239}"/>
    <cellStyle name="40% - uthevingsfarge 3 2 5 2 10" xfId="19355" xr:uid="{F95BCBD3-9548-4A5B-B5EA-C09274A0B8AE}"/>
    <cellStyle name="40% - uthevingsfarge 3 2 5 2 10 2" xfId="19356" xr:uid="{52AC16FE-BB2F-4A4A-B743-7939264A350F}"/>
    <cellStyle name="40% - uthevingsfarge 3 2 5 2 10 2 2" xfId="19357" xr:uid="{2E007500-E552-4082-8BAD-E39515963246}"/>
    <cellStyle name="40% - uthevingsfarge 3 2 5 2 10 3" xfId="19358" xr:uid="{F0669FE5-0E44-4E4E-95C6-26CCD7A9F829}"/>
    <cellStyle name="40% - uthevingsfarge 3 2 5 2 11" xfId="19359" xr:uid="{65E93C3D-9F48-41A4-B28D-E0CB3912B078}"/>
    <cellStyle name="40% - uthevingsfarge 3 2 5 2 11 2" xfId="19360" xr:uid="{9E0C2FED-8F73-4F01-ABEF-59B49C31A76C}"/>
    <cellStyle name="40% - uthevingsfarge 3 2 5 2 11 2 2" xfId="19361" xr:uid="{E2EA4AC4-99EA-4617-B814-6A68A43CE23C}"/>
    <cellStyle name="40% - uthevingsfarge 3 2 5 2 11 3" xfId="19362" xr:uid="{10128E26-526E-4038-83A8-F52B67A62200}"/>
    <cellStyle name="40% - uthevingsfarge 3 2 5 2 12" xfId="19363" xr:uid="{AC6DE5BE-DB6D-4461-8547-B235D11ED774}"/>
    <cellStyle name="40% - uthevingsfarge 3 2 5 2 12 2" xfId="19364" xr:uid="{35D3A923-6C92-411A-8171-E0A0D7E29D4B}"/>
    <cellStyle name="40% - uthevingsfarge 3 2 5 2 12 2 2" xfId="19365" xr:uid="{FA867B9E-12C6-4E90-97BE-ECD995477E47}"/>
    <cellStyle name="40% - uthevingsfarge 3 2 5 2 12 3" xfId="19366" xr:uid="{F86E8E18-807A-4E15-AC64-AD896E97BA73}"/>
    <cellStyle name="40% - uthevingsfarge 3 2 5 2 13" xfId="19367" xr:uid="{6D336E83-651D-49A8-BBDB-13E4E52348DE}"/>
    <cellStyle name="40% - uthevingsfarge 3 2 5 2 14" xfId="19368" xr:uid="{C008C2EF-1E77-4AC4-A54D-FBC3544480D4}"/>
    <cellStyle name="40% - uthevingsfarge 3 2 5 2 2" xfId="19369" xr:uid="{E4970029-653F-4C34-B19F-1EF3DB2FCD07}"/>
    <cellStyle name="40% - uthevingsfarge 3 2 5 2 2 2" xfId="19370" xr:uid="{CF7E5071-E26B-4B11-BDC5-768FC6723BBF}"/>
    <cellStyle name="40% - uthevingsfarge 3 2 5 2 2 2 2" xfId="19371" xr:uid="{90C42489-9170-46CC-8330-8CB8865E0FD6}"/>
    <cellStyle name="40% - uthevingsfarge 3 2 5 2 2 3" xfId="19372" xr:uid="{CC30E1FB-9E6C-4C93-A5A4-F84968C721A7}"/>
    <cellStyle name="40% - uthevingsfarge 3 2 5 2 2 3 2" xfId="19373" xr:uid="{E5FFF7F9-84E6-4965-8E91-E24A780A817A}"/>
    <cellStyle name="40% - uthevingsfarge 3 2 5 2 2 4" xfId="19374" xr:uid="{371A5196-17EC-4664-A508-E83968185506}"/>
    <cellStyle name="40% - uthevingsfarge 3 2 5 2 2 4 2" xfId="19375" xr:uid="{1B252D0F-6DE6-4A96-9BB9-ABBDCBB6D783}"/>
    <cellStyle name="40% - uthevingsfarge 3 2 5 2 2 5" xfId="19376" xr:uid="{F3236C7A-E66D-4177-90D9-FAE5D960FCDB}"/>
    <cellStyle name="40% - uthevingsfarge 3 2 5 2 2 5 2" xfId="19377" xr:uid="{CF116AA9-49CB-40E9-959D-8B114F49042D}"/>
    <cellStyle name="40% - uthevingsfarge 3 2 5 2 2 6" xfId="19378" xr:uid="{56DF36F6-D1F3-4523-8F0B-A776F20BCBAE}"/>
    <cellStyle name="40% - uthevingsfarge 3 2 5 2 2 6 2" xfId="19379" xr:uid="{D9F35CA8-A588-4817-868F-2850A8EE6C72}"/>
    <cellStyle name="40% - uthevingsfarge 3 2 5 2 2 7" xfId="19380" xr:uid="{8DF7DA8D-28BD-48E9-9EA6-5DBB0A25633F}"/>
    <cellStyle name="40% - uthevingsfarge 3 2 5 2 3" xfId="19381" xr:uid="{A21394A8-0BA0-43DD-80E4-72577EEDF16E}"/>
    <cellStyle name="40% - uthevingsfarge 3 2 5 2 3 2" xfId="19382" xr:uid="{512C284B-15FD-45A0-B05E-7341A39A7615}"/>
    <cellStyle name="40% - uthevingsfarge 3 2 5 2 3 2 2" xfId="19383" xr:uid="{6879B02A-BC0D-4EAE-8F9A-E8860F1D7F84}"/>
    <cellStyle name="40% - uthevingsfarge 3 2 5 2 3 3" xfId="19384" xr:uid="{DD360D1B-8BA8-4451-8D5F-8B3A6875638D}"/>
    <cellStyle name="40% - uthevingsfarge 3 2 5 2 3 3 2" xfId="19385" xr:uid="{6DA2B46E-8147-40C4-A4D4-F9BCC77DE0DA}"/>
    <cellStyle name="40% - uthevingsfarge 3 2 5 2 3 4" xfId="19386" xr:uid="{8EC8759B-8570-4A19-8124-B7ACD6060A67}"/>
    <cellStyle name="40% - uthevingsfarge 3 2 5 2 3 4 2" xfId="19387" xr:uid="{9D320C91-B5F3-4863-A306-1C11E245DB90}"/>
    <cellStyle name="40% - uthevingsfarge 3 2 5 2 3 5" xfId="19388" xr:uid="{5AAD7A25-8548-4015-9A31-9E21873193E8}"/>
    <cellStyle name="40% - uthevingsfarge 3 2 5 2 3 5 2" xfId="19389" xr:uid="{FD08E710-7DA3-452D-9DBB-C5E6491C9E0E}"/>
    <cellStyle name="40% - uthevingsfarge 3 2 5 2 3 6" xfId="19390" xr:uid="{5E2B0442-D483-49F2-8364-96F1356CC99D}"/>
    <cellStyle name="40% - uthevingsfarge 3 2 5 2 4" xfId="19391" xr:uid="{5889E549-F241-4371-971C-B5E698B727A2}"/>
    <cellStyle name="40% - uthevingsfarge 3 2 5 2 4 2" xfId="19392" xr:uid="{BFAEDD85-47FF-422C-8BC0-DFD2438C4DA1}"/>
    <cellStyle name="40% - uthevingsfarge 3 2 5 2 4 2 2" xfId="19393" xr:uid="{6EB8B767-4511-4A19-B6CE-4BD4B337BAD9}"/>
    <cellStyle name="40% - uthevingsfarge 3 2 5 2 4 3" xfId="19394" xr:uid="{2A83BB18-E531-4A32-BB76-A29526121CFD}"/>
    <cellStyle name="40% - uthevingsfarge 3 2 5 2 4 3 2" xfId="19395" xr:uid="{AE279B9D-02ED-43A1-ABBD-A82112298AF6}"/>
    <cellStyle name="40% - uthevingsfarge 3 2 5 2 4 4" xfId="19396" xr:uid="{145D18D8-C801-4ABA-B3E9-B1F7BB194160}"/>
    <cellStyle name="40% - uthevingsfarge 3 2 5 2 5" xfId="19397" xr:uid="{4B0BCB53-3C6D-42FA-9174-8516459ABBF4}"/>
    <cellStyle name="40% - uthevingsfarge 3 2 5 2 5 2" xfId="19398" xr:uid="{E356AAB3-2F7F-4893-A863-DB891A8A6E41}"/>
    <cellStyle name="40% - uthevingsfarge 3 2 5 2 5 2 2" xfId="19399" xr:uid="{17076E60-217A-4E5E-ADB9-A549562A4FF1}"/>
    <cellStyle name="40% - uthevingsfarge 3 2 5 2 5 3" xfId="19400" xr:uid="{06E3C617-F565-4A07-BF2D-A160681CC397}"/>
    <cellStyle name="40% - uthevingsfarge 3 2 5 2 5 3 2" xfId="19401" xr:uid="{F1ED0E53-159C-4D3D-AA92-E50458260344}"/>
    <cellStyle name="40% - uthevingsfarge 3 2 5 2 5 4" xfId="19402" xr:uid="{FD947E7C-D8E2-41C5-998A-D8D8A09552A8}"/>
    <cellStyle name="40% - uthevingsfarge 3 2 5 2 6" xfId="19403" xr:uid="{C9704367-C1F4-4614-8F31-E4CEBF223F21}"/>
    <cellStyle name="40% - uthevingsfarge 3 2 5 2 6 2" xfId="19404" xr:uid="{577609C1-17F4-41EC-BA99-A0D73EF7A8C1}"/>
    <cellStyle name="40% - uthevingsfarge 3 2 5 2 6 2 2" xfId="19405" xr:uid="{E8235CBE-1A14-407D-B268-26C00036F893}"/>
    <cellStyle name="40% - uthevingsfarge 3 2 5 2 6 3" xfId="19406" xr:uid="{117E6778-D5D8-4443-A627-9AD70B14F78A}"/>
    <cellStyle name="40% - uthevingsfarge 3 2 5 2 7" xfId="19407" xr:uid="{8123D4AD-8BCF-401E-9224-1204334BFE92}"/>
    <cellStyle name="40% - uthevingsfarge 3 2 5 2 7 2" xfId="19408" xr:uid="{B872A99C-BEB8-42E2-B0A2-32ACB97FC304}"/>
    <cellStyle name="40% - uthevingsfarge 3 2 5 2 7 2 2" xfId="19409" xr:uid="{9692389A-A496-419A-8CEA-3DB9D31E03F5}"/>
    <cellStyle name="40% - uthevingsfarge 3 2 5 2 7 3" xfId="19410" xr:uid="{D565D645-C581-439B-82C1-2F9D3093BFAC}"/>
    <cellStyle name="40% - uthevingsfarge 3 2 5 2 8" xfId="19411" xr:uid="{DC26A1BA-47B9-42D8-920F-34D85558390C}"/>
    <cellStyle name="40% - uthevingsfarge 3 2 5 2 8 2" xfId="19412" xr:uid="{0FB86908-054F-488B-B673-9898A2FB056F}"/>
    <cellStyle name="40% - uthevingsfarge 3 2 5 2 8 2 2" xfId="19413" xr:uid="{01E9B3D3-2C48-4E59-8525-4745BDD93241}"/>
    <cellStyle name="40% - uthevingsfarge 3 2 5 2 8 3" xfId="19414" xr:uid="{22DD155D-9E11-4EC1-897F-09E5BEF39767}"/>
    <cellStyle name="40% - uthevingsfarge 3 2 5 2 9" xfId="19415" xr:uid="{49573A84-4627-4594-AC42-08C518F7ACE5}"/>
    <cellStyle name="40% - uthevingsfarge 3 2 5 2 9 2" xfId="19416" xr:uid="{987E513E-B864-4D97-85EF-151F38D60A58}"/>
    <cellStyle name="40% - uthevingsfarge 3 2 5 2 9 2 2" xfId="19417" xr:uid="{1A240695-7B05-4724-8501-F73603E02559}"/>
    <cellStyle name="40% - uthevingsfarge 3 2 5 2 9 3" xfId="19418" xr:uid="{56C9CD12-BBFA-4792-AF88-67FC8C8DF7B8}"/>
    <cellStyle name="40% - uthevingsfarge 3 2 5 3" xfId="19419" xr:uid="{62A8A2F9-5236-4E67-8D7A-3A6F123F8D41}"/>
    <cellStyle name="40% - uthevingsfarge 3 2 5 3 2" xfId="19420" xr:uid="{C1A9FDAA-ED89-47A7-AED7-B370E93A8411}"/>
    <cellStyle name="40% - uthevingsfarge 3 2 5 3 2 2" xfId="19421" xr:uid="{0012523C-B4DA-4DD1-B3FA-9B103B45C757}"/>
    <cellStyle name="40% - uthevingsfarge 3 2 5 3 2 2 2" xfId="19422" xr:uid="{2B524242-D465-47AF-B1F0-3D46C02B2A50}"/>
    <cellStyle name="40% - uthevingsfarge 3 2 5 3 2 3" xfId="19423" xr:uid="{CCEE1AC1-1526-47F5-9D9A-35EAD1210784}"/>
    <cellStyle name="40% - uthevingsfarge 3 2 5 3 2 3 2" xfId="19424" xr:uid="{2D1A0A90-A525-41D3-A6E5-C29694EF0FFE}"/>
    <cellStyle name="40% - uthevingsfarge 3 2 5 3 2 4" xfId="19425" xr:uid="{F2498388-84AF-43BA-983C-589A83ECBB88}"/>
    <cellStyle name="40% - uthevingsfarge 3 2 5 3 2 4 2" xfId="19426" xr:uid="{94BADD60-DA8E-45B2-A338-DF4C84B55472}"/>
    <cellStyle name="40% - uthevingsfarge 3 2 5 3 2 5" xfId="19427" xr:uid="{C74FCDF4-C603-4302-82CB-D16D97E2E671}"/>
    <cellStyle name="40% - uthevingsfarge 3 2 5 3 2 5 2" xfId="19428" xr:uid="{EC6D3331-CC26-4F33-B76A-3AA2214B987C}"/>
    <cellStyle name="40% - uthevingsfarge 3 2 5 3 2 6" xfId="19429" xr:uid="{0C474278-526E-4C75-934B-E4A4FD90EE71}"/>
    <cellStyle name="40% - uthevingsfarge 3 2 5 3 2 6 2" xfId="19430" xr:uid="{2FC769E6-B485-41D4-8D35-F42C60DB2B0F}"/>
    <cellStyle name="40% - uthevingsfarge 3 2 5 3 2 7" xfId="19431" xr:uid="{7DD90352-C036-49BA-AAD2-ABE02C6E1D2A}"/>
    <cellStyle name="40% - uthevingsfarge 3 2 5 3 3" xfId="19432" xr:uid="{865776F5-93E3-4F39-9F0B-12607D768297}"/>
    <cellStyle name="40% - uthevingsfarge 3 2 5 3 3 2" xfId="19433" xr:uid="{9B569DE2-E518-435A-ABAA-65827ABC9C88}"/>
    <cellStyle name="40% - uthevingsfarge 3 2 5 3 3 2 2" xfId="19434" xr:uid="{4BBED195-EE5A-4D67-ABDE-B041BAAD8FC9}"/>
    <cellStyle name="40% - uthevingsfarge 3 2 5 3 3 3" xfId="19435" xr:uid="{80A7CB76-9B30-4FA3-BD3C-203F23D3286B}"/>
    <cellStyle name="40% - uthevingsfarge 3 2 5 3 3 3 2" xfId="19436" xr:uid="{3D503499-B572-4073-84F7-983ED44A50DD}"/>
    <cellStyle name="40% - uthevingsfarge 3 2 5 3 3 4" xfId="19437" xr:uid="{A5CC5CBB-11B2-4AB3-BAA2-D8D22776AA4B}"/>
    <cellStyle name="40% - uthevingsfarge 3 2 5 3 4" xfId="19438" xr:uid="{18129F8B-D1A0-4EED-A509-EB96DB1CB024}"/>
    <cellStyle name="40% - uthevingsfarge 3 2 5 3 4 2" xfId="19439" xr:uid="{2C152EF1-4C3F-4EC7-B370-57750B72C57E}"/>
    <cellStyle name="40% - uthevingsfarge 3 2 5 3 5" xfId="19440" xr:uid="{DC9E8EB6-8879-47F5-8F4C-24AB2799EE81}"/>
    <cellStyle name="40% - uthevingsfarge 3 2 5 3 5 2" xfId="19441" xr:uid="{5E62B27E-1C99-42EA-A52B-95508C8CDAE6}"/>
    <cellStyle name="40% - uthevingsfarge 3 2 5 3 6" xfId="19442" xr:uid="{763AB9D4-5A9D-431D-9EC3-CE634B0CFB02}"/>
    <cellStyle name="40% - uthevingsfarge 3 2 5 3 6 2" xfId="19443" xr:uid="{35014D58-B9C7-4B2B-8220-BA1D475F9286}"/>
    <cellStyle name="40% - uthevingsfarge 3 2 5 3 7" xfId="19444" xr:uid="{1EE17334-2371-4B22-9740-A1A8609E517E}"/>
    <cellStyle name="40% - uthevingsfarge 3 2 5 3 7 2" xfId="19445" xr:uid="{302A8A3F-7D3A-413F-9920-BE81B33152F8}"/>
    <cellStyle name="40% - uthevingsfarge 3 2 5 3 8" xfId="19446" xr:uid="{015C498B-A74D-4775-8ECE-CA6980C09213}"/>
    <cellStyle name="40% - uthevingsfarge 3 2 5 4" xfId="19447" xr:uid="{1A99C2CA-8FC5-4610-8D63-F2088877A77D}"/>
    <cellStyle name="40% - uthevingsfarge 3 2 5 4 2" xfId="19448" xr:uid="{A0150BA1-893D-42A1-A63C-F254CA3FEF73}"/>
    <cellStyle name="40% - uthevingsfarge 3 2 5 4 2 2" xfId="19449" xr:uid="{9E83369F-424F-4774-91F3-516BB8A2E685}"/>
    <cellStyle name="40% - uthevingsfarge 3 2 5 4 2 2 2" xfId="19450" xr:uid="{44CEE0D2-5A32-4292-A93D-EF978DBAC319}"/>
    <cellStyle name="40% - uthevingsfarge 3 2 5 4 2 3" xfId="19451" xr:uid="{C5052872-FC94-41DE-8456-AF36A95C9525}"/>
    <cellStyle name="40% - uthevingsfarge 3 2 5 4 2 3 2" xfId="19452" xr:uid="{822E9EA3-9E73-4EA6-9C6F-E161CBAAEFFA}"/>
    <cellStyle name="40% - uthevingsfarge 3 2 5 4 2 4" xfId="19453" xr:uid="{BBAF8CE0-3FB1-4C00-B9BD-5B6C9AA91413}"/>
    <cellStyle name="40% - uthevingsfarge 3 2 5 4 2 4 2" xfId="19454" xr:uid="{6FD9EBC5-A774-4EA4-89A6-6026E98A895A}"/>
    <cellStyle name="40% - uthevingsfarge 3 2 5 4 2 5" xfId="19455" xr:uid="{6386FC35-5240-486D-9694-2860F0AC6A4D}"/>
    <cellStyle name="40% - uthevingsfarge 3 2 5 4 2 5 2" xfId="19456" xr:uid="{2897BFDB-DD1D-4679-BD33-CD43FA8FEAF9}"/>
    <cellStyle name="40% - uthevingsfarge 3 2 5 4 2 6" xfId="19457" xr:uid="{376F107D-24D4-43D8-8442-05EC23ABC6A6}"/>
    <cellStyle name="40% - uthevingsfarge 3 2 5 4 2 6 2" xfId="19458" xr:uid="{2FB3319C-7881-4789-8CB8-C2498B6FD398}"/>
    <cellStyle name="40% - uthevingsfarge 3 2 5 4 2 7" xfId="19459" xr:uid="{4DB79792-76E3-4906-BB1D-B668E7331FF3}"/>
    <cellStyle name="40% - uthevingsfarge 3 2 5 4 3" xfId="19460" xr:uid="{00CC08A0-72EC-414A-A741-DD9A2505FAEA}"/>
    <cellStyle name="40% - uthevingsfarge 3 2 5 4 3 2" xfId="19461" xr:uid="{9EF7B383-F579-4B50-85DF-E11DB4AF2EF9}"/>
    <cellStyle name="40% - uthevingsfarge 3 2 5 4 3 2 2" xfId="19462" xr:uid="{2768B5AD-F284-4240-AB6D-470CB8DC87A5}"/>
    <cellStyle name="40% - uthevingsfarge 3 2 5 4 3 3" xfId="19463" xr:uid="{87ED2ADF-1B60-4B35-BA5B-DDF59B64E84E}"/>
    <cellStyle name="40% - uthevingsfarge 3 2 5 4 3 3 2" xfId="19464" xr:uid="{78F2E6F0-38B2-4C07-84A9-4D41ED5383FC}"/>
    <cellStyle name="40% - uthevingsfarge 3 2 5 4 3 4" xfId="19465" xr:uid="{441978AC-0C51-4B78-81F5-76E2D14D7107}"/>
    <cellStyle name="40% - uthevingsfarge 3 2 5 4 4" xfId="19466" xr:uid="{C41BD11A-8BEA-45EC-9872-FDC6AC082F0F}"/>
    <cellStyle name="40% - uthevingsfarge 3 2 5 4 4 2" xfId="19467" xr:uid="{EF9134D7-0BC3-4FFB-BEE8-614C79411E0A}"/>
    <cellStyle name="40% - uthevingsfarge 3 2 5 4 5" xfId="19468" xr:uid="{D7946F3C-918B-4DF3-9B1E-C325B411BAF8}"/>
    <cellStyle name="40% - uthevingsfarge 3 2 5 4 5 2" xfId="19469" xr:uid="{A0E8B397-6D99-4564-BE7B-B605F2182A1D}"/>
    <cellStyle name="40% - uthevingsfarge 3 2 5 4 6" xfId="19470" xr:uid="{09242200-AC33-445B-9997-6CC19AE6454E}"/>
    <cellStyle name="40% - uthevingsfarge 3 2 5 4 6 2" xfId="19471" xr:uid="{B6B9ED74-B68E-467E-B561-B8114C85E495}"/>
    <cellStyle name="40% - uthevingsfarge 3 2 5 4 7" xfId="19472" xr:uid="{21E59F2D-5ED6-4985-904C-B820E1C48AC3}"/>
    <cellStyle name="40% - uthevingsfarge 3 2 5 4 7 2" xfId="19473" xr:uid="{5DC363F0-D98B-434B-8212-165F0EAFF822}"/>
    <cellStyle name="40% - uthevingsfarge 3 2 5 4 8" xfId="19474" xr:uid="{47105E05-BD97-4FEB-915A-7CC0FFF24D01}"/>
    <cellStyle name="40% - uthevingsfarge 3 2 5 5" xfId="19475" xr:uid="{E69F11B5-EAF0-4F4C-95A6-E10A2C70A242}"/>
    <cellStyle name="40% - uthevingsfarge 3 2 5 6" xfId="19476" xr:uid="{3439D73D-9616-4896-9202-47F6FAECA0C5}"/>
    <cellStyle name="40% - uthevingsfarge 3 2 5 7" xfId="19477" xr:uid="{F8B72EA4-C29D-4954-B012-E33124BC35E3}"/>
    <cellStyle name="40% - uthevingsfarge 3 2 5 8" xfId="19478" xr:uid="{A247285F-990A-4DDD-848E-9AA392A7E665}"/>
    <cellStyle name="40% - uthevingsfarge 3 2 5 9" xfId="19479" xr:uid="{7739E039-A254-44C5-A628-C35949802473}"/>
    <cellStyle name="40% - uthevingsfarge 3 2 6" xfId="19480" xr:uid="{EFF393EA-2CD4-44B2-BB34-F5756ECE11DE}"/>
    <cellStyle name="40% - uthevingsfarge 3 2 6 2" xfId="19481" xr:uid="{67B65786-B754-4DDA-ADD0-56911E5E5A51}"/>
    <cellStyle name="40% - uthevingsfarge 3 2 6 2 2" xfId="19482" xr:uid="{A5FBEE83-D059-4C35-9012-D4FB81BBA701}"/>
    <cellStyle name="40% - uthevingsfarge 3 2 6 2 2 2" xfId="19483" xr:uid="{F17E4F84-17BA-45AB-82A4-8BF7453EC098}"/>
    <cellStyle name="40% - uthevingsfarge 3 2 6 2 3" xfId="19484" xr:uid="{75D4C46B-90B0-4A12-AE57-0E1D08D0B03E}"/>
    <cellStyle name="40% - uthevingsfarge 3 2 6 2 3 2" xfId="19485" xr:uid="{50C3400E-27EE-4C4D-9037-7E37319F1AE4}"/>
    <cellStyle name="40% - uthevingsfarge 3 2 6 2 4" xfId="19486" xr:uid="{29500509-FAA7-4133-A31D-5D0316DE4D06}"/>
    <cellStyle name="40% - uthevingsfarge 3 2 6 2 4 2" xfId="19487" xr:uid="{DCAA6398-2386-4939-973C-B12D15D9F4E7}"/>
    <cellStyle name="40% - uthevingsfarge 3 2 6 2 5" xfId="19488" xr:uid="{B6186BEF-BD56-42F3-868E-B7FFAF902780}"/>
    <cellStyle name="40% - uthevingsfarge 3 2 6 2 5 2" xfId="19489" xr:uid="{3996F4CB-D1F4-4511-A654-3BEFA5E147BB}"/>
    <cellStyle name="40% - uthevingsfarge 3 2 6 2 6" xfId="19490" xr:uid="{30006D1E-9566-46B6-90EE-9D082FE827FB}"/>
    <cellStyle name="40% - uthevingsfarge 3 2 6 2 6 2" xfId="19491" xr:uid="{301AE5D0-64E1-45EA-97BE-A2B70DE65961}"/>
    <cellStyle name="40% - uthevingsfarge 3 2 6 2 7" xfId="19492" xr:uid="{CDC27BF9-1E66-4576-8917-4D33235AE54C}"/>
    <cellStyle name="40% - uthevingsfarge 3 2 6 3" xfId="19493" xr:uid="{035209AF-05C5-4EF3-A702-ECE321962E86}"/>
    <cellStyle name="40% - uthevingsfarge 3 2 6 3 2" xfId="19494" xr:uid="{BBC1500B-D7FB-488B-8B7C-BC64A436F4FA}"/>
    <cellStyle name="40% - uthevingsfarge 3 2 6 3 2 2" xfId="19495" xr:uid="{FD085EE1-75AC-4214-B3F3-AA2D50724C95}"/>
    <cellStyle name="40% - uthevingsfarge 3 2 6 3 3" xfId="19496" xr:uid="{BCEBC677-74D3-4828-831E-CF8BBD0711F8}"/>
    <cellStyle name="40% - uthevingsfarge 3 2 6 3 3 2" xfId="19497" xr:uid="{1A1D90E2-2771-4767-A7D2-91F4BB88ABE1}"/>
    <cellStyle name="40% - uthevingsfarge 3 2 6 3 4" xfId="19498" xr:uid="{7F10F387-B785-4849-867B-1AF41FE55860}"/>
    <cellStyle name="40% - uthevingsfarge 3 2 6 4" xfId="19499" xr:uid="{0BAF74E2-7EBB-4A33-986C-3DC97B08D00F}"/>
    <cellStyle name="40% - uthevingsfarge 3 2 6 4 2" xfId="19500" xr:uid="{0A16D125-DC2B-4C31-982D-2A426964D59E}"/>
    <cellStyle name="40% - uthevingsfarge 3 2 6 5" xfId="19501" xr:uid="{85CFC30A-D2EE-4C9D-8C0F-A8F1A3E1C5D2}"/>
    <cellStyle name="40% - uthevingsfarge 3 2 6 5 2" xfId="19502" xr:uid="{D843A1DF-B08D-4EA7-8FE7-2B9BB8B06C21}"/>
    <cellStyle name="40% - uthevingsfarge 3 2 6 6" xfId="19503" xr:uid="{82B3F4A2-06E1-48B9-8C34-FC7C7A0F356E}"/>
    <cellStyle name="40% - uthevingsfarge 3 2 6 6 2" xfId="19504" xr:uid="{16B654FB-2731-4C99-8014-121017B08B1F}"/>
    <cellStyle name="40% - uthevingsfarge 3 2 6 7" xfId="19505" xr:uid="{FC90FE42-AA6A-435C-BF98-F798973CCD1F}"/>
    <cellStyle name="40% - uthevingsfarge 3 2 6 7 2" xfId="19506" xr:uid="{C92C3172-21F1-4A3F-B58C-E8830F882AEF}"/>
    <cellStyle name="40% - uthevingsfarge 3 2 6 8" xfId="19507" xr:uid="{930D6956-0335-4C97-92E1-14719CAEF8F2}"/>
    <cellStyle name="40% - uthevingsfarge 3 2 7" xfId="19508" xr:uid="{60C276CD-EF78-4F75-A001-A723A6989D75}"/>
    <cellStyle name="40% - uthevingsfarge 3 2 7 2" xfId="19509" xr:uid="{600178ED-3D5D-4D24-B1D9-D73ED20F987E}"/>
    <cellStyle name="40% - uthevingsfarge 3 2 7 2 2" xfId="19510" xr:uid="{34030A16-158B-493C-A72D-4FC67F6E5AFB}"/>
    <cellStyle name="40% - uthevingsfarge 3 2 7 2 2 2" xfId="19511" xr:uid="{86CAC91A-56FF-4E89-A303-79378510B9BE}"/>
    <cellStyle name="40% - uthevingsfarge 3 2 7 2 3" xfId="19512" xr:uid="{D8D3C7CF-95F4-454C-911A-C8BADDDCD986}"/>
    <cellStyle name="40% - uthevingsfarge 3 2 7 2 3 2" xfId="19513" xr:uid="{D6A548DC-8ED5-4969-B298-E106CEEA3EE5}"/>
    <cellStyle name="40% - uthevingsfarge 3 2 7 2 4" xfId="19514" xr:uid="{4D4941A6-5330-4DD5-B56B-DBCB93969AC9}"/>
    <cellStyle name="40% - uthevingsfarge 3 2 7 2 4 2" xfId="19515" xr:uid="{B7E486EC-4EC7-4ACC-AE96-9F98257E99E2}"/>
    <cellStyle name="40% - uthevingsfarge 3 2 7 2 5" xfId="19516" xr:uid="{7169A533-8298-468E-BF67-EFD26C2BAF20}"/>
    <cellStyle name="40% - uthevingsfarge 3 2 7 2 5 2" xfId="19517" xr:uid="{CB03FC41-6DB2-4F35-B991-8EBE53925E03}"/>
    <cellStyle name="40% - uthevingsfarge 3 2 7 2 6" xfId="19518" xr:uid="{AEDE310E-6887-417E-AEB8-830DFBB6C331}"/>
    <cellStyle name="40% - uthevingsfarge 3 2 7 2 6 2" xfId="19519" xr:uid="{5F5F6874-F91A-4EE3-96E4-5065C17E71AA}"/>
    <cellStyle name="40% - uthevingsfarge 3 2 7 2 7" xfId="19520" xr:uid="{9C93D8CE-E354-44F0-91FA-A8F090BA8E21}"/>
    <cellStyle name="40% - uthevingsfarge 3 2 7 3" xfId="19521" xr:uid="{756C9D95-ABC8-40A1-894A-86D41DBC87AD}"/>
    <cellStyle name="40% - uthevingsfarge 3 2 7 3 2" xfId="19522" xr:uid="{3B03E915-2470-4DD5-A398-3101FE64F26F}"/>
    <cellStyle name="40% - uthevingsfarge 3 2 7 3 2 2" xfId="19523" xr:uid="{2A9F942C-EE5D-4FDE-9382-F44166780D1B}"/>
    <cellStyle name="40% - uthevingsfarge 3 2 7 3 3" xfId="19524" xr:uid="{1D7E0F78-DA63-4474-AF0B-2B1099E84AA5}"/>
    <cellStyle name="40% - uthevingsfarge 3 2 7 3 3 2" xfId="19525" xr:uid="{84401829-10BA-4E00-9FE9-B7CBD4A92D7F}"/>
    <cellStyle name="40% - uthevingsfarge 3 2 7 3 4" xfId="19526" xr:uid="{A89D6A65-5674-43D2-9423-5A6B02ADA29D}"/>
    <cellStyle name="40% - uthevingsfarge 3 2 7 4" xfId="19527" xr:uid="{B6F0DC3D-5443-4CBB-845F-F3185E54615D}"/>
    <cellStyle name="40% - uthevingsfarge 3 2 7 4 2" xfId="19528" xr:uid="{0BCC555F-68D7-4853-8497-D4EB0B1A5401}"/>
    <cellStyle name="40% - uthevingsfarge 3 2 7 5" xfId="19529" xr:uid="{D5A987E7-ECE9-413A-88B9-CB08D8DB2665}"/>
    <cellStyle name="40% - uthevingsfarge 3 2 7 5 2" xfId="19530" xr:uid="{0C1222FF-D689-44A2-AC1D-CC4C21670C0B}"/>
    <cellStyle name="40% - uthevingsfarge 3 2 7 6" xfId="19531" xr:uid="{F476A441-450E-4ED4-AE90-2B54E722026D}"/>
    <cellStyle name="40% - uthevingsfarge 3 2 7 6 2" xfId="19532" xr:uid="{028DE85C-9282-409A-B468-36AD98AECAC9}"/>
    <cellStyle name="40% - uthevingsfarge 3 2 7 7" xfId="19533" xr:uid="{F5C71B14-3C24-4681-9700-E11E502A4112}"/>
    <cellStyle name="40% - uthevingsfarge 3 2 7 7 2" xfId="19534" xr:uid="{2FF32BAA-34B1-4AAE-B681-0ACB2292376A}"/>
    <cellStyle name="40% - uthevingsfarge 3 2 7 8" xfId="19535" xr:uid="{9F52C919-8BDA-425D-9AC6-F9FF1FA8265D}"/>
    <cellStyle name="40% - uthevingsfarge 3 2 8" xfId="19536" xr:uid="{9B38E9B5-1FCC-41DA-875E-89CB8CC04D1C}"/>
    <cellStyle name="40% - uthevingsfarge 3 2 8 2" xfId="19537" xr:uid="{873B312D-02A2-4D71-9532-C67888D35F3B}"/>
    <cellStyle name="40% - uthevingsfarge 3 2 8 2 2" xfId="19538" xr:uid="{807118D3-71F0-4405-B6B0-B3E1B5CB50D2}"/>
    <cellStyle name="40% - uthevingsfarge 3 2 8 2 2 2" xfId="19539" xr:uid="{D31B378E-690C-4855-B8F9-E70A171900C7}"/>
    <cellStyle name="40% - uthevingsfarge 3 2 8 2 3" xfId="19540" xr:uid="{E666D611-AFB7-410B-9713-48E09244B0E5}"/>
    <cellStyle name="40% - uthevingsfarge 3 2 8 2 3 2" xfId="19541" xr:uid="{4EC2E499-1196-4C1E-B449-946C73E9FE51}"/>
    <cellStyle name="40% - uthevingsfarge 3 2 8 2 4" xfId="19542" xr:uid="{9BB53101-E852-4BC4-B011-F827B38BBD84}"/>
    <cellStyle name="40% - uthevingsfarge 3 2 8 2 4 2" xfId="19543" xr:uid="{FEF28368-DBF3-4EF9-A563-578797F34AC0}"/>
    <cellStyle name="40% - uthevingsfarge 3 2 8 2 5" xfId="19544" xr:uid="{D49FE4E3-2ECD-4B27-A10C-6913E3B97317}"/>
    <cellStyle name="40% - uthevingsfarge 3 2 8 2 5 2" xfId="19545" xr:uid="{D56DC0D2-B756-4F10-B11D-5575FD45ECF6}"/>
    <cellStyle name="40% - uthevingsfarge 3 2 8 2 6" xfId="19546" xr:uid="{CA4ABF5A-5E6C-4BDD-8965-1A164EB8DCC7}"/>
    <cellStyle name="40% - uthevingsfarge 3 2 8 2 6 2" xfId="19547" xr:uid="{9CE3C80A-4D28-4D01-8276-C536C1C0ED8C}"/>
    <cellStyle name="40% - uthevingsfarge 3 2 8 2 7" xfId="19548" xr:uid="{B3BB32D1-A073-4D1C-A5BD-35EBD3E74F68}"/>
    <cellStyle name="40% - uthevingsfarge 3 2 8 3" xfId="19549" xr:uid="{8CCF65CF-7B97-4FE4-B17A-EE3C42E0DD8F}"/>
    <cellStyle name="40% - uthevingsfarge 3 2 8 3 2" xfId="19550" xr:uid="{A8FE5CAC-013E-45AC-9C96-096D5E187A11}"/>
    <cellStyle name="40% - uthevingsfarge 3 2 8 3 2 2" xfId="19551" xr:uid="{B539D354-347C-4A9C-B25B-9F1F6C82973B}"/>
    <cellStyle name="40% - uthevingsfarge 3 2 8 3 3" xfId="19552" xr:uid="{5EBAE9F6-D8F4-4E4F-8B41-581BDE289FA0}"/>
    <cellStyle name="40% - uthevingsfarge 3 2 8 3 3 2" xfId="19553" xr:uid="{5396150A-DCE5-4218-BB36-29412B5E778F}"/>
    <cellStyle name="40% - uthevingsfarge 3 2 8 3 4" xfId="19554" xr:uid="{56210B08-8E71-4122-A35B-E29C78FE4E2B}"/>
    <cellStyle name="40% - uthevingsfarge 3 2 8 4" xfId="19555" xr:uid="{CB031177-C07B-4247-BB33-4DD0E000FD32}"/>
    <cellStyle name="40% - uthevingsfarge 3 2 8 4 2" xfId="19556" xr:uid="{F40DD2DF-9350-4CB0-A219-EB7A1D493973}"/>
    <cellStyle name="40% - uthevingsfarge 3 2 8 5" xfId="19557" xr:uid="{97024434-41FF-4522-B03E-B5AC7654D84B}"/>
    <cellStyle name="40% - uthevingsfarge 3 2 8 5 2" xfId="19558" xr:uid="{DCDAC624-1B23-4639-A692-B552578E9614}"/>
    <cellStyle name="40% - uthevingsfarge 3 2 8 6" xfId="19559" xr:uid="{FE60A03B-E0F8-4156-BEB1-A40DFE701A53}"/>
    <cellStyle name="40% - uthevingsfarge 3 2 8 6 2" xfId="19560" xr:uid="{209576CD-60DE-4C96-9650-80E5AFD00FC9}"/>
    <cellStyle name="40% - uthevingsfarge 3 2 8 7" xfId="19561" xr:uid="{2219D4DE-CAD8-4344-9273-958826AE5FE2}"/>
    <cellStyle name="40% - uthevingsfarge 3 2 8 7 2" xfId="19562" xr:uid="{E3490011-3164-4FDB-BC4B-88C0764E9820}"/>
    <cellStyle name="40% - uthevingsfarge 3 2 8 8" xfId="19563" xr:uid="{022D425A-634D-4874-BDE8-E6173FC0B588}"/>
    <cellStyle name="40% - uthevingsfarge 3 2 9" xfId="19564" xr:uid="{E92574D0-C16D-4E62-807D-CE7F0DFC1B68}"/>
    <cellStyle name="40% - uthevingsfarge 3 2 9 2" xfId="19565" xr:uid="{4B90943B-9D24-4DB6-A5AF-6152AFC308ED}"/>
    <cellStyle name="40% - uthevingsfarge 3 2 9 2 2" xfId="19566" xr:uid="{6CCBA23C-48DB-4D91-B55E-C9BFBF980CCD}"/>
    <cellStyle name="40% - uthevingsfarge 3 2 9 2 2 2" xfId="19567" xr:uid="{262688F3-D46B-4CDE-9776-7B736B0A1FCA}"/>
    <cellStyle name="40% - uthevingsfarge 3 2 9 2 3" xfId="19568" xr:uid="{9B5FE271-433E-4A9A-B131-127093110BCE}"/>
    <cellStyle name="40% - uthevingsfarge 3 2 9 2 3 2" xfId="19569" xr:uid="{7AEDD863-664F-4EA0-8729-0022F1D84D08}"/>
    <cellStyle name="40% - uthevingsfarge 3 2 9 2 4" xfId="19570" xr:uid="{C121C03A-60FC-495D-A652-A433D17FA740}"/>
    <cellStyle name="40% - uthevingsfarge 3 2 9 2 4 2" xfId="19571" xr:uid="{15A7913E-B880-43E2-9C8D-24CFE0587C9F}"/>
    <cellStyle name="40% - uthevingsfarge 3 2 9 2 5" xfId="19572" xr:uid="{494F41B0-7AAB-48F4-8446-807879466589}"/>
    <cellStyle name="40% - uthevingsfarge 3 2 9 2 5 2" xfId="19573" xr:uid="{2301E599-A3F2-4A07-844B-F10806CFF1FD}"/>
    <cellStyle name="40% - uthevingsfarge 3 2 9 2 6" xfId="19574" xr:uid="{B0532A45-D958-4D32-AFDE-CD64DBD3E187}"/>
    <cellStyle name="40% - uthevingsfarge 3 2 9 2 6 2" xfId="19575" xr:uid="{F4964A94-B332-468E-8467-9989AC556B30}"/>
    <cellStyle name="40% - uthevingsfarge 3 2 9 2 7" xfId="19576" xr:uid="{3E4B1D1E-8F47-447C-809F-77432956C66E}"/>
    <cellStyle name="40% - uthevingsfarge 3 2 9 3" xfId="19577" xr:uid="{192BD341-C9D2-4015-8659-938E6048DBCB}"/>
    <cellStyle name="40% - uthevingsfarge 3 2 9 3 2" xfId="19578" xr:uid="{AD91994D-AB93-4C1B-8E21-CB4134D3E654}"/>
    <cellStyle name="40% - uthevingsfarge 3 2 9 3 2 2" xfId="19579" xr:uid="{DE60FC7E-6364-442A-A5CC-D1A904A6690D}"/>
    <cellStyle name="40% - uthevingsfarge 3 2 9 3 3" xfId="19580" xr:uid="{0A07B045-EF54-46F4-805F-548267B8386C}"/>
    <cellStyle name="40% - uthevingsfarge 3 2 9 3 3 2" xfId="19581" xr:uid="{76EB6BE2-839C-436F-87C7-69CE70B3DE9A}"/>
    <cellStyle name="40% - uthevingsfarge 3 2 9 3 4" xfId="19582" xr:uid="{59654686-4E06-43B9-B014-5F9E45E8AACA}"/>
    <cellStyle name="40% - uthevingsfarge 3 2 9 4" xfId="19583" xr:uid="{E311C0D6-66D8-4654-A825-0D4EF43AD6B1}"/>
    <cellStyle name="40% - uthevingsfarge 3 2 9 4 2" xfId="19584" xr:uid="{6BF02BF8-D3C7-473F-9AE4-50ADD778C477}"/>
    <cellStyle name="40% - uthevingsfarge 3 2 9 5" xfId="19585" xr:uid="{D2F97307-CA7E-4D86-9338-B6A7015E6E89}"/>
    <cellStyle name="40% - uthevingsfarge 3 2 9 5 2" xfId="19586" xr:uid="{B77086BF-9425-4B00-A309-3D43879F763F}"/>
    <cellStyle name="40% - uthevingsfarge 3 2 9 6" xfId="19587" xr:uid="{EC657E32-176C-495F-92EE-D7FE6A03A7B5}"/>
    <cellStyle name="40% - uthevingsfarge 3 2 9 6 2" xfId="19588" xr:uid="{C23CA3D4-09F0-4110-9C6B-83C598FDE867}"/>
    <cellStyle name="40% - uthevingsfarge 3 2 9 7" xfId="19589" xr:uid="{F1762A17-E7EB-4A0F-A801-C2DC8651574C}"/>
    <cellStyle name="40% - uthevingsfarge 3 2 9 7 2" xfId="19590" xr:uid="{4ADADB3C-161A-4012-A591-BA3298934760}"/>
    <cellStyle name="40% - uthevingsfarge 3 2 9 8" xfId="19591" xr:uid="{07FC4F54-FB4A-4F68-8071-9D40378CACB8}"/>
    <cellStyle name="40% - uthevingsfarge 3 2_Innlån 10_2010" xfId="19592" xr:uid="{E7FF9165-87FA-4BD8-8259-8A2750D95A23}"/>
    <cellStyle name="40% - uthevingsfarge 3 20" xfId="19593" xr:uid="{3BB164CA-4475-4157-800D-73C4A7D2ED09}"/>
    <cellStyle name="40% - uthevingsfarge 3 20 10" xfId="19594" xr:uid="{3720DB24-1370-40AE-B087-475F9B55EF68}"/>
    <cellStyle name="40% - uthevingsfarge 3 20 11" xfId="19595" xr:uid="{E53893AB-962B-43B0-A2AD-F5B824499A2F}"/>
    <cellStyle name="40% - uthevingsfarge 3 20 12" xfId="19596" xr:uid="{E0FA4744-728E-4CB3-9442-F979E364AD20}"/>
    <cellStyle name="40% - uthevingsfarge 3 20 13" xfId="19597" xr:uid="{7D61692E-2CCF-49F0-AD2C-6E001E943F25}"/>
    <cellStyle name="40% - uthevingsfarge 3 20 2" xfId="19598" xr:uid="{99852D51-E2D0-4DCE-8C69-BE9A6FAE7685}"/>
    <cellStyle name="40% - uthevingsfarge 3 20 2 2" xfId="19599" xr:uid="{3B50A35C-9E21-455F-AB64-BE8E10666938}"/>
    <cellStyle name="40% - uthevingsfarge 3 20 3" xfId="19600" xr:uid="{C968D911-6B00-42C4-8614-CF7DF9F59DA9}"/>
    <cellStyle name="40% - uthevingsfarge 3 20 4" xfId="19601" xr:uid="{0B80D24D-8786-4A14-BA40-24CE0C2DAFF9}"/>
    <cellStyle name="40% - uthevingsfarge 3 20 5" xfId="19602" xr:uid="{33674CEB-4835-43DC-86C1-D005B3F683A8}"/>
    <cellStyle name="40% - uthevingsfarge 3 20 6" xfId="19603" xr:uid="{70A4E371-52EE-476B-BB86-138235F8EAB2}"/>
    <cellStyle name="40% - uthevingsfarge 3 20 7" xfId="19604" xr:uid="{937AE82C-503C-4B63-A3C2-460007390C88}"/>
    <cellStyle name="40% - uthevingsfarge 3 20 8" xfId="19605" xr:uid="{DFA485B9-6762-41C3-920F-A235DA605617}"/>
    <cellStyle name="40% - uthevingsfarge 3 20 9" xfId="19606" xr:uid="{2FE58818-C182-4023-AD1F-8C20C49E059E}"/>
    <cellStyle name="40% - uthevingsfarge 3 21" xfId="19607" xr:uid="{A3206D7C-B1D3-4AA6-9A17-B2E8917AF5C0}"/>
    <cellStyle name="40% - uthevingsfarge 3 21 10" xfId="19608" xr:uid="{FCB919A1-C795-4E27-93A7-B177FD456182}"/>
    <cellStyle name="40% - uthevingsfarge 3 21 11" xfId="19609" xr:uid="{919DE031-19E9-493A-B45A-56857FFA0D32}"/>
    <cellStyle name="40% - uthevingsfarge 3 21 12" xfId="19610" xr:uid="{D6861C14-53BB-4B19-A8C8-6B651B267992}"/>
    <cellStyle name="40% - uthevingsfarge 3 21 13" xfId="19611" xr:uid="{6F80F30B-A986-4021-91B5-BCD47BEC6DD8}"/>
    <cellStyle name="40% - uthevingsfarge 3 21 2" xfId="19612" xr:uid="{5D70659C-F283-48B2-8BBB-5219156A8B36}"/>
    <cellStyle name="40% - uthevingsfarge 3 21 2 2" xfId="19613" xr:uid="{A82FA402-ED29-4612-91BB-CA5799B76C8D}"/>
    <cellStyle name="40% - uthevingsfarge 3 21 3" xfId="19614" xr:uid="{9FF9F817-003C-4DAE-B756-DDEBB32740BB}"/>
    <cellStyle name="40% - uthevingsfarge 3 21 4" xfId="19615" xr:uid="{2E0FB39E-9486-4968-9F79-E3BFF93A3714}"/>
    <cellStyle name="40% - uthevingsfarge 3 21 5" xfId="19616" xr:uid="{B3B26820-0024-4607-9F53-A7579589D38B}"/>
    <cellStyle name="40% - uthevingsfarge 3 21 6" xfId="19617" xr:uid="{7925EA89-C499-4789-92DD-1298EE81E377}"/>
    <cellStyle name="40% - uthevingsfarge 3 21 7" xfId="19618" xr:uid="{29DFA8D9-7492-4B71-8170-6988A437600E}"/>
    <cellStyle name="40% - uthevingsfarge 3 21 8" xfId="19619" xr:uid="{879B4B6B-13B1-4713-ABC2-D0116AA3C9C9}"/>
    <cellStyle name="40% - uthevingsfarge 3 21 9" xfId="19620" xr:uid="{B55F5341-C12D-4499-8A7D-A0492CABF93D}"/>
    <cellStyle name="40% - uthevingsfarge 3 22" xfId="19621" xr:uid="{089A4374-A339-4DBA-B6A9-95D12AD8C582}"/>
    <cellStyle name="40% - uthevingsfarge 3 22 10" xfId="19622" xr:uid="{EDF359B0-213C-4849-B4A5-D2721D3AB0AC}"/>
    <cellStyle name="40% - uthevingsfarge 3 22 11" xfId="19623" xr:uid="{40D508AB-2C3E-42C5-B289-8428B414E6C8}"/>
    <cellStyle name="40% - uthevingsfarge 3 22 12" xfId="19624" xr:uid="{853619C2-1C16-48F1-9781-BBD2A46B4440}"/>
    <cellStyle name="40% - uthevingsfarge 3 22 13" xfId="19625" xr:uid="{453BC24D-2B95-4A6E-A5FB-8886B1783FC4}"/>
    <cellStyle name="40% - uthevingsfarge 3 22 2" xfId="19626" xr:uid="{E99D60C1-05FA-4B39-8AC8-BF09E918601F}"/>
    <cellStyle name="40% - uthevingsfarge 3 22 2 2" xfId="19627" xr:uid="{0E1C1A33-2334-42D8-AF4F-DB19BC28E894}"/>
    <cellStyle name="40% - uthevingsfarge 3 22 3" xfId="19628" xr:uid="{93725B82-25DB-4496-8A2D-2304D5EAAB5A}"/>
    <cellStyle name="40% - uthevingsfarge 3 22 4" xfId="19629" xr:uid="{45A56578-5403-4DF3-84C7-9B5676735335}"/>
    <cellStyle name="40% - uthevingsfarge 3 22 5" xfId="19630" xr:uid="{DD8A286B-5394-4618-BBD0-CB33DDAA1960}"/>
    <cellStyle name="40% - uthevingsfarge 3 22 6" xfId="19631" xr:uid="{9503DF77-4EB6-4A08-8F82-2BDAED652728}"/>
    <cellStyle name="40% - uthevingsfarge 3 22 7" xfId="19632" xr:uid="{112BC885-EDEB-4DF1-B35C-B19CA4D7E7B4}"/>
    <cellStyle name="40% - uthevingsfarge 3 22 8" xfId="19633" xr:uid="{84746C56-82B0-45B2-B2C4-6143577F2B07}"/>
    <cellStyle name="40% - uthevingsfarge 3 22 9" xfId="19634" xr:uid="{CB657C60-4903-4BA6-BBE5-C927ED39AA43}"/>
    <cellStyle name="40% - uthevingsfarge 3 23" xfId="19635" xr:uid="{CCF8A1C3-92B2-4A4D-9BE9-5553FFF89B44}"/>
    <cellStyle name="40% - uthevingsfarge 3 23 10" xfId="19636" xr:uid="{0303C000-BBBF-4444-BA74-56512FA9B311}"/>
    <cellStyle name="40% - uthevingsfarge 3 23 11" xfId="19637" xr:uid="{3E7A494C-B9EE-46AE-A90B-378A1DB6CCCC}"/>
    <cellStyle name="40% - uthevingsfarge 3 23 12" xfId="19638" xr:uid="{3645327D-A9D6-4702-8B99-1B1F27347914}"/>
    <cellStyle name="40% - uthevingsfarge 3 23 13" xfId="19639" xr:uid="{B44E22FA-A6EA-4A7A-939A-23708D862AE0}"/>
    <cellStyle name="40% - uthevingsfarge 3 23 2" xfId="19640" xr:uid="{E76C71E3-9865-4D1E-AFEA-F78014595C8A}"/>
    <cellStyle name="40% - uthevingsfarge 3 23 2 2" xfId="19641" xr:uid="{7AF812A2-E775-4A6B-BCA8-B51DE8DF72C4}"/>
    <cellStyle name="40% - uthevingsfarge 3 23 3" xfId="19642" xr:uid="{C67010C4-C545-4E9C-B010-71B898D738D3}"/>
    <cellStyle name="40% - uthevingsfarge 3 23 4" xfId="19643" xr:uid="{55A9CBEB-B4E1-41C7-B321-AA16C21068BD}"/>
    <cellStyle name="40% - uthevingsfarge 3 23 5" xfId="19644" xr:uid="{7ACCB230-3F11-4C70-ACA1-A8BEC0E79A4B}"/>
    <cellStyle name="40% - uthevingsfarge 3 23 6" xfId="19645" xr:uid="{A55218CD-8B1E-45B2-9E42-17174333B261}"/>
    <cellStyle name="40% - uthevingsfarge 3 23 7" xfId="19646" xr:uid="{3C7B78C4-8541-4123-A38A-A3F559C626BD}"/>
    <cellStyle name="40% - uthevingsfarge 3 23 8" xfId="19647" xr:uid="{14DB7002-2F56-4184-B754-0FB54111D443}"/>
    <cellStyle name="40% - uthevingsfarge 3 23 9" xfId="19648" xr:uid="{DD6EC54A-B718-4F91-962C-56B15D0D1CDD}"/>
    <cellStyle name="40% - uthevingsfarge 3 24" xfId="19649" xr:uid="{16E7B6B3-0C09-4A68-88E6-5906204968EA}"/>
    <cellStyle name="40% - uthevingsfarge 3 24 10" xfId="19650" xr:uid="{B6D2FD16-E399-4BB4-8434-D0B0D0C436A7}"/>
    <cellStyle name="40% - uthevingsfarge 3 24 11" xfId="19651" xr:uid="{881AFBE2-6F92-4601-B1CB-BF954254B67E}"/>
    <cellStyle name="40% - uthevingsfarge 3 24 12" xfId="19652" xr:uid="{6E37731F-55BE-436C-988C-F55705C01C1B}"/>
    <cellStyle name="40% - uthevingsfarge 3 24 13" xfId="19653" xr:uid="{DE007B48-BBAF-430E-8D56-208B9E04D380}"/>
    <cellStyle name="40% - uthevingsfarge 3 24 2" xfId="19654" xr:uid="{ADB55E67-302D-4812-B20D-90BE986A576E}"/>
    <cellStyle name="40% - uthevingsfarge 3 24 2 2" xfId="19655" xr:uid="{FAB38748-8B55-41C0-85E3-B8049D97C248}"/>
    <cellStyle name="40% - uthevingsfarge 3 24 3" xfId="19656" xr:uid="{2C4CDFCF-DBCB-4A24-AD9B-705DC0EA67B4}"/>
    <cellStyle name="40% - uthevingsfarge 3 24 4" xfId="19657" xr:uid="{1849EBB6-D56F-4B52-94A6-8F271025084B}"/>
    <cellStyle name="40% - uthevingsfarge 3 24 5" xfId="19658" xr:uid="{89501D45-7DF7-4E27-AB20-90C193FB833E}"/>
    <cellStyle name="40% - uthevingsfarge 3 24 6" xfId="19659" xr:uid="{C7068FF5-81D9-49F8-AED8-650751A73868}"/>
    <cellStyle name="40% - uthevingsfarge 3 24 7" xfId="19660" xr:uid="{0C8FCF4F-198E-479A-A928-AD2B7C0A9DE8}"/>
    <cellStyle name="40% - uthevingsfarge 3 24 8" xfId="19661" xr:uid="{89EB308F-E8C5-4307-9636-38C45C563337}"/>
    <cellStyle name="40% - uthevingsfarge 3 24 9" xfId="19662" xr:uid="{683D5B43-BE39-4D35-B248-A6D6E330007F}"/>
    <cellStyle name="40% - uthevingsfarge 3 25" xfId="19663" xr:uid="{F2F22F1C-96DF-4676-991C-68627C2DEA62}"/>
    <cellStyle name="40% - uthevingsfarge 3 25 10" xfId="19664" xr:uid="{7207FD6A-8A03-46D3-A7C2-DBBCCADD6393}"/>
    <cellStyle name="40% - uthevingsfarge 3 25 11" xfId="19665" xr:uid="{14748892-C6CF-4889-9BED-724E636F863B}"/>
    <cellStyle name="40% - uthevingsfarge 3 25 12" xfId="19666" xr:uid="{BBCE79F0-414C-4FBB-A314-03E0F986D895}"/>
    <cellStyle name="40% - uthevingsfarge 3 25 13" xfId="19667" xr:uid="{D93D5063-B90F-469F-B7A5-15DB1678DB95}"/>
    <cellStyle name="40% - uthevingsfarge 3 25 2" xfId="19668" xr:uid="{F6BD7780-61FD-4C1E-B2FF-E538B128CE04}"/>
    <cellStyle name="40% - uthevingsfarge 3 25 2 2" xfId="19669" xr:uid="{44EF182E-0F57-4805-8D00-F0DAC34BD00E}"/>
    <cellStyle name="40% - uthevingsfarge 3 25 3" xfId="19670" xr:uid="{5E4FA107-9588-49AC-A54F-2ADB93F122F1}"/>
    <cellStyle name="40% - uthevingsfarge 3 25 4" xfId="19671" xr:uid="{192ACB38-398F-4C0C-9AA4-49CEB4BCC36F}"/>
    <cellStyle name="40% - uthevingsfarge 3 25 5" xfId="19672" xr:uid="{F7652E04-CFC7-4F47-816B-E4357FE3B647}"/>
    <cellStyle name="40% - uthevingsfarge 3 25 6" xfId="19673" xr:uid="{F934EF78-6D61-4580-92A1-4B887762404F}"/>
    <cellStyle name="40% - uthevingsfarge 3 25 7" xfId="19674" xr:uid="{747DB730-B4E0-4792-B463-A87782220001}"/>
    <cellStyle name="40% - uthevingsfarge 3 25 8" xfId="19675" xr:uid="{FC7B8260-D12C-4E46-9CB7-14F75469084B}"/>
    <cellStyle name="40% - uthevingsfarge 3 25 9" xfId="19676" xr:uid="{47AD23AF-21A3-48D5-86C8-2B771BCF2222}"/>
    <cellStyle name="40% - uthevingsfarge 3 26" xfId="19677" xr:uid="{B5172A87-76E9-4F5C-A236-FA175FEE58B7}"/>
    <cellStyle name="40% - uthevingsfarge 3 26 10" xfId="19678" xr:uid="{47437478-D507-409E-813F-26A5B16124D3}"/>
    <cellStyle name="40% - uthevingsfarge 3 26 10 2" xfId="19679" xr:uid="{EB34E954-F991-42CC-A14E-98582F67B96C}"/>
    <cellStyle name="40% - uthevingsfarge 3 26 10 2 2" xfId="19680" xr:uid="{B44757BC-E2F2-4F85-AC2B-84435BF19A8F}"/>
    <cellStyle name="40% - uthevingsfarge 3 26 10 3" xfId="19681" xr:uid="{2C1459E5-9965-4212-8FBD-4F31E7ABBD81}"/>
    <cellStyle name="40% - uthevingsfarge 3 26 11" xfId="19682" xr:uid="{219BF5DB-D0F3-4D61-8702-C8BB03961F21}"/>
    <cellStyle name="40% - uthevingsfarge 3 26 11 2" xfId="19683" xr:uid="{3D53FB5C-EFA8-4E27-88F5-AF7C4E767688}"/>
    <cellStyle name="40% - uthevingsfarge 3 26 11 2 2" xfId="19684" xr:uid="{1BF75856-8BD4-4B3E-A2AE-8F66DE00B4D7}"/>
    <cellStyle name="40% - uthevingsfarge 3 26 11 3" xfId="19685" xr:uid="{9126A6C2-DD92-487D-86E2-0179546A0E4E}"/>
    <cellStyle name="40% - uthevingsfarge 3 26 12" xfId="19686" xr:uid="{A21EF7E1-29C5-4724-A3D5-5B41E7DAB17E}"/>
    <cellStyle name="40% - uthevingsfarge 3 26 12 2" xfId="19687" xr:uid="{D24ECA37-60D2-4046-9858-77461EAF8DDF}"/>
    <cellStyle name="40% - uthevingsfarge 3 26 12 2 2" xfId="19688" xr:uid="{0DE6294C-243C-46CC-9765-29A57F27C78B}"/>
    <cellStyle name="40% - uthevingsfarge 3 26 12 3" xfId="19689" xr:uid="{183A3468-6B5F-4E1D-982C-2E3C6109D908}"/>
    <cellStyle name="40% - uthevingsfarge 3 26 13" xfId="19690" xr:uid="{D213CED7-6C47-4EAF-99EC-D8C30EADDD4D}"/>
    <cellStyle name="40% - uthevingsfarge 3 26 14" xfId="19691" xr:uid="{2EDDF240-40CC-4653-A9CF-CC94508B84E7}"/>
    <cellStyle name="40% - uthevingsfarge 3 26 15" xfId="19692" xr:uid="{003BA2C8-4FF8-4CEF-B9A7-E0DB8DCFF583}"/>
    <cellStyle name="40% - uthevingsfarge 3 26 2" xfId="19693" xr:uid="{314BCC7F-D2F5-45D1-8489-10876DA5119D}"/>
    <cellStyle name="40% - uthevingsfarge 3 26 2 2" xfId="19694" xr:uid="{595390D5-BC4A-4F1C-A811-30866A40F5C6}"/>
    <cellStyle name="40% - uthevingsfarge 3 26 2 2 2" xfId="19695" xr:uid="{C5A4AD06-77E8-4DE5-853E-32C5C589FC8D}"/>
    <cellStyle name="40% - uthevingsfarge 3 26 2 3" xfId="19696" xr:uid="{459938AE-0827-4F81-B022-F46AF187CA08}"/>
    <cellStyle name="40% - uthevingsfarge 3 26 2 3 2" xfId="19697" xr:uid="{04C68DCA-0261-4F54-AD7D-7C5A5C4B3AFD}"/>
    <cellStyle name="40% - uthevingsfarge 3 26 2 4" xfId="19698" xr:uid="{BD8F27AD-F7D1-4359-815D-D0D4A0152B8C}"/>
    <cellStyle name="40% - uthevingsfarge 3 26 2 4 2" xfId="19699" xr:uid="{AE1EEF5F-C477-42F8-AAC3-6515376A4140}"/>
    <cellStyle name="40% - uthevingsfarge 3 26 2 5" xfId="19700" xr:uid="{A065805E-598B-4FC9-A95D-6C5AEF1507BA}"/>
    <cellStyle name="40% - uthevingsfarge 3 26 2 5 2" xfId="19701" xr:uid="{3FC1C5D1-3423-45E9-ACD8-328167D7BF6F}"/>
    <cellStyle name="40% - uthevingsfarge 3 26 2 6" xfId="19702" xr:uid="{DF94AF2B-6E8B-49F8-AF99-AD546CED4442}"/>
    <cellStyle name="40% - uthevingsfarge 3 26 2 6 2" xfId="19703" xr:uid="{E6C6932F-36A7-4449-9466-F17D50BCBF82}"/>
    <cellStyle name="40% - uthevingsfarge 3 26 2 7" xfId="19704" xr:uid="{CD93C598-7602-48A4-A1BA-F8D85BFC7147}"/>
    <cellStyle name="40% - uthevingsfarge 3 26 2 8" xfId="19705" xr:uid="{69FD36F9-7A5C-437E-B265-F892111D4C9A}"/>
    <cellStyle name="40% - uthevingsfarge 3 26 3" xfId="19706" xr:uid="{E2A2174C-50C0-46F2-A9B6-856324002A17}"/>
    <cellStyle name="40% - uthevingsfarge 3 26 3 2" xfId="19707" xr:uid="{E64F6637-C9D6-4868-8FF7-0E14DB88B16D}"/>
    <cellStyle name="40% - uthevingsfarge 3 26 3 2 2" xfId="19708" xr:uid="{BE6B54C1-8B0A-48D9-B362-6C48E53BB615}"/>
    <cellStyle name="40% - uthevingsfarge 3 26 3 3" xfId="19709" xr:uid="{199893AE-5BBA-4B3C-8395-C29CE95A27AF}"/>
    <cellStyle name="40% - uthevingsfarge 3 26 3 3 2" xfId="19710" xr:uid="{10B4429B-CA57-4702-949C-8C8B8B111787}"/>
    <cellStyle name="40% - uthevingsfarge 3 26 3 4" xfId="19711" xr:uid="{2CE3A3AF-D2FF-43F2-A734-31CC6773D337}"/>
    <cellStyle name="40% - uthevingsfarge 3 26 3 4 2" xfId="19712" xr:uid="{BA9D8518-3D7B-422D-A4DD-E0BE2D291ABB}"/>
    <cellStyle name="40% - uthevingsfarge 3 26 3 5" xfId="19713" xr:uid="{67D75314-AAF0-4596-A873-6476FB84D869}"/>
    <cellStyle name="40% - uthevingsfarge 3 26 3 5 2" xfId="19714" xr:uid="{2DCFA66F-0928-4C34-AE6A-C477167740C1}"/>
    <cellStyle name="40% - uthevingsfarge 3 26 3 6" xfId="19715" xr:uid="{C8EEDC6B-378E-4397-9A59-528F60573091}"/>
    <cellStyle name="40% - uthevingsfarge 3 26 4" xfId="19716" xr:uid="{A1B533A8-E470-48F5-B31F-7A8E7DF8DE26}"/>
    <cellStyle name="40% - uthevingsfarge 3 26 4 2" xfId="19717" xr:uid="{3CBEA5DB-35BB-4B78-A9E9-700FE12A0408}"/>
    <cellStyle name="40% - uthevingsfarge 3 26 4 2 2" xfId="19718" xr:uid="{A558D3B9-E32D-4B5A-A9C0-761381AFE055}"/>
    <cellStyle name="40% - uthevingsfarge 3 26 4 3" xfId="19719" xr:uid="{90C4292F-EFD9-4AAC-BA01-EB2CEC5E87FF}"/>
    <cellStyle name="40% - uthevingsfarge 3 26 4 3 2" xfId="19720" xr:uid="{9172B421-6407-4B9F-9CE4-0E67C0D2D1B5}"/>
    <cellStyle name="40% - uthevingsfarge 3 26 4 4" xfId="19721" xr:uid="{6599B5F2-E8C3-4630-842D-585D48C51AF1}"/>
    <cellStyle name="40% - uthevingsfarge 3 26 5" xfId="19722" xr:uid="{A80040B4-F3EB-4250-A329-D2018F2E10D9}"/>
    <cellStyle name="40% - uthevingsfarge 3 26 5 2" xfId="19723" xr:uid="{2005FD01-D27A-451A-BE5E-E32F56A43C01}"/>
    <cellStyle name="40% - uthevingsfarge 3 26 5 2 2" xfId="19724" xr:uid="{58A5A82D-B104-447E-BC9E-3C7FB9B72695}"/>
    <cellStyle name="40% - uthevingsfarge 3 26 5 3" xfId="19725" xr:uid="{58BC0704-3FBA-482E-8215-A5ECC7B77177}"/>
    <cellStyle name="40% - uthevingsfarge 3 26 5 3 2" xfId="19726" xr:uid="{45D47547-06B9-4C5E-A20C-5B6EDB3795B5}"/>
    <cellStyle name="40% - uthevingsfarge 3 26 5 4" xfId="19727" xr:uid="{9B542FBE-B0F1-4B1B-95BC-235D48D8A3D5}"/>
    <cellStyle name="40% - uthevingsfarge 3 26 6" xfId="19728" xr:uid="{3CA410DD-D5B8-4BDD-911B-CEA9A582237B}"/>
    <cellStyle name="40% - uthevingsfarge 3 26 6 2" xfId="19729" xr:uid="{E8FB329E-6236-4FE8-AF47-D3C37E175DB8}"/>
    <cellStyle name="40% - uthevingsfarge 3 26 6 2 2" xfId="19730" xr:uid="{0B1D3324-8B3A-490C-A2ED-3799328C820D}"/>
    <cellStyle name="40% - uthevingsfarge 3 26 6 3" xfId="19731" xr:uid="{CD6E6925-AC16-4967-A6B0-6B2441BAAAC4}"/>
    <cellStyle name="40% - uthevingsfarge 3 26 7" xfId="19732" xr:uid="{84F1E54E-BED8-45C2-BD1F-20CCC414C4DD}"/>
    <cellStyle name="40% - uthevingsfarge 3 26 7 2" xfId="19733" xr:uid="{45764FB1-3E68-4D62-B641-DCD2D44AF406}"/>
    <cellStyle name="40% - uthevingsfarge 3 26 7 2 2" xfId="19734" xr:uid="{877A9D4E-F064-40CB-91FF-38DDF6EDF950}"/>
    <cellStyle name="40% - uthevingsfarge 3 26 7 3" xfId="19735" xr:uid="{94715B78-F786-46AE-BD83-F259807FCA2A}"/>
    <cellStyle name="40% - uthevingsfarge 3 26 8" xfId="19736" xr:uid="{3AE90E77-4748-47B4-8DEE-8A47199E0E86}"/>
    <cellStyle name="40% - uthevingsfarge 3 26 8 2" xfId="19737" xr:uid="{210F7F8F-40DB-40D1-A93B-9F0E6B24B449}"/>
    <cellStyle name="40% - uthevingsfarge 3 26 8 2 2" xfId="19738" xr:uid="{38EAE49B-35E2-4944-ACCD-4A50774E953A}"/>
    <cellStyle name="40% - uthevingsfarge 3 26 8 3" xfId="19739" xr:uid="{70D2268D-0C0B-464D-9E87-FEC61E9FB2E8}"/>
    <cellStyle name="40% - uthevingsfarge 3 26 9" xfId="19740" xr:uid="{661E078E-BED0-4E18-AF93-16EC580E1454}"/>
    <cellStyle name="40% - uthevingsfarge 3 26 9 2" xfId="19741" xr:uid="{FB479031-6C35-4892-A8E9-8C5365D335B1}"/>
    <cellStyle name="40% - uthevingsfarge 3 26 9 2 2" xfId="19742" xr:uid="{1ECD6BDD-BA67-404F-997E-99A080F1BBB1}"/>
    <cellStyle name="40% - uthevingsfarge 3 26 9 3" xfId="19743" xr:uid="{DBDF425E-9052-4E4E-A243-E893AB63E0E6}"/>
    <cellStyle name="40% - uthevingsfarge 3 27" xfId="19744" xr:uid="{BDFDAD6F-B0AE-48A9-9629-8BEF31395586}"/>
    <cellStyle name="40% - uthevingsfarge 3 27 2" xfId="19745" xr:uid="{10681C35-F9E4-45EB-A643-F06BBD3B8F5E}"/>
    <cellStyle name="40% - uthevingsfarge 3 27 2 2" xfId="19746" xr:uid="{20490D41-C738-426D-BF93-B97622E1F43F}"/>
    <cellStyle name="40% - uthevingsfarge 3 27 2 2 2" xfId="19747" xr:uid="{FB28BB9C-E2F2-42E3-B1DE-23038BBE77A7}"/>
    <cellStyle name="40% - uthevingsfarge 3 27 2 3" xfId="19748" xr:uid="{C3B39F01-B297-413F-BF83-438B3B170D1D}"/>
    <cellStyle name="40% - uthevingsfarge 3 27 2 3 2" xfId="19749" xr:uid="{7638E9D7-7F28-43E5-B619-76582CC495DC}"/>
    <cellStyle name="40% - uthevingsfarge 3 27 2 4" xfId="19750" xr:uid="{92687A95-1B42-453C-B3E3-FC96A130C80E}"/>
    <cellStyle name="40% - uthevingsfarge 3 27 2 4 2" xfId="19751" xr:uid="{A5EBDF1A-5150-43DC-BA99-2D91E71BD42A}"/>
    <cellStyle name="40% - uthevingsfarge 3 27 2 5" xfId="19752" xr:uid="{154B0EE0-0E11-450A-A56F-A79B6DB45CAB}"/>
    <cellStyle name="40% - uthevingsfarge 3 27 2 5 2" xfId="19753" xr:uid="{449CD4A9-540D-4CD7-9389-6F6D2A243991}"/>
    <cellStyle name="40% - uthevingsfarge 3 27 2 6" xfId="19754" xr:uid="{6277E9E9-5B38-4208-9476-E654C7EBD693}"/>
    <cellStyle name="40% - uthevingsfarge 3 27 2 6 2" xfId="19755" xr:uid="{2B2C32BD-4C28-46E0-B9D1-10DC833BD31B}"/>
    <cellStyle name="40% - uthevingsfarge 3 27 2 7" xfId="19756" xr:uid="{4AA66B7D-9A45-492A-AA8A-4C7A3A5D3055}"/>
    <cellStyle name="40% - uthevingsfarge 3 27 2 8" xfId="19757" xr:uid="{ECDFE15A-AE52-4535-B736-5DD92F932BA7}"/>
    <cellStyle name="40% - uthevingsfarge 3 27 3" xfId="19758" xr:uid="{480ED924-4BA1-47AB-B0B6-E9C9059DBB18}"/>
    <cellStyle name="40% - uthevingsfarge 3 27 3 2" xfId="19759" xr:uid="{652145D9-E062-4B13-807A-F128656E2F3F}"/>
    <cellStyle name="40% - uthevingsfarge 3 27 3 2 2" xfId="19760" xr:uid="{1AE18D81-96BC-445D-8C99-F9D0DEDF7802}"/>
    <cellStyle name="40% - uthevingsfarge 3 27 3 3" xfId="19761" xr:uid="{1ED43822-0A92-49DA-AA55-849A8CEC44A2}"/>
    <cellStyle name="40% - uthevingsfarge 3 27 3 3 2" xfId="19762" xr:uid="{F9E9FEE4-C4FF-4648-BF2F-6910E9C1D4FA}"/>
    <cellStyle name="40% - uthevingsfarge 3 27 3 4" xfId="19763" xr:uid="{79EE277F-1627-4182-B5B8-2E01F29F6908}"/>
    <cellStyle name="40% - uthevingsfarge 3 27 4" xfId="19764" xr:uid="{6C529EBA-64D6-4F56-8BD8-F7B4ED1D4BB7}"/>
    <cellStyle name="40% - uthevingsfarge 3 27 4 2" xfId="19765" xr:uid="{D5B7F161-6652-4294-80BD-F49221B49A4A}"/>
    <cellStyle name="40% - uthevingsfarge 3 27 5" xfId="19766" xr:uid="{B0C685AE-9C11-4CD4-B8A1-93F34CB39D14}"/>
    <cellStyle name="40% - uthevingsfarge 3 27 5 2" xfId="19767" xr:uid="{0AD348CB-D0D1-4FE6-AA83-B818C5DFCE5D}"/>
    <cellStyle name="40% - uthevingsfarge 3 27 6" xfId="19768" xr:uid="{5E559431-C972-4282-B70C-AA9F5C8DC0AA}"/>
    <cellStyle name="40% - uthevingsfarge 3 27 6 2" xfId="19769" xr:uid="{E6719A69-19EE-449E-ADB4-3F63A9061C31}"/>
    <cellStyle name="40% - uthevingsfarge 3 27 7" xfId="19770" xr:uid="{A222B83B-21FE-4F9F-9923-BDFA9F9F6CA4}"/>
    <cellStyle name="40% - uthevingsfarge 3 27 7 2" xfId="19771" xr:uid="{BB2FD916-60C6-4610-A0F1-08263E12F955}"/>
    <cellStyle name="40% - uthevingsfarge 3 27 8" xfId="19772" xr:uid="{E7760ADB-0812-4739-B363-3B3ED2050C1D}"/>
    <cellStyle name="40% - uthevingsfarge 3 27 9" xfId="19773" xr:uid="{4B36F9AF-F177-4C1B-84DD-1DB1D1B0BA1E}"/>
    <cellStyle name="40% - uthevingsfarge 3 28" xfId="19774" xr:uid="{5CB60681-DDC9-4877-8785-91AB4DCB87D4}"/>
    <cellStyle name="40% - uthevingsfarge 3 28 2" xfId="19775" xr:uid="{01474685-86D6-45DB-B8A1-4838C0F513E7}"/>
    <cellStyle name="40% - uthevingsfarge 3 28 3" xfId="19776" xr:uid="{0FCCBCCD-90D1-4F0C-82AD-CCF529CD7B0B}"/>
    <cellStyle name="40% - uthevingsfarge 3 29" xfId="19777" xr:uid="{C493BB8A-6519-4F0E-BE8E-819E6E71ECDB}"/>
    <cellStyle name="40% - uthevingsfarge 3 29 2" xfId="19778" xr:uid="{01C0E008-6D6C-4260-AE7F-E12315F6F0B0}"/>
    <cellStyle name="40% - uthevingsfarge 3 29 3" xfId="19779" xr:uid="{C254D9C5-C41A-489F-9E2C-BBA679209953}"/>
    <cellStyle name="40% - uthevingsfarge 3 3" xfId="19780" xr:uid="{A83C4439-0B54-4782-8E5C-621EDEA19AB1}"/>
    <cellStyle name="40% - uthevingsfarge 3 3 2" xfId="19781" xr:uid="{1511A0BB-84C1-4250-A5C9-E699BA73BF84}"/>
    <cellStyle name="40% - uthevingsfarge 3 3 2 2" xfId="19782" xr:uid="{B86236E0-B318-4BBB-88AD-85CDCC24BAF2}"/>
    <cellStyle name="40% - uthevingsfarge 3 3 3" xfId="19783" xr:uid="{04D109D5-A00A-45EC-852E-6A91ED405DDF}"/>
    <cellStyle name="40% - uthevingsfarge 3 3 4" xfId="19784" xr:uid="{4813ACEC-FCFC-4709-AD58-7D56BB633378}"/>
    <cellStyle name="40% - uthevingsfarge 3 3 5" xfId="19785" xr:uid="{FB6A006E-8AA0-4705-B825-6253B88F67E4}"/>
    <cellStyle name="40% - uthevingsfarge 3 3 6" xfId="19786" xr:uid="{069331B0-F30B-4248-A203-8201AB3145CE}"/>
    <cellStyle name="40% - uthevingsfarge 3 3 7" xfId="19787" xr:uid="{0591A8C1-2A50-4A36-B21D-53039A149293}"/>
    <cellStyle name="40% - uthevingsfarge 3 3 8" xfId="19788" xr:uid="{2A254A5E-ADA1-40C1-96A3-2544E858B661}"/>
    <cellStyle name="40% - uthevingsfarge 3 30" xfId="19789" xr:uid="{A9A68323-7105-4A34-98B8-F8EF1930A292}"/>
    <cellStyle name="40% - uthevingsfarge 3 30 2" xfId="19790" xr:uid="{90B3E16A-0671-46C9-A414-E1335CFB43C5}"/>
    <cellStyle name="40% - uthevingsfarge 3 30 2 2" xfId="19791" xr:uid="{692EF3BE-78D9-4611-B71D-82B117CA07A8}"/>
    <cellStyle name="40% - uthevingsfarge 3 30 2 2 2" xfId="19792" xr:uid="{5B43BC3D-8A9F-40BB-A06B-25D76FFE90FB}"/>
    <cellStyle name="40% - uthevingsfarge 3 30 2 3" xfId="19793" xr:uid="{74D6CCF1-B44C-4772-8CD4-7D2E224279FC}"/>
    <cellStyle name="40% - uthevingsfarge 3 30 2 3 2" xfId="19794" xr:uid="{13AA7B53-6CE3-45F7-82C1-13E88522534E}"/>
    <cellStyle name="40% - uthevingsfarge 3 30 2 4" xfId="19795" xr:uid="{015CBDBB-A38E-4CC3-8445-965496A026C1}"/>
    <cellStyle name="40% - uthevingsfarge 3 30 2 4 2" xfId="19796" xr:uid="{B8C645E5-1BF5-4D40-A197-3DEEE443CF85}"/>
    <cellStyle name="40% - uthevingsfarge 3 30 2 5" xfId="19797" xr:uid="{0414F3D6-A8F6-4AEC-9E18-7C401D47CDA3}"/>
    <cellStyle name="40% - uthevingsfarge 3 30 2 5 2" xfId="19798" xr:uid="{B3DF9405-54D1-4F7D-84F6-9E8B6D5FF05E}"/>
    <cellStyle name="40% - uthevingsfarge 3 30 2 6" xfId="19799" xr:uid="{B314E9D6-761C-4860-BE41-38609988E629}"/>
    <cellStyle name="40% - uthevingsfarge 3 30 2 6 2" xfId="19800" xr:uid="{485DE50C-CF15-4A69-859A-92D928A865F1}"/>
    <cellStyle name="40% - uthevingsfarge 3 30 2 7" xfId="19801" xr:uid="{4393DB68-1C76-4472-BBB5-D17E1E96B4C0}"/>
    <cellStyle name="40% - uthevingsfarge 3 30 2 8" xfId="19802" xr:uid="{06C5F4E2-4FCD-45D1-B1D3-576FDED71526}"/>
    <cellStyle name="40% - uthevingsfarge 3 30 3" xfId="19803" xr:uid="{91F81A62-127D-4787-9F15-CDFBEE2E7DD1}"/>
    <cellStyle name="40% - uthevingsfarge 3 30 3 2" xfId="19804" xr:uid="{D36341F1-F16E-4E7A-AECD-EEF52AF29CE9}"/>
    <cellStyle name="40% - uthevingsfarge 3 30 3 2 2" xfId="19805" xr:uid="{73206ACB-0034-4E13-977A-334D308CF954}"/>
    <cellStyle name="40% - uthevingsfarge 3 30 3 3" xfId="19806" xr:uid="{157FD360-C1D1-415C-A3E3-5BF53943B241}"/>
    <cellStyle name="40% - uthevingsfarge 3 30 3 3 2" xfId="19807" xr:uid="{BE797775-9E42-4DF7-B3E6-CE151210C707}"/>
    <cellStyle name="40% - uthevingsfarge 3 30 3 4" xfId="19808" xr:uid="{E65633F5-8FF4-41AB-A562-4A089AAB6320}"/>
    <cellStyle name="40% - uthevingsfarge 3 30 4" xfId="19809" xr:uid="{11EF3CE7-7A43-4A67-B942-50E1875E97C3}"/>
    <cellStyle name="40% - uthevingsfarge 3 30 4 2" xfId="19810" xr:uid="{6655A2E2-9966-4740-9C18-3330EAA1C515}"/>
    <cellStyle name="40% - uthevingsfarge 3 30 5" xfId="19811" xr:uid="{BFC9D537-C3CC-411E-8943-682392FA2A2C}"/>
    <cellStyle name="40% - uthevingsfarge 3 30 5 2" xfId="19812" xr:uid="{7FBD24F7-AF8D-4210-B1A0-AE7EEBBF933E}"/>
    <cellStyle name="40% - uthevingsfarge 3 30 6" xfId="19813" xr:uid="{62A8CBDB-6A79-4A9D-804D-B485D8991E76}"/>
    <cellStyle name="40% - uthevingsfarge 3 30 7" xfId="19814" xr:uid="{BA694CCA-E6AD-4ED1-8058-71FF8DF87D67}"/>
    <cellStyle name="40% - uthevingsfarge 3 30 8" xfId="19815" xr:uid="{4760C6C0-87B9-43AC-B2DD-788BB2F770B3}"/>
    <cellStyle name="40% - uthevingsfarge 3 31" xfId="19816" xr:uid="{7D4C163A-3C6C-4843-9F3C-1DF87DE3B87C}"/>
    <cellStyle name="40% - uthevingsfarge 3 31 2" xfId="19817" xr:uid="{E4F6AB28-3C1E-443E-8FB2-69B723C0418F}"/>
    <cellStyle name="40% - uthevingsfarge 3 31 3" xfId="19818" xr:uid="{511D9C95-AA52-40C0-AABE-28761AC80DE1}"/>
    <cellStyle name="40% - uthevingsfarge 3 32" xfId="19819" xr:uid="{F04E162A-129C-43CA-BB82-F7AA2286E92D}"/>
    <cellStyle name="40% - uthevingsfarge 3 32 2" xfId="19820" xr:uid="{6B993E69-E536-4F26-A470-56436A5DA693}"/>
    <cellStyle name="40% - uthevingsfarge 3 32 3" xfId="19821" xr:uid="{C76C4C9D-2C0A-4FC7-9E79-24A3E40F713F}"/>
    <cellStyle name="40% - uthevingsfarge 3 33" xfId="19822" xr:uid="{1DB4BBAA-536F-480C-8445-F8DF4B4A179D}"/>
    <cellStyle name="40% - uthevingsfarge 3 33 2" xfId="19823" xr:uid="{57D81145-357E-4472-9A17-3346494798B8}"/>
    <cellStyle name="40% - uthevingsfarge 3 33 3" xfId="19824" xr:uid="{AAF10209-051A-4A15-911D-6F1FC37FC4CA}"/>
    <cellStyle name="40% - uthevingsfarge 3 34" xfId="19825" xr:uid="{2AFF6F77-35DB-4BC9-B67C-67F0B9A07281}"/>
    <cellStyle name="40% - uthevingsfarge 3 34 2" xfId="19826" xr:uid="{639FE867-8E1F-4E3A-9A08-F928B29D5F97}"/>
    <cellStyle name="40% - uthevingsfarge 3 34 3" xfId="19827" xr:uid="{724D94E9-B5A0-4DC8-835B-1AF7FCFFD86A}"/>
    <cellStyle name="40% - uthevingsfarge 3 35" xfId="19828" xr:uid="{26EBE236-EE7D-4239-B1B0-6785C1343EA4}"/>
    <cellStyle name="40% - uthevingsfarge 3 35 2" xfId="19829" xr:uid="{63C57B2C-2441-4B68-B1BB-39DDF9862BEE}"/>
    <cellStyle name="40% - uthevingsfarge 3 35 3" xfId="19830" xr:uid="{14F057C3-ADB8-43AC-90DF-DF48BF86BE67}"/>
    <cellStyle name="40% - uthevingsfarge 3 36" xfId="19831" xr:uid="{C0B6436B-3DFD-47DD-B670-68B192F91C86}"/>
    <cellStyle name="40% - uthevingsfarge 3 36 2" xfId="19832" xr:uid="{A3ECC40B-1569-4817-B88A-6EC9ED102B5A}"/>
    <cellStyle name="40% - uthevingsfarge 3 36 3" xfId="19833" xr:uid="{1D81C9EC-829C-49E8-B014-F000EBFADCD9}"/>
    <cellStyle name="40% - uthevingsfarge 3 37" xfId="19834" xr:uid="{C467E855-12BE-48F7-A335-219F1DD2812A}"/>
    <cellStyle name="40% - uthevingsfarge 3 37 2" xfId="19835" xr:uid="{E9BB5665-7F33-488E-B9FD-967FA1308379}"/>
    <cellStyle name="40% - uthevingsfarge 3 37 3" xfId="19836" xr:uid="{6680CF45-FD7A-45C5-AC3D-05B8FB75D564}"/>
    <cellStyle name="40% - uthevingsfarge 3 38" xfId="19837" xr:uid="{33C4CFDF-73CE-4B95-8E49-AF73B8878E62}"/>
    <cellStyle name="40% - uthevingsfarge 3 38 2" xfId="19838" xr:uid="{DDDE29FF-E546-4A1A-8475-7873860DD560}"/>
    <cellStyle name="40% - uthevingsfarge 3 38 2 2" xfId="19839" xr:uid="{861EBD12-8CF6-46E5-9F5C-A7B1AF7C2E7C}"/>
    <cellStyle name="40% - uthevingsfarge 3 38 3" xfId="19840" xr:uid="{663A48FC-076C-4D5A-8964-6C7C7877B9C3}"/>
    <cellStyle name="40% - uthevingsfarge 3 39" xfId="19841" xr:uid="{9239232E-8F9A-4CA9-90B2-3668A34739A4}"/>
    <cellStyle name="40% - uthevingsfarge 3 39 2" xfId="19842" xr:uid="{8B4B51D9-D015-44C5-9916-C49F6B995087}"/>
    <cellStyle name="40% - uthevingsfarge 3 39 2 2" xfId="19843" xr:uid="{245A989E-267A-49C2-95C5-7F54655B2A37}"/>
    <cellStyle name="40% - uthevingsfarge 3 39 3" xfId="19844" xr:uid="{707286B2-4AC6-4321-9B99-C9D1F8E1211B}"/>
    <cellStyle name="40% - uthevingsfarge 3 4" xfId="19845" xr:uid="{2D11A699-D1F1-4E27-8BE4-FA9456F8978C}"/>
    <cellStyle name="40% - uthevingsfarge 3 4 2" xfId="19846" xr:uid="{0F5B20AB-4D98-4DF4-AD11-9F0B89E55F88}"/>
    <cellStyle name="40% - uthevingsfarge 3 4 2 2" xfId="19847" xr:uid="{F8197822-FC40-4483-8330-D7352B01D9C9}"/>
    <cellStyle name="40% - uthevingsfarge 3 4 3" xfId="19848" xr:uid="{ADAA7F01-3838-459E-A0FA-1A66B4EA6EBA}"/>
    <cellStyle name="40% - uthevingsfarge 3 4 4" xfId="19849" xr:uid="{D52896EA-2490-4A1E-8251-E968191EBB54}"/>
    <cellStyle name="40% - uthevingsfarge 3 4 5" xfId="19850" xr:uid="{E347D6FB-E2B7-4C91-9824-2E2800D017D1}"/>
    <cellStyle name="40% - uthevingsfarge 3 4 6" xfId="19851" xr:uid="{577194C8-3CFD-4BC2-846D-6C2795E5A4AD}"/>
    <cellStyle name="40% - uthevingsfarge 3 4 7" xfId="19852" xr:uid="{5EF0D1A4-F9DE-428B-910B-F9B9774CC412}"/>
    <cellStyle name="40% - uthevingsfarge 3 4 8" xfId="19853" xr:uid="{4CD6DFDC-C825-4B5D-87C8-EE5F6733E64E}"/>
    <cellStyle name="40% - uthevingsfarge 3 40" xfId="19854" xr:uid="{6D61FE04-F626-4174-8757-369D84E2D588}"/>
    <cellStyle name="40% - uthevingsfarge 3 40 2" xfId="19855" xr:uid="{31B197AA-17B8-463C-8F55-4C54A17DA85C}"/>
    <cellStyle name="40% - uthevingsfarge 3 40 3" xfId="19856" xr:uid="{00B19EEE-0F70-4366-9116-4B7D6C408590}"/>
    <cellStyle name="40% - uthevingsfarge 3 41" xfId="19857" xr:uid="{6FE212FE-0865-4AF6-B6DA-86FC375D6E7C}"/>
    <cellStyle name="40% - uthevingsfarge 3 41 2" xfId="19858" xr:uid="{84689EB3-8222-43CF-8889-4ACD618EF641}"/>
    <cellStyle name="40% - uthevingsfarge 3 41 3" xfId="19859" xr:uid="{51B76E45-BE36-4D9B-BC07-9D5E7A5B5FBB}"/>
    <cellStyle name="40% - uthevingsfarge 3 42" xfId="19860" xr:uid="{C69496C8-3E48-437E-A721-59C9E54410D6}"/>
    <cellStyle name="40% - uthevingsfarge 3 42 2" xfId="19861" xr:uid="{8AB7321A-B583-4AB3-A20A-08B83CD36D82}"/>
    <cellStyle name="40% - uthevingsfarge 3 42 3" xfId="19862" xr:uid="{C582B600-562F-49FF-97A6-86A40C67375A}"/>
    <cellStyle name="40% - uthevingsfarge 3 43" xfId="19863" xr:uid="{FEB52829-3751-4DD7-B44E-AF58A817AA32}"/>
    <cellStyle name="40% - uthevingsfarge 3 43 2" xfId="19864" xr:uid="{9354EAFB-4F70-46A3-9F0F-615791961B00}"/>
    <cellStyle name="40% - uthevingsfarge 3 43 3" xfId="19865" xr:uid="{E8DD6F3D-7D49-43B4-9597-DC0999B4A516}"/>
    <cellStyle name="40% - uthevingsfarge 3 44" xfId="19866" xr:uid="{2BF7C2FE-EC75-4813-9259-091DB018F4C2}"/>
    <cellStyle name="40% - uthevingsfarge 3 44 2" xfId="19867" xr:uid="{BE667C50-A681-4CB1-94F3-345EA3BF2D98}"/>
    <cellStyle name="40% - uthevingsfarge 3 44 3" xfId="19868" xr:uid="{2545AA9D-8B29-40A7-985B-E5A6D32540DB}"/>
    <cellStyle name="40% - uthevingsfarge 3 45" xfId="19869" xr:uid="{83FA0413-D08C-4B1D-A93A-F0029E06F6D5}"/>
    <cellStyle name="40% - uthevingsfarge 3 45 2" xfId="19870" xr:uid="{0A3E93DA-FDEA-43BC-B841-BBF9DAC7E5B4}"/>
    <cellStyle name="40% - uthevingsfarge 3 46" xfId="19871" xr:uid="{D8A4EF59-FF22-45B8-B927-E730B5BD576F}"/>
    <cellStyle name="40% - uthevingsfarge 3 46 2" xfId="19872" xr:uid="{B1254EFC-947D-4D63-B7FA-A8A10E1B5FBF}"/>
    <cellStyle name="40% - uthevingsfarge 3 47" xfId="19873" xr:uid="{3A9F4BED-7A0E-41A7-BA1A-D742C1E52F80}"/>
    <cellStyle name="40% - uthevingsfarge 3 47 2" xfId="19874" xr:uid="{C574831A-09FF-4BC3-8339-ED3B86FF06DE}"/>
    <cellStyle name="40% - uthevingsfarge 3 47 3" xfId="19875" xr:uid="{2DB52E4E-6982-447F-BBAD-6DBA94FE3D8B}"/>
    <cellStyle name="40% - uthevingsfarge 3 48" xfId="19876" xr:uid="{5772DEFD-4BFC-420D-B264-41973320F4C1}"/>
    <cellStyle name="40% - uthevingsfarge 3 48 2" xfId="19877" xr:uid="{4E2B2273-58DC-4CD8-91DC-31198C1279A8}"/>
    <cellStyle name="40% - uthevingsfarge 3 49" xfId="19878" xr:uid="{023CAE0C-278F-47EA-9A94-22ECAB6EDC3C}"/>
    <cellStyle name="40% - uthevingsfarge 3 49 2" xfId="19879" xr:uid="{8AAE9C99-55B1-4763-A1C0-0FC89DC6FB25}"/>
    <cellStyle name="40% - uthevingsfarge 3 5" xfId="19880" xr:uid="{536DD7E0-151C-4408-A6C0-55547E5A0FF0}"/>
    <cellStyle name="40% - uthevingsfarge 3 5 2" xfId="19881" xr:uid="{6E61F731-6994-4C25-A06E-DEE57511C96A}"/>
    <cellStyle name="40% - uthevingsfarge 3 5 2 2" xfId="19882" xr:uid="{7280A5A2-F897-4EA6-B635-A8A1A5F3C0E5}"/>
    <cellStyle name="40% - uthevingsfarge 3 5 3" xfId="19883" xr:uid="{A6A4974B-4406-4092-A1E2-7206B17AC140}"/>
    <cellStyle name="40% - uthevingsfarge 3 5 4" xfId="19884" xr:uid="{47049390-1662-4273-846A-1C909347099B}"/>
    <cellStyle name="40% - uthevingsfarge 3 5 5" xfId="19885" xr:uid="{0D72F28E-90DE-422C-AC6F-5D8D6309FA20}"/>
    <cellStyle name="40% - uthevingsfarge 3 5 6" xfId="19886" xr:uid="{66CCF6E9-C4CC-47C2-B238-590F02EF5F30}"/>
    <cellStyle name="40% - uthevingsfarge 3 5 7" xfId="19887" xr:uid="{473A3909-1CFD-4180-B697-54688272E0E9}"/>
    <cellStyle name="40% - uthevingsfarge 3 5 8" xfId="19888" xr:uid="{DA36F7CB-DF30-40EE-BC47-96F689941F83}"/>
    <cellStyle name="40% - uthevingsfarge 3 50" xfId="19889" xr:uid="{2237B3A2-C829-4FFB-B1FB-A9FE1F3EC9FA}"/>
    <cellStyle name="40% - uthevingsfarge 3 50 2" xfId="19890" xr:uid="{8A4EF642-A47D-4DDC-930A-BD6874C45100}"/>
    <cellStyle name="40% - uthevingsfarge 3 51" xfId="19891" xr:uid="{97FB3EC9-610E-4C04-B3F9-8C5622F56B04}"/>
    <cellStyle name="40% - uthevingsfarge 3 51 2" xfId="19892" xr:uid="{08D10CDB-FDCE-4F09-9DA6-D2EA606D8B45}"/>
    <cellStyle name="40% - uthevingsfarge 3 52" xfId="19893" xr:uid="{553F7947-D87E-415A-9D3F-00E8DABA0AB9}"/>
    <cellStyle name="40% - uthevingsfarge 3 52 2" xfId="19894" xr:uid="{7A3FB067-EFE5-4B70-943D-16CA0F6C3014}"/>
    <cellStyle name="40% - uthevingsfarge 3 53" xfId="19895" xr:uid="{4072B1CA-0CAB-4023-A4CE-8A6F57D6D609}"/>
    <cellStyle name="40% - uthevingsfarge 3 53 2" xfId="19896" xr:uid="{91E51EB5-3B83-4C29-A679-FB01997FFE7D}"/>
    <cellStyle name="40% - uthevingsfarge 3 54" xfId="19897" xr:uid="{F501AF7C-824C-4213-A3EE-E1CDCF3F87F9}"/>
    <cellStyle name="40% - uthevingsfarge 3 54 2" xfId="19898" xr:uid="{49F4FC61-561E-4C96-9E73-9F53263012C0}"/>
    <cellStyle name="40% - uthevingsfarge 3 55" xfId="19899" xr:uid="{F6E8FC5F-A58E-42D5-A2C3-A632E633FE5D}"/>
    <cellStyle name="40% - uthevingsfarge 3 55 2" xfId="19900" xr:uid="{50CC7F6B-318D-4496-9D37-855B6CB84C18}"/>
    <cellStyle name="40% - uthevingsfarge 3 56" xfId="19901" xr:uid="{8D450C52-ADB8-43EF-8EF2-35332A839E89}"/>
    <cellStyle name="40% - uthevingsfarge 3 56 2" xfId="19902" xr:uid="{81004477-02D1-47ED-A8AF-2E9A086B16F6}"/>
    <cellStyle name="40% - uthevingsfarge 3 57" xfId="19903" xr:uid="{C9C707FE-C3BE-4A5D-B22E-F87EC689E577}"/>
    <cellStyle name="40% - uthevingsfarge 3 57 2" xfId="19904" xr:uid="{CF3F8317-3115-4CD4-99CB-AD159FC7A626}"/>
    <cellStyle name="40% - uthevingsfarge 3 58" xfId="19905" xr:uid="{9FE3CB98-89FB-4A9A-86D8-74F42E415A99}"/>
    <cellStyle name="40% - uthevingsfarge 3 58 2" xfId="19906" xr:uid="{7B7A0DE6-3B9C-4650-ACF2-5827E281BAB8}"/>
    <cellStyle name="40% - uthevingsfarge 3 59" xfId="19907" xr:uid="{244AAEC8-E3A9-4BF6-9C3E-541C8F7BB5EC}"/>
    <cellStyle name="40% - uthevingsfarge 3 59 2" xfId="19908" xr:uid="{D9425831-8852-4C6F-9F54-EF670EB574BA}"/>
    <cellStyle name="40% - uthevingsfarge 3 6" xfId="19909" xr:uid="{693B00DB-622E-48FA-8908-06AB356D64BD}"/>
    <cellStyle name="40% - uthevingsfarge 3 6 2" xfId="19910" xr:uid="{D11DF62C-537A-47E7-8596-472C2458FFA2}"/>
    <cellStyle name="40% - uthevingsfarge 3 6 2 2" xfId="19911" xr:uid="{3434948A-30FC-4D94-9332-7863B8BF4EB8}"/>
    <cellStyle name="40% - uthevingsfarge 3 6 3" xfId="19912" xr:uid="{B153ADCA-6966-4814-BFA3-1A3972F94801}"/>
    <cellStyle name="40% - uthevingsfarge 3 6 4" xfId="19913" xr:uid="{E6EBB963-BE47-4604-904A-F5D92445AD26}"/>
    <cellStyle name="40% - uthevingsfarge 3 6 5" xfId="19914" xr:uid="{26A540D9-4379-44C7-8608-5BAFBCBA45FF}"/>
    <cellStyle name="40% - uthevingsfarge 3 6 6" xfId="19915" xr:uid="{A960F93C-2792-4C65-8C68-2C59E1494C93}"/>
    <cellStyle name="40% - uthevingsfarge 3 6 7" xfId="19916" xr:uid="{4C5D3ACE-C6A0-4308-8599-F72CBB4E65F5}"/>
    <cellStyle name="40% - uthevingsfarge 3 60" xfId="45849" xr:uid="{1B63DE3E-95F0-4D66-8CC5-25023B56D892}"/>
    <cellStyle name="40% - uthevingsfarge 3 61" xfId="45850" xr:uid="{E1CD7711-DAAD-4CEF-AD6C-DEE5B99C297C}"/>
    <cellStyle name="40% - uthevingsfarge 3 62" xfId="45851" xr:uid="{568CA17D-5EEF-43F6-A854-D1F51BA8B417}"/>
    <cellStyle name="40% - uthevingsfarge 3 63" xfId="45852" xr:uid="{EF476510-AA60-450E-B350-9ACF865B2E51}"/>
    <cellStyle name="40% - uthevingsfarge 3 64" xfId="45853" xr:uid="{AD4E34EB-931A-457A-9B14-5CDCE3363148}"/>
    <cellStyle name="40% - uthevingsfarge 3 65" xfId="45854" xr:uid="{81AF73D0-664B-439B-A2D4-A05C8882AD75}"/>
    <cellStyle name="40% - uthevingsfarge 3 66" xfId="45855" xr:uid="{AEC1E700-7502-43AE-ACB2-6043F8082A4F}"/>
    <cellStyle name="40% - uthevingsfarge 3 67" xfId="45856" xr:uid="{F5198827-3D4B-49B5-B7B9-DB148210D13A}"/>
    <cellStyle name="40% - uthevingsfarge 3 68" xfId="45857" xr:uid="{4C0AFF23-EE80-4AEC-9EDF-2F12AF007ABA}"/>
    <cellStyle name="40% - uthevingsfarge 3 69" xfId="45858" xr:uid="{6114F4DB-E54C-489C-9DD3-57C99FFBEE5F}"/>
    <cellStyle name="40% - uthevingsfarge 3 7" xfId="19917" xr:uid="{FF091CF0-3C13-4E02-8648-2A122CDDA645}"/>
    <cellStyle name="40% - uthevingsfarge 3 7 2" xfId="19918" xr:uid="{FE8C1796-1165-4835-AABB-BB63F826EB4C}"/>
    <cellStyle name="40% - uthevingsfarge 3 7 2 2" xfId="19919" xr:uid="{02D5F28A-BB1D-4536-A404-0D2D64F7CAC5}"/>
    <cellStyle name="40% - uthevingsfarge 3 7 3" xfId="19920" xr:uid="{1545BCEC-2C70-4D61-AF52-F26630D1DA67}"/>
    <cellStyle name="40% - uthevingsfarge 3 7 4" xfId="19921" xr:uid="{482054BE-3A7F-4656-820E-3820D3B6AE85}"/>
    <cellStyle name="40% - uthevingsfarge 3 7 5" xfId="19922" xr:uid="{3616D39E-951F-4EDC-81AD-D65586026BC6}"/>
    <cellStyle name="40% - uthevingsfarge 3 7 6" xfId="19923" xr:uid="{4B03E8B6-3FEF-44AD-8561-ABCAF2D74345}"/>
    <cellStyle name="40% - uthevingsfarge 3 7 7" xfId="19924" xr:uid="{1D166111-8F1E-45CB-8AB5-4C5FBC6EF060}"/>
    <cellStyle name="40% - uthevingsfarge 3 70" xfId="45859" xr:uid="{7132D44F-E167-4B7A-B97F-D847CA6B0D82}"/>
    <cellStyle name="40% - uthevingsfarge 3 71" xfId="45860" xr:uid="{0F2499D0-2EB7-4174-943F-044B75CEC790}"/>
    <cellStyle name="40% - uthevingsfarge 3 72" xfId="45861" xr:uid="{D894E143-40AB-4D75-8F1E-1049FC7F4C5F}"/>
    <cellStyle name="40% - uthevingsfarge 3 73" xfId="45862" xr:uid="{FFB2C99E-D1B7-410A-BB54-93B65C66AE78}"/>
    <cellStyle name="40% - uthevingsfarge 3 74" xfId="45863" xr:uid="{77B5F030-9521-4143-96A4-E34FE93806BA}"/>
    <cellStyle name="40% - uthevingsfarge 3 8" xfId="19925" xr:uid="{121EE43E-E672-4A15-8B9E-A6B2F1DAF7EA}"/>
    <cellStyle name="40% - uthevingsfarge 3 8 2" xfId="19926" xr:uid="{8BA13138-D393-46E6-868D-19DA9DB07EBB}"/>
    <cellStyle name="40% - uthevingsfarge 3 8 2 2" xfId="19927" xr:uid="{2C51FC3F-392F-4578-9A62-6426631916A5}"/>
    <cellStyle name="40% - uthevingsfarge 3 8 3" xfId="19928" xr:uid="{A4339C1D-DE4F-4EC2-9D29-793294EC6491}"/>
    <cellStyle name="40% - uthevingsfarge 3 8 4" xfId="19929" xr:uid="{5F865D7F-CB8C-48CC-B4EE-0D5A37CEB321}"/>
    <cellStyle name="40% - uthevingsfarge 3 8 5" xfId="19930" xr:uid="{9CBC55E6-814D-4D49-BE59-F23741EE5471}"/>
    <cellStyle name="40% - uthevingsfarge 3 8 6" xfId="19931" xr:uid="{6CD6C20B-5E69-4E18-964B-75C9158AFD2E}"/>
    <cellStyle name="40% - uthevingsfarge 3 8 7" xfId="19932" xr:uid="{38E89F80-8FFA-4D48-8138-AA99769A30F6}"/>
    <cellStyle name="40% - uthevingsfarge 3 9" xfId="19933" xr:uid="{DE217301-2147-4D24-83FF-AC7B0EE16303}"/>
    <cellStyle name="40% - uthevingsfarge 3 9 2" xfId="19934" xr:uid="{13295415-52A3-4223-8696-355BE65DD6A8}"/>
    <cellStyle name="40% - uthevingsfarge 3 9 2 2" xfId="19935" xr:uid="{CB0CCE89-5749-45C3-B2D4-FF3D3FF1A872}"/>
    <cellStyle name="40% - uthevingsfarge 3 9 3" xfId="19936" xr:uid="{10DD4955-A59B-4778-B60D-297A75077364}"/>
    <cellStyle name="40% - uthevingsfarge 3 9 4" xfId="19937" xr:uid="{7F201FEB-8C9F-4CB9-B00E-BFB03C4A461F}"/>
    <cellStyle name="40% - uthevingsfarge 3 9 5" xfId="19938" xr:uid="{4FFA5957-348C-4B5C-ACDE-585B69F1A141}"/>
    <cellStyle name="40% - uthevingsfarge 3 9 6" xfId="19939" xr:uid="{DB0F8779-D5F3-42E6-A2F0-21261639D3B3}"/>
    <cellStyle name="40% - uthevingsfarge 3 9 7" xfId="19940" xr:uid="{500129A3-CD95-4363-A45C-61FA62B912EC}"/>
    <cellStyle name="40% - uthevingsfarge 4 10" xfId="19941" xr:uid="{43307976-33C2-497C-976D-A98FA0A53FAB}"/>
    <cellStyle name="40% - uthevingsfarge 4 10 10" xfId="19942" xr:uid="{BEA5A2EB-A20E-40D3-B530-1DF024148DE9}"/>
    <cellStyle name="40% - uthevingsfarge 4 10 10 2" xfId="19943" xr:uid="{66067CF1-62A3-465E-808E-6849869D51E7}"/>
    <cellStyle name="40% - uthevingsfarge 4 10 10 2 2" xfId="19944" xr:uid="{5AC33E6C-ED4B-44CD-A9EF-B9284BDE874E}"/>
    <cellStyle name="40% - uthevingsfarge 4 10 10 2 2 2" xfId="19945" xr:uid="{A8A3112D-3A1D-47EA-A7D1-EE7C2353DFAE}"/>
    <cellStyle name="40% - uthevingsfarge 4 10 10 2 3" xfId="19946" xr:uid="{FE809115-16ED-4E20-8191-03FBE8F650C8}"/>
    <cellStyle name="40% - uthevingsfarge 4 10 10 2 3 2" xfId="19947" xr:uid="{8908C947-6CE3-4C7F-8850-3D823CE63159}"/>
    <cellStyle name="40% - uthevingsfarge 4 10 10 2 4" xfId="19948" xr:uid="{305ADC43-2083-4BFD-BB97-1B1E26031885}"/>
    <cellStyle name="40% - uthevingsfarge 4 10 10 2 4 2" xfId="19949" xr:uid="{7D129850-7D56-4C74-A9D6-16B070333A70}"/>
    <cellStyle name="40% - uthevingsfarge 4 10 10 2 5" xfId="19950" xr:uid="{40EAA824-2A7E-461E-8925-116147A7919E}"/>
    <cellStyle name="40% - uthevingsfarge 4 10 10 2 5 2" xfId="19951" xr:uid="{F3822604-C06F-44D8-A704-40CC21049A93}"/>
    <cellStyle name="40% - uthevingsfarge 4 10 10 2 6" xfId="19952" xr:uid="{4F7F4D62-7D5F-4E59-8A27-E89350F85343}"/>
    <cellStyle name="40% - uthevingsfarge 4 10 10 2 6 2" xfId="19953" xr:uid="{95AC0DE5-FB97-47AC-BDBB-DAE86650B176}"/>
    <cellStyle name="40% - uthevingsfarge 4 10 10 2 7" xfId="19954" xr:uid="{34490140-055A-4A55-A9BF-9A0F8247F289}"/>
    <cellStyle name="40% - uthevingsfarge 4 10 10 3" xfId="19955" xr:uid="{39DBE1A0-47BA-4A5A-9904-8F9FF2753472}"/>
    <cellStyle name="40% - uthevingsfarge 4 10 10 3 2" xfId="19956" xr:uid="{AF6E4D91-6FBA-43A5-8BDA-D797BC1F43EA}"/>
    <cellStyle name="40% - uthevingsfarge 4 10 10 3 2 2" xfId="19957" xr:uid="{EBCD2B6F-7FC3-4340-B0CD-484CC95040A6}"/>
    <cellStyle name="40% - uthevingsfarge 4 10 10 3 3" xfId="19958" xr:uid="{96EA6EB9-AAC6-42A9-B385-0C07979BBB9C}"/>
    <cellStyle name="40% - uthevingsfarge 4 10 10 3 3 2" xfId="19959" xr:uid="{B25B0652-FD10-412B-9B1A-175EB1013ED2}"/>
    <cellStyle name="40% - uthevingsfarge 4 10 10 3 4" xfId="19960" xr:uid="{965A713A-ED7D-4E38-863E-7D2E0713BF72}"/>
    <cellStyle name="40% - uthevingsfarge 4 10 10 4" xfId="19961" xr:uid="{B97BC877-4E4C-450C-8B3A-2274EBA1E160}"/>
    <cellStyle name="40% - uthevingsfarge 4 10 10 4 2" xfId="19962" xr:uid="{BB15B5FC-D6C0-430E-B7C3-735745AFDA3C}"/>
    <cellStyle name="40% - uthevingsfarge 4 10 10 5" xfId="19963" xr:uid="{3A0F08CA-9C75-4484-87C0-CDC633BB5C2D}"/>
    <cellStyle name="40% - uthevingsfarge 4 10 10 5 2" xfId="19964" xr:uid="{93DFCD0F-6F9F-435B-9EA6-C1868ACF52ED}"/>
    <cellStyle name="40% - uthevingsfarge 4 10 10 6" xfId="19965" xr:uid="{4B29891E-5B2A-49AA-8419-7CC13D6B30AD}"/>
    <cellStyle name="40% - uthevingsfarge 4 10 10 6 2" xfId="19966" xr:uid="{AF0D4FC0-4CD8-472D-93B3-85DB81E0761A}"/>
    <cellStyle name="40% - uthevingsfarge 4 10 10 7" xfId="19967" xr:uid="{1D8545D3-7025-4C84-B0D5-9E39BFFE9DE0}"/>
    <cellStyle name="40% - uthevingsfarge 4 10 10 7 2" xfId="19968" xr:uid="{2AA60ABC-14EB-46B1-9757-AB0421AC45E4}"/>
    <cellStyle name="40% - uthevingsfarge 4 10 10 8" xfId="19969" xr:uid="{0A397F21-6D34-4857-AAA4-12301E256007}"/>
    <cellStyle name="40% - uthevingsfarge 4 10 11" xfId="19970" xr:uid="{43ECC738-6085-4951-B4B6-53369E721ED4}"/>
    <cellStyle name="40% - uthevingsfarge 4 10 11 2" xfId="19971" xr:uid="{BCF943AB-7573-40BF-B2E0-D431A7F0F9E1}"/>
    <cellStyle name="40% - uthevingsfarge 4 10 11 2 2" xfId="19972" xr:uid="{1F932B60-6C51-4B41-88A5-0B8E5B80E163}"/>
    <cellStyle name="40% - uthevingsfarge 4 10 11 2 2 2" xfId="19973" xr:uid="{0E4C554C-7B9B-4739-9B97-17EC4FC07F33}"/>
    <cellStyle name="40% - uthevingsfarge 4 10 11 2 3" xfId="19974" xr:uid="{4F947DD0-084C-4A25-9A67-C33F1184B65E}"/>
    <cellStyle name="40% - uthevingsfarge 4 10 11 2 3 2" xfId="19975" xr:uid="{68FC7538-54BD-4B3E-9EAD-73A4D8A9C7AD}"/>
    <cellStyle name="40% - uthevingsfarge 4 10 11 2 4" xfId="19976" xr:uid="{FE2D1F6F-1204-4490-B894-5B88FFD45AFA}"/>
    <cellStyle name="40% - uthevingsfarge 4 10 11 2 4 2" xfId="19977" xr:uid="{2A3E3CCC-A11A-41EB-B01A-90E13A24E56B}"/>
    <cellStyle name="40% - uthevingsfarge 4 10 11 2 5" xfId="19978" xr:uid="{C9F540E7-7D7B-4A7E-A809-D7EC2BF8EDDC}"/>
    <cellStyle name="40% - uthevingsfarge 4 10 11 2 5 2" xfId="19979" xr:uid="{8FF12266-39A4-47F4-AEF4-1D5FC667583E}"/>
    <cellStyle name="40% - uthevingsfarge 4 10 11 2 6" xfId="19980" xr:uid="{36C5FEDF-E0B0-4D19-8055-DE8E3E01425D}"/>
    <cellStyle name="40% - uthevingsfarge 4 10 11 2 6 2" xfId="19981" xr:uid="{30C45302-7324-4BB5-878E-26E9FCF69983}"/>
    <cellStyle name="40% - uthevingsfarge 4 10 11 2 7" xfId="19982" xr:uid="{EBC6AA33-7D9F-48ED-8A76-56D9FE920000}"/>
    <cellStyle name="40% - uthevingsfarge 4 10 11 3" xfId="19983" xr:uid="{D6969BED-394B-4022-972A-3B8F18D8C1BF}"/>
    <cellStyle name="40% - uthevingsfarge 4 10 11 3 2" xfId="19984" xr:uid="{40CB2E12-F010-4979-AFBE-925CCA55F1FB}"/>
    <cellStyle name="40% - uthevingsfarge 4 10 11 3 2 2" xfId="19985" xr:uid="{A1881CCA-10E1-4A5E-A5EA-FD65A55E127D}"/>
    <cellStyle name="40% - uthevingsfarge 4 10 11 3 3" xfId="19986" xr:uid="{ED64EEF2-BDF5-46C3-AF04-3C296A087A07}"/>
    <cellStyle name="40% - uthevingsfarge 4 10 11 3 3 2" xfId="19987" xr:uid="{87585978-4325-4448-A6A0-7921C10A73D3}"/>
    <cellStyle name="40% - uthevingsfarge 4 10 11 3 4" xfId="19988" xr:uid="{6E0CB5ED-8540-46AA-A950-C8702F77B2FC}"/>
    <cellStyle name="40% - uthevingsfarge 4 10 11 4" xfId="19989" xr:uid="{02481D4C-13C6-4F61-8160-8C2B4A154F4B}"/>
    <cellStyle name="40% - uthevingsfarge 4 10 11 4 2" xfId="19990" xr:uid="{0D20191C-7E8F-4EC0-9D9A-635BA11B3544}"/>
    <cellStyle name="40% - uthevingsfarge 4 10 11 5" xfId="19991" xr:uid="{2AFFA0F3-9D7C-4C0A-BF04-6E3F19BA62BB}"/>
    <cellStyle name="40% - uthevingsfarge 4 10 11 5 2" xfId="19992" xr:uid="{51B3C47A-D416-4BAD-B8F0-08B03CD0DDFC}"/>
    <cellStyle name="40% - uthevingsfarge 4 10 11 6" xfId="19993" xr:uid="{421A0C83-3101-4422-8146-DB18DC8CE918}"/>
    <cellStyle name="40% - uthevingsfarge 4 10 11 6 2" xfId="19994" xr:uid="{172CD12D-97DE-4172-BF22-21C9D938FAE1}"/>
    <cellStyle name="40% - uthevingsfarge 4 10 11 7" xfId="19995" xr:uid="{FC0C280F-2764-4C46-983E-07B73BA309CE}"/>
    <cellStyle name="40% - uthevingsfarge 4 10 11 7 2" xfId="19996" xr:uid="{EAB1C3DB-C2C8-461F-96B1-7A1791685A16}"/>
    <cellStyle name="40% - uthevingsfarge 4 10 11 8" xfId="19997" xr:uid="{2F030C65-021D-408D-9090-4750492DC8FE}"/>
    <cellStyle name="40% - uthevingsfarge 4 10 12" xfId="19998" xr:uid="{4F7B25E5-CA23-4353-A13D-F4804587469A}"/>
    <cellStyle name="40% - uthevingsfarge 4 10 12 2" xfId="19999" xr:uid="{DB63D7BE-6903-4B36-8B5C-06E5592B4095}"/>
    <cellStyle name="40% - uthevingsfarge 4 10 12 2 2" xfId="20000" xr:uid="{152885D8-9AE7-4140-8D98-59F5D303D7C7}"/>
    <cellStyle name="40% - uthevingsfarge 4 10 12 2 2 2" xfId="20001" xr:uid="{2301AD3D-EFCC-4CC4-98D2-8BABF7198079}"/>
    <cellStyle name="40% - uthevingsfarge 4 10 12 2 3" xfId="20002" xr:uid="{A59D93BF-6380-470F-B7A2-CBC561DE83EA}"/>
    <cellStyle name="40% - uthevingsfarge 4 10 12 2 3 2" xfId="20003" xr:uid="{FC94A69B-901D-465D-9E5D-811B25F347EB}"/>
    <cellStyle name="40% - uthevingsfarge 4 10 12 2 4" xfId="20004" xr:uid="{933284EF-B5EA-4B44-8A7C-D11BF39AE0AE}"/>
    <cellStyle name="40% - uthevingsfarge 4 10 12 2 4 2" xfId="20005" xr:uid="{BDF362D5-4E14-42C5-ACCF-D4603C206D3D}"/>
    <cellStyle name="40% - uthevingsfarge 4 10 12 2 5" xfId="20006" xr:uid="{901BC841-4815-4B28-82FD-A1269047250B}"/>
    <cellStyle name="40% - uthevingsfarge 4 10 12 2 5 2" xfId="20007" xr:uid="{55DA7B91-38E8-470E-B1A4-5EF784A74863}"/>
    <cellStyle name="40% - uthevingsfarge 4 10 12 2 6" xfId="20008" xr:uid="{1D1AE5BD-0864-445B-8337-DB09EB19E116}"/>
    <cellStyle name="40% - uthevingsfarge 4 10 12 2 6 2" xfId="20009" xr:uid="{481F5BBD-BF93-4104-A237-00515C066BAB}"/>
    <cellStyle name="40% - uthevingsfarge 4 10 12 2 7" xfId="20010" xr:uid="{EDE7EC3F-654A-479E-8B1D-8348AE2A6B9A}"/>
    <cellStyle name="40% - uthevingsfarge 4 10 12 3" xfId="20011" xr:uid="{613FE96C-A8A7-42D2-A66F-9DECED13D904}"/>
    <cellStyle name="40% - uthevingsfarge 4 10 12 3 2" xfId="20012" xr:uid="{2286FB01-E430-4A9F-B197-49F5AED82F83}"/>
    <cellStyle name="40% - uthevingsfarge 4 10 12 3 2 2" xfId="20013" xr:uid="{D5118C3B-D498-450F-A5E4-899D36B780A3}"/>
    <cellStyle name="40% - uthevingsfarge 4 10 12 3 3" xfId="20014" xr:uid="{4930536E-CC15-488F-BA92-51371FB28EEC}"/>
    <cellStyle name="40% - uthevingsfarge 4 10 12 3 3 2" xfId="20015" xr:uid="{56438DF4-0C40-475C-9242-878372894611}"/>
    <cellStyle name="40% - uthevingsfarge 4 10 12 3 4" xfId="20016" xr:uid="{CAD4A638-9576-4D26-8093-0D1B33047E53}"/>
    <cellStyle name="40% - uthevingsfarge 4 10 12 4" xfId="20017" xr:uid="{E0D76362-DE60-441E-B694-4D3AA4065FC5}"/>
    <cellStyle name="40% - uthevingsfarge 4 10 12 4 2" xfId="20018" xr:uid="{1FD7EC38-5CAE-48E4-BA6C-736C549DCE8F}"/>
    <cellStyle name="40% - uthevingsfarge 4 10 12 5" xfId="20019" xr:uid="{8F009C80-A95E-4271-81CE-131D8E60AF1C}"/>
    <cellStyle name="40% - uthevingsfarge 4 10 12 5 2" xfId="20020" xr:uid="{B7B82FD7-26D4-4533-A46B-8A0F2CCA71A9}"/>
    <cellStyle name="40% - uthevingsfarge 4 10 12 6" xfId="20021" xr:uid="{CB1FC369-8D71-4E47-BEDB-A28FCC649105}"/>
    <cellStyle name="40% - uthevingsfarge 4 10 12 6 2" xfId="20022" xr:uid="{DF58EB9C-B5FE-4566-B50D-E271B8A03A49}"/>
    <cellStyle name="40% - uthevingsfarge 4 10 12 7" xfId="20023" xr:uid="{589F56DC-861C-41CE-B6F9-A8EFE093DE9F}"/>
    <cellStyle name="40% - uthevingsfarge 4 10 12 7 2" xfId="20024" xr:uid="{7595331A-4C1E-4A2B-8773-2AC7CE26BB66}"/>
    <cellStyle name="40% - uthevingsfarge 4 10 12 8" xfId="20025" xr:uid="{DADEB7DF-A04C-4FCB-A80B-7BA5DA11254F}"/>
    <cellStyle name="40% - uthevingsfarge 4 10 13" xfId="20026" xr:uid="{8CA1A60B-EE1A-4E2B-A595-F2C479F5103F}"/>
    <cellStyle name="40% - uthevingsfarge 4 10 13 2" xfId="20027" xr:uid="{3015A45A-C5B7-405C-A1F6-EF62DBDB378E}"/>
    <cellStyle name="40% - uthevingsfarge 4 10 13 2 2" xfId="20028" xr:uid="{EB13E65F-1C9A-4B7D-82BD-A8958116144D}"/>
    <cellStyle name="40% - uthevingsfarge 4 10 13 2 2 2" xfId="20029" xr:uid="{F033EBBB-C452-437F-BB9C-346C091AAAAA}"/>
    <cellStyle name="40% - uthevingsfarge 4 10 13 2 3" xfId="20030" xr:uid="{CC22B569-6BD5-45BD-BAB3-532A68CA423E}"/>
    <cellStyle name="40% - uthevingsfarge 4 10 13 2 3 2" xfId="20031" xr:uid="{C711B365-9AA5-477A-807A-96C176CADD4D}"/>
    <cellStyle name="40% - uthevingsfarge 4 10 13 2 4" xfId="20032" xr:uid="{295EC038-519E-4FB3-ADA7-28670365FCD8}"/>
    <cellStyle name="40% - uthevingsfarge 4 10 13 2 4 2" xfId="20033" xr:uid="{53FA34D2-C94B-4A56-8627-AABED8110762}"/>
    <cellStyle name="40% - uthevingsfarge 4 10 13 2 5" xfId="20034" xr:uid="{DEFE43C9-636C-4D47-A7FC-FFD4BF14F699}"/>
    <cellStyle name="40% - uthevingsfarge 4 10 13 2 5 2" xfId="20035" xr:uid="{F4D5267B-87A3-414A-899D-AABD98805348}"/>
    <cellStyle name="40% - uthevingsfarge 4 10 13 2 6" xfId="20036" xr:uid="{C2F24EFF-CA87-4F96-897D-41ABD1B3CCCD}"/>
    <cellStyle name="40% - uthevingsfarge 4 10 13 2 6 2" xfId="20037" xr:uid="{8D65CF0E-3B48-4F24-89AC-4C225C1D6B02}"/>
    <cellStyle name="40% - uthevingsfarge 4 10 13 2 7" xfId="20038" xr:uid="{056B1580-3CD4-4BA8-AA4A-320A850960DA}"/>
    <cellStyle name="40% - uthevingsfarge 4 10 13 3" xfId="20039" xr:uid="{14E60CAA-2DDB-4790-BC97-3504CAF5DC77}"/>
    <cellStyle name="40% - uthevingsfarge 4 10 13 3 2" xfId="20040" xr:uid="{24A63217-B487-46DC-8AA3-420492B41871}"/>
    <cellStyle name="40% - uthevingsfarge 4 10 13 3 2 2" xfId="20041" xr:uid="{E34E2B01-074D-4ECA-8259-CFA2030C50A8}"/>
    <cellStyle name="40% - uthevingsfarge 4 10 13 3 3" xfId="20042" xr:uid="{E1170DB1-71E9-4CB8-BA35-7FD7AD9B13BD}"/>
    <cellStyle name="40% - uthevingsfarge 4 10 13 3 3 2" xfId="20043" xr:uid="{6430FEBA-F043-4B4F-89DC-E0A996720BC6}"/>
    <cellStyle name="40% - uthevingsfarge 4 10 13 3 4" xfId="20044" xr:uid="{4D27F29D-78A4-44D0-8496-BDFD7C109547}"/>
    <cellStyle name="40% - uthevingsfarge 4 10 13 4" xfId="20045" xr:uid="{482FB275-0BB7-4C66-912F-8645387A7353}"/>
    <cellStyle name="40% - uthevingsfarge 4 10 13 4 2" xfId="20046" xr:uid="{57B6441A-0D1D-4409-84C9-2A81D5445A21}"/>
    <cellStyle name="40% - uthevingsfarge 4 10 13 5" xfId="20047" xr:uid="{B1801AC4-7851-443B-A1AB-346B91B6C1DC}"/>
    <cellStyle name="40% - uthevingsfarge 4 10 13 5 2" xfId="20048" xr:uid="{8A2D4DAE-D6F2-4B53-BE5C-C12D563E75F8}"/>
    <cellStyle name="40% - uthevingsfarge 4 10 13 6" xfId="20049" xr:uid="{A71D702F-15B1-4F7E-ADD9-FC586A561BF5}"/>
    <cellStyle name="40% - uthevingsfarge 4 10 13 6 2" xfId="20050" xr:uid="{4D741B00-C1AF-4ADC-8FDA-E36DD695A21B}"/>
    <cellStyle name="40% - uthevingsfarge 4 10 13 7" xfId="20051" xr:uid="{EEDE98C1-16CB-4D24-B7EA-FD0CB0CC5E64}"/>
    <cellStyle name="40% - uthevingsfarge 4 10 13 7 2" xfId="20052" xr:uid="{ADD4BE9A-4467-4518-94D9-46A88C2FB00A}"/>
    <cellStyle name="40% - uthevingsfarge 4 10 13 8" xfId="20053" xr:uid="{0E522577-20E7-4223-B65A-9AB5F576D67F}"/>
    <cellStyle name="40% - uthevingsfarge 4 10 14" xfId="20054" xr:uid="{D86D5227-4DC5-4FAE-8471-089819DDFAE7}"/>
    <cellStyle name="40% - uthevingsfarge 4 10 14 2" xfId="20055" xr:uid="{FAEC36EA-5AA6-40FD-AF2F-19FDF84ECB6B}"/>
    <cellStyle name="40% - uthevingsfarge 4 10 14 2 2" xfId="20056" xr:uid="{E45DE7FC-C580-4473-AB2C-2F981B6943FC}"/>
    <cellStyle name="40% - uthevingsfarge 4 10 14 2 2 2" xfId="20057" xr:uid="{64949159-CB3A-47C6-BCFF-82D672B5482A}"/>
    <cellStyle name="40% - uthevingsfarge 4 10 14 2 3" xfId="20058" xr:uid="{11DD0722-3C4D-4779-B770-61C5E28B002F}"/>
    <cellStyle name="40% - uthevingsfarge 4 10 14 2 3 2" xfId="20059" xr:uid="{A499C522-3018-4479-A35E-7CEC3306C49D}"/>
    <cellStyle name="40% - uthevingsfarge 4 10 14 2 4" xfId="20060" xr:uid="{229D5DE4-41BE-4CDE-A60C-48CE527F7262}"/>
    <cellStyle name="40% - uthevingsfarge 4 10 14 2 4 2" xfId="20061" xr:uid="{43988736-4A10-48EA-8D17-CCF62B27E58B}"/>
    <cellStyle name="40% - uthevingsfarge 4 10 14 2 5" xfId="20062" xr:uid="{ECF17177-7B7A-413A-BFC8-3D099596E54E}"/>
    <cellStyle name="40% - uthevingsfarge 4 10 14 2 5 2" xfId="20063" xr:uid="{472921F5-50E3-4E2B-A525-455D5F18BDCA}"/>
    <cellStyle name="40% - uthevingsfarge 4 10 14 2 6" xfId="20064" xr:uid="{A94591D6-C1C0-4951-A88D-6793432695A5}"/>
    <cellStyle name="40% - uthevingsfarge 4 10 14 2 6 2" xfId="20065" xr:uid="{BE788058-361E-41E3-8025-273B46759DCC}"/>
    <cellStyle name="40% - uthevingsfarge 4 10 14 2 7" xfId="20066" xr:uid="{18EDE958-73FB-4537-96A6-303B9E8AE72D}"/>
    <cellStyle name="40% - uthevingsfarge 4 10 14 3" xfId="20067" xr:uid="{EC4C91EB-BBBF-42B9-8B6B-977895F763D3}"/>
    <cellStyle name="40% - uthevingsfarge 4 10 14 3 2" xfId="20068" xr:uid="{F3D943D1-044C-4344-B7B4-A95B14FF8AED}"/>
    <cellStyle name="40% - uthevingsfarge 4 10 14 3 2 2" xfId="20069" xr:uid="{35F2A7AA-48A2-4B1B-B724-EEDC1A926596}"/>
    <cellStyle name="40% - uthevingsfarge 4 10 14 3 3" xfId="20070" xr:uid="{18ECBE63-5FBD-4C1E-AFC1-68679BF19D7F}"/>
    <cellStyle name="40% - uthevingsfarge 4 10 14 3 3 2" xfId="20071" xr:uid="{FE142392-00AA-4249-9865-EB9945A9E852}"/>
    <cellStyle name="40% - uthevingsfarge 4 10 14 3 4" xfId="20072" xr:uid="{F33A46C6-90D1-493C-A1E7-C1AD44CCD7AA}"/>
    <cellStyle name="40% - uthevingsfarge 4 10 14 4" xfId="20073" xr:uid="{8F6C8C8E-1A5E-4B9E-9748-C7C9C0E4E8FC}"/>
    <cellStyle name="40% - uthevingsfarge 4 10 14 4 2" xfId="20074" xr:uid="{A4C69655-2779-40EE-97D7-16995FF74041}"/>
    <cellStyle name="40% - uthevingsfarge 4 10 14 5" xfId="20075" xr:uid="{4134C0BE-26F9-40F3-97AD-369C6DEB63F4}"/>
    <cellStyle name="40% - uthevingsfarge 4 10 14 5 2" xfId="20076" xr:uid="{C3545A8A-1EE2-40B3-A0B5-0E3A2391EE90}"/>
    <cellStyle name="40% - uthevingsfarge 4 10 14 6" xfId="20077" xr:uid="{3FDA20AE-9E47-4A1C-BD06-2A0CD4887149}"/>
    <cellStyle name="40% - uthevingsfarge 4 10 14 6 2" xfId="20078" xr:uid="{8D000FBC-90C9-4DB5-900B-C637EF065CCB}"/>
    <cellStyle name="40% - uthevingsfarge 4 10 14 7" xfId="20079" xr:uid="{6396B318-7F16-41EA-989E-7864076C9D7F}"/>
    <cellStyle name="40% - uthevingsfarge 4 10 14 7 2" xfId="20080" xr:uid="{D2340E55-AF65-4993-BCEC-A40CC6563DED}"/>
    <cellStyle name="40% - uthevingsfarge 4 10 14 8" xfId="20081" xr:uid="{A705D479-4FAC-48DF-B488-712D1F9463EF}"/>
    <cellStyle name="40% - uthevingsfarge 4 10 15" xfId="20082" xr:uid="{B09A56E8-99CC-4E5A-BBBB-0D2B08F4FC76}"/>
    <cellStyle name="40% - uthevingsfarge 4 10 15 2" xfId="20083" xr:uid="{7651D9A9-2EF7-4E5F-9464-7515C35131D1}"/>
    <cellStyle name="40% - uthevingsfarge 4 10 15 2 2" xfId="20084" xr:uid="{E6C55BCA-0CE3-4675-B64B-8185A52CA957}"/>
    <cellStyle name="40% - uthevingsfarge 4 10 15 2 2 2" xfId="20085" xr:uid="{FCDA6900-E014-4167-9641-B34BF9E78087}"/>
    <cellStyle name="40% - uthevingsfarge 4 10 15 2 3" xfId="20086" xr:uid="{D25AFCF9-13AE-4619-8AB0-5ECA08487400}"/>
    <cellStyle name="40% - uthevingsfarge 4 10 15 2 3 2" xfId="20087" xr:uid="{A69FA37B-C7D0-4D1C-AF46-475E58450D88}"/>
    <cellStyle name="40% - uthevingsfarge 4 10 15 2 4" xfId="20088" xr:uid="{BB7312B0-531B-4AE5-BBFB-5202BB47E2C8}"/>
    <cellStyle name="40% - uthevingsfarge 4 10 15 2 4 2" xfId="20089" xr:uid="{C8CE2D54-34D9-46A0-9A6F-C46F585B9B58}"/>
    <cellStyle name="40% - uthevingsfarge 4 10 15 2 5" xfId="20090" xr:uid="{250F15BB-FFEA-420A-87AE-0D0748750B7B}"/>
    <cellStyle name="40% - uthevingsfarge 4 10 15 2 5 2" xfId="20091" xr:uid="{7595D6AE-AD6A-42B5-8825-09C03077062D}"/>
    <cellStyle name="40% - uthevingsfarge 4 10 15 2 6" xfId="20092" xr:uid="{71507575-C74C-4E4B-BACC-105B4CFC5CD5}"/>
    <cellStyle name="40% - uthevingsfarge 4 10 15 2 6 2" xfId="20093" xr:uid="{9A2C6143-CE4B-411D-A1F2-D23BD183F8CA}"/>
    <cellStyle name="40% - uthevingsfarge 4 10 15 2 7" xfId="20094" xr:uid="{0F22FB4C-7244-4929-9206-7A3B4BFEAD19}"/>
    <cellStyle name="40% - uthevingsfarge 4 10 15 3" xfId="20095" xr:uid="{2DA5C8DA-E60F-4E41-9596-FFBA1F696513}"/>
    <cellStyle name="40% - uthevingsfarge 4 10 15 3 2" xfId="20096" xr:uid="{6631F23C-990C-4B63-A96B-51A8E4E364D9}"/>
    <cellStyle name="40% - uthevingsfarge 4 10 15 3 2 2" xfId="20097" xr:uid="{D66565F3-DEE8-4B2C-BA9E-99C5C7754E5C}"/>
    <cellStyle name="40% - uthevingsfarge 4 10 15 3 3" xfId="20098" xr:uid="{A05D2531-3ABF-41BC-8CB9-9BADC9D2F11D}"/>
    <cellStyle name="40% - uthevingsfarge 4 10 15 3 3 2" xfId="20099" xr:uid="{38113824-A714-4EF4-8BE3-12A293EBAAD4}"/>
    <cellStyle name="40% - uthevingsfarge 4 10 15 3 4" xfId="20100" xr:uid="{DDE1A74C-23F2-46EF-B54A-C4A4AA652604}"/>
    <cellStyle name="40% - uthevingsfarge 4 10 15 4" xfId="20101" xr:uid="{7118D330-CCBC-4E39-9E21-7BF7647ED20A}"/>
    <cellStyle name="40% - uthevingsfarge 4 10 15 4 2" xfId="20102" xr:uid="{B16B6770-37A3-4B13-8D08-D32F372F3187}"/>
    <cellStyle name="40% - uthevingsfarge 4 10 15 5" xfId="20103" xr:uid="{81B0719B-747C-4B29-93DD-A5BC604311AD}"/>
    <cellStyle name="40% - uthevingsfarge 4 10 15 5 2" xfId="20104" xr:uid="{C2B7912F-1162-40CD-8FAD-554DDAF53B27}"/>
    <cellStyle name="40% - uthevingsfarge 4 10 15 6" xfId="20105" xr:uid="{AC38B87D-96BC-4602-BF80-755CDF878704}"/>
    <cellStyle name="40% - uthevingsfarge 4 10 15 6 2" xfId="20106" xr:uid="{5EA1627C-6EAE-40D8-A901-4477EA12AEF8}"/>
    <cellStyle name="40% - uthevingsfarge 4 10 15 7" xfId="20107" xr:uid="{B5B5EB60-6C50-479E-8155-F4E41EA3D812}"/>
    <cellStyle name="40% - uthevingsfarge 4 10 15 7 2" xfId="20108" xr:uid="{34B779AD-BA75-45A6-843C-C0954CB35DC9}"/>
    <cellStyle name="40% - uthevingsfarge 4 10 15 8" xfId="20109" xr:uid="{C18E33F5-DC06-4147-A81C-CF453D670542}"/>
    <cellStyle name="40% - uthevingsfarge 4 10 16" xfId="20110" xr:uid="{B21EA38C-935A-494C-8316-11160A31CCEA}"/>
    <cellStyle name="40% - uthevingsfarge 4 10 16 2" xfId="20111" xr:uid="{5FE52AA9-14E5-4DDA-BD25-DC2158D18206}"/>
    <cellStyle name="40% - uthevingsfarge 4 10 16 2 2" xfId="20112" xr:uid="{E46654DB-6E64-4376-9E6D-85933CAE7C12}"/>
    <cellStyle name="40% - uthevingsfarge 4 10 16 2 2 2" xfId="20113" xr:uid="{AC07BFFD-F358-4D3B-B821-6BA833AE7F2B}"/>
    <cellStyle name="40% - uthevingsfarge 4 10 16 2 3" xfId="20114" xr:uid="{20E555BA-AE15-4F4D-B930-742BBEAAE2BE}"/>
    <cellStyle name="40% - uthevingsfarge 4 10 16 2 3 2" xfId="20115" xr:uid="{72C9E104-4DFD-4823-992E-111BFB7D4839}"/>
    <cellStyle name="40% - uthevingsfarge 4 10 16 2 4" xfId="20116" xr:uid="{8AC0C5B2-55E2-497C-A84D-4A1F98D16F05}"/>
    <cellStyle name="40% - uthevingsfarge 4 10 16 2 4 2" xfId="20117" xr:uid="{2A1077C3-AA5E-4A44-9E0E-E7386927DFD7}"/>
    <cellStyle name="40% - uthevingsfarge 4 10 16 2 5" xfId="20118" xr:uid="{09B4A066-A780-4E62-9780-E8BA0F225DCC}"/>
    <cellStyle name="40% - uthevingsfarge 4 10 16 2 5 2" xfId="20119" xr:uid="{67BDFD9B-E7A8-451A-8ED4-82AD42383D51}"/>
    <cellStyle name="40% - uthevingsfarge 4 10 16 2 6" xfId="20120" xr:uid="{1E07D233-BA4E-4AC8-8651-E3AEF2A88983}"/>
    <cellStyle name="40% - uthevingsfarge 4 10 16 2 6 2" xfId="20121" xr:uid="{E8EA1119-DB04-4BFF-A8AF-8DA53ABA89F9}"/>
    <cellStyle name="40% - uthevingsfarge 4 10 16 2 7" xfId="20122" xr:uid="{B5C320A0-FA5C-4BB3-AC6F-DF1E58BCAF35}"/>
    <cellStyle name="40% - uthevingsfarge 4 10 16 3" xfId="20123" xr:uid="{697AD85E-C0A5-4B9F-AEDE-1CC8D07DAD96}"/>
    <cellStyle name="40% - uthevingsfarge 4 10 16 3 2" xfId="20124" xr:uid="{00C28498-EB66-4600-8475-456F31A5A89E}"/>
    <cellStyle name="40% - uthevingsfarge 4 10 16 3 2 2" xfId="20125" xr:uid="{C63A7C82-A504-49A4-8B57-9625A109DC5E}"/>
    <cellStyle name="40% - uthevingsfarge 4 10 16 3 3" xfId="20126" xr:uid="{1ADB1CAF-9BE0-4A0D-8212-FA91EE0811AB}"/>
    <cellStyle name="40% - uthevingsfarge 4 10 16 3 3 2" xfId="20127" xr:uid="{08CF8E58-7CDD-4BDF-A61E-9176CFEAAD10}"/>
    <cellStyle name="40% - uthevingsfarge 4 10 16 3 4" xfId="20128" xr:uid="{75AF7180-C06F-4887-8048-153A293FF27A}"/>
    <cellStyle name="40% - uthevingsfarge 4 10 16 4" xfId="20129" xr:uid="{2DF5AB13-7E00-4794-BF2B-E6009B3404E6}"/>
    <cellStyle name="40% - uthevingsfarge 4 10 16 4 2" xfId="20130" xr:uid="{952DA640-57E3-4CBD-9C0C-8B3249634314}"/>
    <cellStyle name="40% - uthevingsfarge 4 10 16 5" xfId="20131" xr:uid="{767CA3AF-4A04-4D0A-B971-600D3EB1EDD5}"/>
    <cellStyle name="40% - uthevingsfarge 4 10 16 5 2" xfId="20132" xr:uid="{E430B96B-BCF9-49C9-B8F9-B819D30ECE57}"/>
    <cellStyle name="40% - uthevingsfarge 4 10 16 6" xfId="20133" xr:uid="{DC8064F7-4A48-4D2A-9A00-3AE39AE07472}"/>
    <cellStyle name="40% - uthevingsfarge 4 10 16 6 2" xfId="20134" xr:uid="{8962DCB1-CC9F-4BBF-BFA2-F64C4047459A}"/>
    <cellStyle name="40% - uthevingsfarge 4 10 16 7" xfId="20135" xr:uid="{FF174C21-D501-4FFB-AB6D-88B0507E4D29}"/>
    <cellStyle name="40% - uthevingsfarge 4 10 16 7 2" xfId="20136" xr:uid="{7B99A25D-955C-479D-B181-E1D95E46124F}"/>
    <cellStyle name="40% - uthevingsfarge 4 10 16 8" xfId="20137" xr:uid="{F85DBF12-20FF-468E-873F-90A07E847809}"/>
    <cellStyle name="40% - uthevingsfarge 4 10 17" xfId="20138" xr:uid="{D7841F25-FEDD-4DDF-81B0-A1E23E63104C}"/>
    <cellStyle name="40% - uthevingsfarge 4 10 17 10" xfId="20139" xr:uid="{E95375DD-14F2-4F1A-8F33-90AA2E014CB7}"/>
    <cellStyle name="40% - uthevingsfarge 4 10 17 11" xfId="20140" xr:uid="{81EFCB8D-19DB-4617-A4D1-6E10F78B4ECA}"/>
    <cellStyle name="40% - uthevingsfarge 4 10 17 12" xfId="20141" xr:uid="{7CECA39D-DE72-44A8-A04D-A9FEE6B15790}"/>
    <cellStyle name="40% - uthevingsfarge 4 10 17 13" xfId="20142" xr:uid="{B9930CD9-6ACB-4B55-A96A-E9154ED1594F}"/>
    <cellStyle name="40% - uthevingsfarge 4 10 17 13 2" xfId="20143" xr:uid="{29DB3D64-1C7D-4331-AEC6-311A68B9FD55}"/>
    <cellStyle name="40% - uthevingsfarge 4 10 17 14" xfId="20144" xr:uid="{01B0FF9A-E595-47CB-BF30-5F49112D0E4E}"/>
    <cellStyle name="40% - uthevingsfarge 4 10 17 14 2" xfId="20145" xr:uid="{2F5FC6B4-7786-4180-9A38-5F85A41C101C}"/>
    <cellStyle name="40% - uthevingsfarge 4 10 17 2" xfId="20146" xr:uid="{F3D33B3D-901F-47B9-9029-436C834E8A7B}"/>
    <cellStyle name="40% - uthevingsfarge 4 10 17 3" xfId="20147" xr:uid="{7B30C319-194F-46FE-8AD5-AC15D0D19016}"/>
    <cellStyle name="40% - uthevingsfarge 4 10 17 4" xfId="20148" xr:uid="{D21F6C17-5DEB-4DBA-9F76-0151D9754DE2}"/>
    <cellStyle name="40% - uthevingsfarge 4 10 17 5" xfId="20149" xr:uid="{02D57EA2-3C9F-4830-94E2-01479A44727F}"/>
    <cellStyle name="40% - uthevingsfarge 4 10 17 6" xfId="20150" xr:uid="{E510D6C9-D95F-42F6-BFCD-A93A37508602}"/>
    <cellStyle name="40% - uthevingsfarge 4 10 17 7" xfId="20151" xr:uid="{3ABC0815-0D8C-493A-A552-96E105BF6634}"/>
    <cellStyle name="40% - uthevingsfarge 4 10 17 8" xfId="20152" xr:uid="{E4E4FEBE-8C8A-4DA1-8A50-550BA6BD8221}"/>
    <cellStyle name="40% - uthevingsfarge 4 10 17 9" xfId="20153" xr:uid="{35B0EB4A-19D9-4DDF-AAFA-F45058A1A1B0}"/>
    <cellStyle name="40% - uthevingsfarge 4 10 18" xfId="20154" xr:uid="{A4E75E48-321B-43B0-8F40-F7D67ACC3D47}"/>
    <cellStyle name="40% - uthevingsfarge 4 10 19" xfId="20155" xr:uid="{62E8247F-FFDB-4D94-B028-F34D0526FA3E}"/>
    <cellStyle name="40% - uthevingsfarge 4 10 19 2" xfId="20156" xr:uid="{09D77072-70E3-48D3-A712-9AF6F43F17B0}"/>
    <cellStyle name="40% - uthevingsfarge 4 10 19 2 2" xfId="20157" xr:uid="{124327E1-B7AE-4F00-BAB7-C876E01E52B6}"/>
    <cellStyle name="40% - uthevingsfarge 4 10 19 2 2 2" xfId="20158" xr:uid="{C58B352F-F800-4FFE-BBF5-52D8A8802DC0}"/>
    <cellStyle name="40% - uthevingsfarge 4 10 19 2 3" xfId="20159" xr:uid="{504192DD-4599-4181-B100-68ABAF8CE69C}"/>
    <cellStyle name="40% - uthevingsfarge 4 10 19 2 3 2" xfId="20160" xr:uid="{9AFF1093-000D-48BC-96AF-567D7E7B7BE4}"/>
    <cellStyle name="40% - uthevingsfarge 4 10 19 2 4" xfId="20161" xr:uid="{510E7C58-9E81-423C-9358-090FC9A5C1FD}"/>
    <cellStyle name="40% - uthevingsfarge 4 10 19 2 4 2" xfId="20162" xr:uid="{979F21E4-8EFD-4274-9693-93A25517258F}"/>
    <cellStyle name="40% - uthevingsfarge 4 10 19 2 5" xfId="20163" xr:uid="{1A2E8652-C58D-40A7-8740-A508DE5CD1E0}"/>
    <cellStyle name="40% - uthevingsfarge 4 10 19 2 5 2" xfId="20164" xr:uid="{3524DB2B-C59A-45D4-93A8-64D6963E3802}"/>
    <cellStyle name="40% - uthevingsfarge 4 10 19 2 6" xfId="20165" xr:uid="{F5D90616-7571-482E-8A73-AC2C9D21B79C}"/>
    <cellStyle name="40% - uthevingsfarge 4 10 19 2 6 2" xfId="20166" xr:uid="{2E2F9B83-ED1A-4108-90D6-663821D7217A}"/>
    <cellStyle name="40% - uthevingsfarge 4 10 19 2 7" xfId="20167" xr:uid="{A0309FC3-1BB5-4A7C-82D6-7ED420958D71}"/>
    <cellStyle name="40% - uthevingsfarge 4 10 19 3" xfId="20168" xr:uid="{505C6C5E-FA17-44ED-A547-DB551EE8B6CE}"/>
    <cellStyle name="40% - uthevingsfarge 4 10 19 3 2" xfId="20169" xr:uid="{BEBC88F2-BDF8-412A-8DC6-FCEE8E6102A6}"/>
    <cellStyle name="40% - uthevingsfarge 4 10 19 3 2 2" xfId="20170" xr:uid="{5DC99B75-FD85-45C5-9D68-4389EB285825}"/>
    <cellStyle name="40% - uthevingsfarge 4 10 19 3 3" xfId="20171" xr:uid="{C1666931-7CE1-49C6-A75A-5E9C39395EF1}"/>
    <cellStyle name="40% - uthevingsfarge 4 10 19 3 3 2" xfId="20172" xr:uid="{B313313E-9854-461A-A51B-9DC946CCA566}"/>
    <cellStyle name="40% - uthevingsfarge 4 10 19 3 4" xfId="20173" xr:uid="{39BD2EF3-69DF-4BEA-B173-1A0B902A61B8}"/>
    <cellStyle name="40% - uthevingsfarge 4 10 19 4" xfId="20174" xr:uid="{BE37F710-8456-4160-AEDD-612EE0CCE039}"/>
    <cellStyle name="40% - uthevingsfarge 4 10 19 4 2" xfId="20175" xr:uid="{EB31C32E-44B9-4970-830F-CC89821F220B}"/>
    <cellStyle name="40% - uthevingsfarge 4 10 19 5" xfId="20176" xr:uid="{990F3B7E-C5EA-46F5-8279-295F6777E1A1}"/>
    <cellStyle name="40% - uthevingsfarge 4 10 19 5 2" xfId="20177" xr:uid="{C5EB2DEE-0221-4126-9E4C-04D5DAD41A3D}"/>
    <cellStyle name="40% - uthevingsfarge 4 10 19 6" xfId="20178" xr:uid="{CBDABD2F-1283-4CD4-A5BC-4C16173F5E76}"/>
    <cellStyle name="40% - uthevingsfarge 4 10 19 6 2" xfId="20179" xr:uid="{24C80E57-059D-480E-9F3A-5716740F1CCE}"/>
    <cellStyle name="40% - uthevingsfarge 4 10 19 7" xfId="20180" xr:uid="{D053463B-80FD-4E27-A1FD-B80D8AFBB1DA}"/>
    <cellStyle name="40% - uthevingsfarge 4 10 19 7 2" xfId="20181" xr:uid="{9A3EDA66-8E1E-46E7-A2F0-7B009C6F4E7E}"/>
    <cellStyle name="40% - uthevingsfarge 4 10 19 8" xfId="20182" xr:uid="{67C1B50F-3462-4E95-BFCF-589273B39617}"/>
    <cellStyle name="40% - uthevingsfarge 4 10 2" xfId="20183" xr:uid="{3D3AC634-A179-4829-AEFC-9BC4733EFCAE}"/>
    <cellStyle name="40% - uthevingsfarge 4 10 2 10" xfId="20184" xr:uid="{34EA28A9-FBF3-4B4B-A205-E0A22696E665}"/>
    <cellStyle name="40% - uthevingsfarge 4 10 2 11" xfId="20185" xr:uid="{5D427E4A-6393-4FAD-9580-6E05C74F9339}"/>
    <cellStyle name="40% - uthevingsfarge 4 10 2 12" xfId="20186" xr:uid="{FDBE2781-1705-4C27-B55A-A50F1421E6E4}"/>
    <cellStyle name="40% - uthevingsfarge 4 10 2 13" xfId="20187" xr:uid="{03A8235D-9938-49D2-AD1A-580B0F0BC040}"/>
    <cellStyle name="40% - uthevingsfarge 4 10 2 14" xfId="20188" xr:uid="{AC2281CD-B739-4815-B109-3B8E718D010F}"/>
    <cellStyle name="40% - uthevingsfarge 4 10 2 15" xfId="20189" xr:uid="{09C08318-2386-4D37-9A90-4073FF9BAE52}"/>
    <cellStyle name="40% - uthevingsfarge 4 10 2 15 2" xfId="20190" xr:uid="{E460276A-0288-4D53-ADF3-81A2A8B55970}"/>
    <cellStyle name="40% - uthevingsfarge 4 10 2 16" xfId="20191" xr:uid="{8ADAB25D-6067-4CD6-A10D-E7BF05B4E37D}"/>
    <cellStyle name="40% - uthevingsfarge 4 10 2 16 2" xfId="20192" xr:uid="{393B92CA-E6ED-4B3D-BCE6-95D15247B047}"/>
    <cellStyle name="40% - uthevingsfarge 4 10 2 17" xfId="20193" xr:uid="{C389E047-4B9C-4601-9797-028BFBD7D693}"/>
    <cellStyle name="40% - uthevingsfarge 4 10 2 2" xfId="20194" xr:uid="{76422C9E-894A-4B04-9032-9E641D1C3B16}"/>
    <cellStyle name="40% - uthevingsfarge 4 10 2 2 10" xfId="20195" xr:uid="{96539BC8-D59B-40F4-B3B1-74B107F69217}"/>
    <cellStyle name="40% - uthevingsfarge 4 10 2 2 10 2" xfId="20196" xr:uid="{E000B8D1-7094-436E-95CB-C76AF8AE471D}"/>
    <cellStyle name="40% - uthevingsfarge 4 10 2 2 10 2 2" xfId="20197" xr:uid="{13210E8E-6B55-40E4-B280-77D81BB834BD}"/>
    <cellStyle name="40% - uthevingsfarge 4 10 2 2 10 3" xfId="20198" xr:uid="{DF8A491D-AC56-4A65-BFDB-88E3BC8E5F34}"/>
    <cellStyle name="40% - uthevingsfarge 4 10 2 2 11" xfId="20199" xr:uid="{FF635A92-3BB6-416C-9DD2-1FD3636F8920}"/>
    <cellStyle name="40% - uthevingsfarge 4 10 2 2 11 2" xfId="20200" xr:uid="{A99BBE1B-C02B-41DB-A4F8-0B32AF63B1B9}"/>
    <cellStyle name="40% - uthevingsfarge 4 10 2 2 11 2 2" xfId="20201" xr:uid="{ECEE6587-853A-41E5-9676-2CAA1DF5BD2C}"/>
    <cellStyle name="40% - uthevingsfarge 4 10 2 2 11 3" xfId="20202" xr:uid="{816F82E6-887D-4DEE-922D-C343CD2E9B8B}"/>
    <cellStyle name="40% - uthevingsfarge 4 10 2 2 12" xfId="20203" xr:uid="{87DCF7CB-8932-4D85-9835-1C4397056464}"/>
    <cellStyle name="40% - uthevingsfarge 4 10 2 2 12 2" xfId="20204" xr:uid="{A27CD9B5-3B40-4C87-B055-42512612A5AC}"/>
    <cellStyle name="40% - uthevingsfarge 4 10 2 2 12 2 2" xfId="20205" xr:uid="{4F9C8812-A33F-4B81-9AAB-3CB78D2EC639}"/>
    <cellStyle name="40% - uthevingsfarge 4 10 2 2 12 3" xfId="20206" xr:uid="{D59C6713-8EB8-4AF1-9BEF-11511ED6D123}"/>
    <cellStyle name="40% - uthevingsfarge 4 10 2 2 13" xfId="20207" xr:uid="{F93B9576-3DC9-424E-9866-B533711054B8}"/>
    <cellStyle name="40% - uthevingsfarge 4 10 2 2 14" xfId="20208" xr:uid="{E7FC351F-8A6D-4263-BB6A-D54FD52FD2B9}"/>
    <cellStyle name="40% - uthevingsfarge 4 10 2 2 2" xfId="20209" xr:uid="{33D19C7E-F5A2-4F35-89B5-6BC4437DE1BB}"/>
    <cellStyle name="40% - uthevingsfarge 4 10 2 2 2 2" xfId="20210" xr:uid="{80B5CBB4-E476-47F0-9B0D-B98CFADD28FC}"/>
    <cellStyle name="40% - uthevingsfarge 4 10 2 2 2 2 2" xfId="20211" xr:uid="{C2575DE5-75A2-4A63-B900-9FAF96F5B600}"/>
    <cellStyle name="40% - uthevingsfarge 4 10 2 2 2 3" xfId="20212" xr:uid="{C213A3C6-AE08-423C-B12B-64A8FBBFFC9C}"/>
    <cellStyle name="40% - uthevingsfarge 4 10 2 2 2 3 2" xfId="20213" xr:uid="{F31DD633-882B-486F-B345-01F06652BF33}"/>
    <cellStyle name="40% - uthevingsfarge 4 10 2 2 2 4" xfId="20214" xr:uid="{9F7977EA-F9AA-43BD-B24C-AC5E496EB7F1}"/>
    <cellStyle name="40% - uthevingsfarge 4 10 2 2 2 4 2" xfId="20215" xr:uid="{B83FBDBD-1FD8-4991-AA4A-51E9D2144A0E}"/>
    <cellStyle name="40% - uthevingsfarge 4 10 2 2 2 5" xfId="20216" xr:uid="{47DF052A-A07A-4D21-8E2C-21841737355D}"/>
    <cellStyle name="40% - uthevingsfarge 4 10 2 2 2 5 2" xfId="20217" xr:uid="{BB2ADE62-3503-4B67-B6EB-F614EC6E178D}"/>
    <cellStyle name="40% - uthevingsfarge 4 10 2 2 2 6" xfId="20218" xr:uid="{4C0336E4-034F-4C73-AB45-39C8F5474289}"/>
    <cellStyle name="40% - uthevingsfarge 4 10 2 2 2 6 2" xfId="20219" xr:uid="{F67108EB-D820-4CC6-A6D0-075780EA9F9C}"/>
    <cellStyle name="40% - uthevingsfarge 4 10 2 2 2 7" xfId="20220" xr:uid="{68AE68B6-1415-4AB2-8213-FE6CEC4DB702}"/>
    <cellStyle name="40% - uthevingsfarge 4 10 2 2 3" xfId="20221" xr:uid="{35388CD9-1C3D-4A99-B13B-FF4D344E0F03}"/>
    <cellStyle name="40% - uthevingsfarge 4 10 2 2 3 2" xfId="20222" xr:uid="{286FF246-0756-4583-8A60-0A7857EA3AAA}"/>
    <cellStyle name="40% - uthevingsfarge 4 10 2 2 3 2 2" xfId="20223" xr:uid="{C23ECA39-95EE-4658-B833-688D354F80BD}"/>
    <cellStyle name="40% - uthevingsfarge 4 10 2 2 3 3" xfId="20224" xr:uid="{DAD44B54-4EF2-44A8-BE14-D15819D6BBAE}"/>
    <cellStyle name="40% - uthevingsfarge 4 10 2 2 3 3 2" xfId="20225" xr:uid="{2B6762CE-DA6F-49C7-A910-7835C73A798D}"/>
    <cellStyle name="40% - uthevingsfarge 4 10 2 2 3 4" xfId="20226" xr:uid="{2DFA9FE1-6E60-4472-B20C-8010B75282C5}"/>
    <cellStyle name="40% - uthevingsfarge 4 10 2 2 3 4 2" xfId="20227" xr:uid="{F6FFC0B3-9AC4-4E57-A509-809B3CF776BF}"/>
    <cellStyle name="40% - uthevingsfarge 4 10 2 2 3 5" xfId="20228" xr:uid="{707D1805-06C5-4F25-8A20-7AE0B6BC8A52}"/>
    <cellStyle name="40% - uthevingsfarge 4 10 2 2 3 5 2" xfId="20229" xr:uid="{2E552315-A052-4C04-A570-88BE64AA06F7}"/>
    <cellStyle name="40% - uthevingsfarge 4 10 2 2 3 6" xfId="20230" xr:uid="{4FB72385-B49A-4B88-B072-8C295609E9A4}"/>
    <cellStyle name="40% - uthevingsfarge 4 10 2 2 4" xfId="20231" xr:uid="{954ED56A-7492-425C-B128-AD97D100418A}"/>
    <cellStyle name="40% - uthevingsfarge 4 10 2 2 4 2" xfId="20232" xr:uid="{3CE8C3A0-A348-420B-A91C-5C6F9B0781A6}"/>
    <cellStyle name="40% - uthevingsfarge 4 10 2 2 4 2 2" xfId="20233" xr:uid="{F1D4985D-EF77-41E4-B2A7-E672EBA88549}"/>
    <cellStyle name="40% - uthevingsfarge 4 10 2 2 4 3" xfId="20234" xr:uid="{A6DBAB36-3471-4369-A644-AEFBE67244C5}"/>
    <cellStyle name="40% - uthevingsfarge 4 10 2 2 4 3 2" xfId="20235" xr:uid="{60988E9D-73D5-4A79-8592-AAD58199E719}"/>
    <cellStyle name="40% - uthevingsfarge 4 10 2 2 4 4" xfId="20236" xr:uid="{67ED144A-FF20-49AA-8861-E322982BC518}"/>
    <cellStyle name="40% - uthevingsfarge 4 10 2 2 5" xfId="20237" xr:uid="{7D802C46-60C2-4EF6-BA5C-E356660D59CD}"/>
    <cellStyle name="40% - uthevingsfarge 4 10 2 2 5 2" xfId="20238" xr:uid="{59F47FEC-5796-424C-A3DD-4E6B9A07068C}"/>
    <cellStyle name="40% - uthevingsfarge 4 10 2 2 5 2 2" xfId="20239" xr:uid="{EA2C8A42-260E-4F2E-ABD7-E4DCC2BAF3D5}"/>
    <cellStyle name="40% - uthevingsfarge 4 10 2 2 5 3" xfId="20240" xr:uid="{9CEC1658-649F-4FFC-9AA7-F8170105A43A}"/>
    <cellStyle name="40% - uthevingsfarge 4 10 2 2 5 3 2" xfId="20241" xr:uid="{06FDF63B-08EC-498A-ADF1-6DCDD138A374}"/>
    <cellStyle name="40% - uthevingsfarge 4 10 2 2 5 4" xfId="20242" xr:uid="{E0ECA2BE-588A-41DA-B22F-7825407A4745}"/>
    <cellStyle name="40% - uthevingsfarge 4 10 2 2 6" xfId="20243" xr:uid="{9C361721-0275-4CAD-9BF3-5C158F0F398B}"/>
    <cellStyle name="40% - uthevingsfarge 4 10 2 2 6 2" xfId="20244" xr:uid="{AAF6AA69-A88F-4C56-B05F-BEEA0C89C770}"/>
    <cellStyle name="40% - uthevingsfarge 4 10 2 2 6 2 2" xfId="20245" xr:uid="{ACA0A286-4A8C-4B58-8BCA-F5967897C115}"/>
    <cellStyle name="40% - uthevingsfarge 4 10 2 2 6 3" xfId="20246" xr:uid="{02396622-95A8-4E0C-808E-B94103E2A499}"/>
    <cellStyle name="40% - uthevingsfarge 4 10 2 2 7" xfId="20247" xr:uid="{62DACE1D-C7C5-4AF0-BBDE-777DB7F4B0C3}"/>
    <cellStyle name="40% - uthevingsfarge 4 10 2 2 7 2" xfId="20248" xr:uid="{D5F3A625-0588-4013-967E-6D47B10BA38F}"/>
    <cellStyle name="40% - uthevingsfarge 4 10 2 2 7 2 2" xfId="20249" xr:uid="{440FBD9E-2F48-4A21-B37B-A368CFD7727E}"/>
    <cellStyle name="40% - uthevingsfarge 4 10 2 2 7 3" xfId="20250" xr:uid="{241127BF-25C0-41ED-BD51-D097F55F08F4}"/>
    <cellStyle name="40% - uthevingsfarge 4 10 2 2 8" xfId="20251" xr:uid="{A3815B45-4E80-455E-B387-195876AF4698}"/>
    <cellStyle name="40% - uthevingsfarge 4 10 2 2 8 2" xfId="20252" xr:uid="{A705756C-A09C-4571-B33F-BFCFF469C8DB}"/>
    <cellStyle name="40% - uthevingsfarge 4 10 2 2 8 2 2" xfId="20253" xr:uid="{B9883AEE-2572-4076-9904-92EC69A0AB56}"/>
    <cellStyle name="40% - uthevingsfarge 4 10 2 2 8 3" xfId="20254" xr:uid="{ACA55CB2-C3BD-441D-A913-240C7A8A42CE}"/>
    <cellStyle name="40% - uthevingsfarge 4 10 2 2 9" xfId="20255" xr:uid="{569D3901-2984-42C3-87CC-1CA7539FE819}"/>
    <cellStyle name="40% - uthevingsfarge 4 10 2 2 9 2" xfId="20256" xr:uid="{0E0166FC-BF5D-4E54-AC40-4F92179FC731}"/>
    <cellStyle name="40% - uthevingsfarge 4 10 2 2 9 2 2" xfId="20257" xr:uid="{23E6ECA1-4B09-4CA4-B66E-2084EA31E9EC}"/>
    <cellStyle name="40% - uthevingsfarge 4 10 2 2 9 3" xfId="20258" xr:uid="{7E10351C-A919-4021-B9F9-0B20ADAEF299}"/>
    <cellStyle name="40% - uthevingsfarge 4 10 2 3" xfId="20259" xr:uid="{B909C1EF-1A68-4B3F-AF1A-935A23AF8FF5}"/>
    <cellStyle name="40% - uthevingsfarge 4 10 2 3 2" xfId="20260" xr:uid="{E5C94642-27E0-496C-A6B7-4467F838656B}"/>
    <cellStyle name="40% - uthevingsfarge 4 10 2 3 2 2" xfId="20261" xr:uid="{0F3F8A4C-6FC9-414B-A37D-5F020CBDCFDA}"/>
    <cellStyle name="40% - uthevingsfarge 4 10 2 3 2 2 2" xfId="20262" xr:uid="{89B971E4-FF64-4B4D-8179-64E1F53FF748}"/>
    <cellStyle name="40% - uthevingsfarge 4 10 2 3 2 3" xfId="20263" xr:uid="{F87B8561-E548-4962-9585-7BC41466EBCD}"/>
    <cellStyle name="40% - uthevingsfarge 4 10 2 3 2 3 2" xfId="20264" xr:uid="{C6957622-E125-46DE-9525-2B1217FC2EE1}"/>
    <cellStyle name="40% - uthevingsfarge 4 10 2 3 2 4" xfId="20265" xr:uid="{A06238FA-8DD9-4F00-84E4-3445B0EE83DD}"/>
    <cellStyle name="40% - uthevingsfarge 4 10 2 3 2 4 2" xfId="20266" xr:uid="{4B07B699-E9C3-4A6E-80A5-D313717295FE}"/>
    <cellStyle name="40% - uthevingsfarge 4 10 2 3 2 5" xfId="20267" xr:uid="{335BB265-FFC4-44EA-AECD-9C5A87D8E41C}"/>
    <cellStyle name="40% - uthevingsfarge 4 10 2 3 2 5 2" xfId="20268" xr:uid="{9DCE35DC-21D7-4849-91DC-D13E4BEE9CE9}"/>
    <cellStyle name="40% - uthevingsfarge 4 10 2 3 2 6" xfId="20269" xr:uid="{70B76580-57E2-4B00-AF5A-F421DF3807BD}"/>
    <cellStyle name="40% - uthevingsfarge 4 10 2 3 2 6 2" xfId="20270" xr:uid="{AEA93A66-311B-46B2-B8DD-D713CF73F7E8}"/>
    <cellStyle name="40% - uthevingsfarge 4 10 2 3 2 7" xfId="20271" xr:uid="{974CB8D9-D15A-4D26-9FA8-65130A258A6C}"/>
    <cellStyle name="40% - uthevingsfarge 4 10 2 3 3" xfId="20272" xr:uid="{906372DA-D900-4119-A86A-2531AAAE3206}"/>
    <cellStyle name="40% - uthevingsfarge 4 10 2 3 3 2" xfId="20273" xr:uid="{C8D7B9C9-F7D0-414B-BCB7-C1A84EC25DDB}"/>
    <cellStyle name="40% - uthevingsfarge 4 10 2 3 3 2 2" xfId="20274" xr:uid="{2BCAD945-0E88-4F13-9242-04C22A7C679F}"/>
    <cellStyle name="40% - uthevingsfarge 4 10 2 3 3 3" xfId="20275" xr:uid="{CCFD71F6-20CE-4E0B-9C22-BAC950FD72A2}"/>
    <cellStyle name="40% - uthevingsfarge 4 10 2 3 3 3 2" xfId="20276" xr:uid="{9E69A65C-2FAB-4E99-ABCD-696E51D49CC6}"/>
    <cellStyle name="40% - uthevingsfarge 4 10 2 3 3 4" xfId="20277" xr:uid="{DBE43E8D-667C-4952-AA9D-473C6DE6D19A}"/>
    <cellStyle name="40% - uthevingsfarge 4 10 2 3 4" xfId="20278" xr:uid="{712EF723-0A3E-48F9-8741-274ECDA25466}"/>
    <cellStyle name="40% - uthevingsfarge 4 10 2 3 4 2" xfId="20279" xr:uid="{90331B24-F12C-479C-991C-8EDDEB31EC26}"/>
    <cellStyle name="40% - uthevingsfarge 4 10 2 3 5" xfId="20280" xr:uid="{3B38C9D4-9909-4580-A364-3E6753882FAD}"/>
    <cellStyle name="40% - uthevingsfarge 4 10 2 3 5 2" xfId="20281" xr:uid="{29F57A17-7E40-4836-AD49-84715F4D756D}"/>
    <cellStyle name="40% - uthevingsfarge 4 10 2 3 6" xfId="20282" xr:uid="{CDF8BA24-44DB-4938-86A2-D6ED77A4B4F1}"/>
    <cellStyle name="40% - uthevingsfarge 4 10 2 3 6 2" xfId="20283" xr:uid="{4EAD875E-E378-4B0A-98A1-306B77FF5853}"/>
    <cellStyle name="40% - uthevingsfarge 4 10 2 3 7" xfId="20284" xr:uid="{720FF1E9-E0F3-41A4-8729-FFEE0DBE14E4}"/>
    <cellStyle name="40% - uthevingsfarge 4 10 2 3 7 2" xfId="20285" xr:uid="{BE9E030D-17EE-492E-BE0A-ED694ED184F7}"/>
    <cellStyle name="40% - uthevingsfarge 4 10 2 3 8" xfId="20286" xr:uid="{B7B8ABC0-8EE8-416B-870F-814BE7CBD575}"/>
    <cellStyle name="40% - uthevingsfarge 4 10 2 4" xfId="20287" xr:uid="{C3362EF8-1B4A-408B-838E-9326D2AA6083}"/>
    <cellStyle name="40% - uthevingsfarge 4 10 2 4 2" xfId="20288" xr:uid="{E24CF21D-25AD-4874-BC8C-3B20C389427D}"/>
    <cellStyle name="40% - uthevingsfarge 4 10 2 4 2 2" xfId="20289" xr:uid="{EC841517-018C-4352-B9C7-4FD88A9EC0B9}"/>
    <cellStyle name="40% - uthevingsfarge 4 10 2 4 2 2 2" xfId="20290" xr:uid="{ED146567-AFDA-4682-91D8-EFAB01023D2C}"/>
    <cellStyle name="40% - uthevingsfarge 4 10 2 4 2 3" xfId="20291" xr:uid="{9D58E4FD-1804-49C3-A1E8-16B66068C952}"/>
    <cellStyle name="40% - uthevingsfarge 4 10 2 4 2 3 2" xfId="20292" xr:uid="{52B5176B-55C3-40CE-AE42-9EAA696C36C4}"/>
    <cellStyle name="40% - uthevingsfarge 4 10 2 4 2 4" xfId="20293" xr:uid="{6A624DB0-E376-4353-8A8A-576926424A09}"/>
    <cellStyle name="40% - uthevingsfarge 4 10 2 4 2 4 2" xfId="20294" xr:uid="{AE91138E-7F46-4ABA-B1B1-B98B9A971200}"/>
    <cellStyle name="40% - uthevingsfarge 4 10 2 4 2 5" xfId="20295" xr:uid="{3E8F6EBB-4C50-4BEC-BBA0-F4A05856B880}"/>
    <cellStyle name="40% - uthevingsfarge 4 10 2 4 2 5 2" xfId="20296" xr:uid="{A0B7A146-C509-4FA2-91B1-3529F31B2200}"/>
    <cellStyle name="40% - uthevingsfarge 4 10 2 4 2 6" xfId="20297" xr:uid="{B8133848-F764-4F70-9F89-248D703B6339}"/>
    <cellStyle name="40% - uthevingsfarge 4 10 2 4 2 6 2" xfId="20298" xr:uid="{25D01C19-2551-4CEA-9F99-E795261CF1F4}"/>
    <cellStyle name="40% - uthevingsfarge 4 10 2 4 2 7" xfId="20299" xr:uid="{625BC620-45B5-4529-BD11-E40A52325E1F}"/>
    <cellStyle name="40% - uthevingsfarge 4 10 2 4 3" xfId="20300" xr:uid="{CA7CACF4-79E0-47E2-ACA8-CF20E7D95669}"/>
    <cellStyle name="40% - uthevingsfarge 4 10 2 4 3 2" xfId="20301" xr:uid="{0F8EC426-648D-4562-A2B7-3C8EDD71A6CF}"/>
    <cellStyle name="40% - uthevingsfarge 4 10 2 4 3 2 2" xfId="20302" xr:uid="{A951DB53-B0F5-4F89-82E0-EECB9A8BF67F}"/>
    <cellStyle name="40% - uthevingsfarge 4 10 2 4 3 3" xfId="20303" xr:uid="{3ABDA61E-3813-420A-9CE3-D552A413A273}"/>
    <cellStyle name="40% - uthevingsfarge 4 10 2 4 3 3 2" xfId="20304" xr:uid="{1E288C62-590E-4C89-A4B0-8B3EA653CDDC}"/>
    <cellStyle name="40% - uthevingsfarge 4 10 2 4 3 4" xfId="20305" xr:uid="{050B72C1-D487-42CD-AE6F-8DE743F0A205}"/>
    <cellStyle name="40% - uthevingsfarge 4 10 2 4 4" xfId="20306" xr:uid="{016509B3-6E0E-4902-9D1A-6905263B574C}"/>
    <cellStyle name="40% - uthevingsfarge 4 10 2 4 4 2" xfId="20307" xr:uid="{36A7DA2A-5F18-4E28-9CC8-6A098D32C160}"/>
    <cellStyle name="40% - uthevingsfarge 4 10 2 4 5" xfId="20308" xr:uid="{998A3E28-63B9-4428-A09D-70E9BCDA2919}"/>
    <cellStyle name="40% - uthevingsfarge 4 10 2 4 5 2" xfId="20309" xr:uid="{2919DB49-D7CC-4768-B2F4-E520850E2661}"/>
    <cellStyle name="40% - uthevingsfarge 4 10 2 4 6" xfId="20310" xr:uid="{F079758D-4E33-4C94-ADC2-91FBEB14189B}"/>
    <cellStyle name="40% - uthevingsfarge 4 10 2 4 6 2" xfId="20311" xr:uid="{CCD732BA-02FB-49F7-A5C4-C0586CE8DFAA}"/>
    <cellStyle name="40% - uthevingsfarge 4 10 2 4 7" xfId="20312" xr:uid="{AA1CDAA1-86E4-4B21-9213-4159A949D274}"/>
    <cellStyle name="40% - uthevingsfarge 4 10 2 4 7 2" xfId="20313" xr:uid="{2C49AA21-A076-4135-8D6B-6BEFD2EB8D7B}"/>
    <cellStyle name="40% - uthevingsfarge 4 10 2 4 8" xfId="20314" xr:uid="{D10A83E3-F26A-4DCA-B3F1-F0D347FC8039}"/>
    <cellStyle name="40% - uthevingsfarge 4 10 2 5" xfId="20315" xr:uid="{06713CC7-11E7-4E20-868D-91FB3AFC5323}"/>
    <cellStyle name="40% - uthevingsfarge 4 10 2 6" xfId="20316" xr:uid="{3D1F6E29-8AB9-4927-B7BF-9F82EB99B4D1}"/>
    <cellStyle name="40% - uthevingsfarge 4 10 2 7" xfId="20317" xr:uid="{EC2E524C-C5A7-4642-AC21-47119A0BCBB8}"/>
    <cellStyle name="40% - uthevingsfarge 4 10 2 8" xfId="20318" xr:uid="{FAF186C8-444A-4F70-8D64-866345E3EA56}"/>
    <cellStyle name="40% - uthevingsfarge 4 10 2 9" xfId="20319" xr:uid="{B5CA3252-69A2-47A3-A434-1B003DDF2323}"/>
    <cellStyle name="40% - uthevingsfarge 4 10 20" xfId="20320" xr:uid="{B3282F2E-FD7D-458B-9EFF-087380E79626}"/>
    <cellStyle name="40% - uthevingsfarge 4 10 20 2" xfId="20321" xr:uid="{4A2FA995-CC67-4159-B770-8A1E2F2CE16F}"/>
    <cellStyle name="40% - uthevingsfarge 4 10 20 2 2" xfId="20322" xr:uid="{C6F18FBE-AC64-4E47-9C10-CFB3408E17E3}"/>
    <cellStyle name="40% - uthevingsfarge 4 10 20 2 2 2" xfId="20323" xr:uid="{718B751A-69BD-485A-87B2-57DABB08BE0D}"/>
    <cellStyle name="40% - uthevingsfarge 4 10 20 2 3" xfId="20324" xr:uid="{62DBE821-1359-4F40-9CE1-095E19DF4D95}"/>
    <cellStyle name="40% - uthevingsfarge 4 10 20 2 3 2" xfId="20325" xr:uid="{EAB94112-1CF3-4100-A6A7-C4790C23B979}"/>
    <cellStyle name="40% - uthevingsfarge 4 10 20 2 4" xfId="20326" xr:uid="{890B214E-027D-4100-9986-2B97ABD4C481}"/>
    <cellStyle name="40% - uthevingsfarge 4 10 20 2 4 2" xfId="20327" xr:uid="{6EDEEACB-7808-4F24-9A59-6CFAE31EE92E}"/>
    <cellStyle name="40% - uthevingsfarge 4 10 20 2 5" xfId="20328" xr:uid="{12F08F1D-E727-4D85-BD60-1ED0F047F760}"/>
    <cellStyle name="40% - uthevingsfarge 4 10 20 2 5 2" xfId="20329" xr:uid="{1253ADE6-2379-44D1-9562-0C619F497E2B}"/>
    <cellStyle name="40% - uthevingsfarge 4 10 20 2 6" xfId="20330" xr:uid="{9BEBA4D2-ABC4-4B2B-99DC-E40E0CB73134}"/>
    <cellStyle name="40% - uthevingsfarge 4 10 20 2 6 2" xfId="20331" xr:uid="{CAF5D62F-3ABC-4209-8135-75013F1E6ABF}"/>
    <cellStyle name="40% - uthevingsfarge 4 10 20 2 7" xfId="20332" xr:uid="{E0CE8851-B6C6-4A89-8092-8EC98BDD3CAE}"/>
    <cellStyle name="40% - uthevingsfarge 4 10 20 3" xfId="20333" xr:uid="{2762DC0D-ABF1-444F-850C-F0FB34BD2EC8}"/>
    <cellStyle name="40% - uthevingsfarge 4 10 20 3 2" xfId="20334" xr:uid="{FA190AF7-9C68-44AB-824C-D7D761483F27}"/>
    <cellStyle name="40% - uthevingsfarge 4 10 20 3 2 2" xfId="20335" xr:uid="{6664531A-D9CB-4F00-A728-2E777D88F047}"/>
    <cellStyle name="40% - uthevingsfarge 4 10 20 3 3" xfId="20336" xr:uid="{11B92406-17B3-4546-BDB5-C8B24706225C}"/>
    <cellStyle name="40% - uthevingsfarge 4 10 20 3 3 2" xfId="20337" xr:uid="{DC7707B9-2258-4BFF-908F-78C0DC08C8BA}"/>
    <cellStyle name="40% - uthevingsfarge 4 10 20 3 4" xfId="20338" xr:uid="{5D0D8DB3-8895-42A5-8940-8522EBFFBB99}"/>
    <cellStyle name="40% - uthevingsfarge 4 10 20 4" xfId="20339" xr:uid="{FF490097-F622-440F-8C08-C672BEEB090C}"/>
    <cellStyle name="40% - uthevingsfarge 4 10 20 4 2" xfId="20340" xr:uid="{30948C28-956D-462D-A609-602E9C0C9A1F}"/>
    <cellStyle name="40% - uthevingsfarge 4 10 20 5" xfId="20341" xr:uid="{0E6DE796-B50B-4FCC-B2B9-6C83D7503BFF}"/>
    <cellStyle name="40% - uthevingsfarge 4 10 20 5 2" xfId="20342" xr:uid="{008CA0FC-2D93-40B0-88CF-3D221E4EEDB0}"/>
    <cellStyle name="40% - uthevingsfarge 4 10 20 6" xfId="20343" xr:uid="{498DAA3D-7479-4688-9CEE-8D2136902EEC}"/>
    <cellStyle name="40% - uthevingsfarge 4 10 20 6 2" xfId="20344" xr:uid="{9CDD405F-FCCF-480E-8CD6-F3730447A894}"/>
    <cellStyle name="40% - uthevingsfarge 4 10 20 7" xfId="20345" xr:uid="{D1991FA8-D2EC-433E-968F-EF16AE51BCA5}"/>
    <cellStyle name="40% - uthevingsfarge 4 10 20 7 2" xfId="20346" xr:uid="{FF9F9045-06A2-447E-958F-AEEAD8F278CA}"/>
    <cellStyle name="40% - uthevingsfarge 4 10 20 8" xfId="20347" xr:uid="{40489E01-3E27-4B9A-B756-C459DF24F252}"/>
    <cellStyle name="40% - uthevingsfarge 4 10 21" xfId="20348" xr:uid="{1C2532D1-2DBF-4D0B-ADF2-383BB546DF34}"/>
    <cellStyle name="40% - uthevingsfarge 4 10 21 2" xfId="20349" xr:uid="{7FFBD151-C129-4516-A35E-D327BA8C8FFB}"/>
    <cellStyle name="40% - uthevingsfarge 4 10 21 2 2" xfId="20350" xr:uid="{E5295AC8-CD48-48B7-853C-F66555933F8C}"/>
    <cellStyle name="40% - uthevingsfarge 4 10 21 3" xfId="20351" xr:uid="{AD024913-26F2-416D-9080-3E39AC4EBBAF}"/>
    <cellStyle name="40% - uthevingsfarge 4 10 21 3 2" xfId="20352" xr:uid="{37FC3109-EBD9-4C66-BEB6-4E9BB78F4A7C}"/>
    <cellStyle name="40% - uthevingsfarge 4 10 21 4" xfId="20353" xr:uid="{40FB9617-EF5D-463A-BA36-5CAC3E0C97AF}"/>
    <cellStyle name="40% - uthevingsfarge 4 10 21 4 2" xfId="20354" xr:uid="{D380923A-C1B2-423E-81BF-744607E6860D}"/>
    <cellStyle name="40% - uthevingsfarge 4 10 21 5" xfId="20355" xr:uid="{76539DEF-8C5D-4BCC-B219-1094247D3D7F}"/>
    <cellStyle name="40% - uthevingsfarge 4 10 21 5 2" xfId="20356" xr:uid="{AF7AF14E-216A-4CE9-AFAD-1F8D1F4B8FF8}"/>
    <cellStyle name="40% - uthevingsfarge 4 10 21 6" xfId="20357" xr:uid="{5AD66DBC-FF88-41BF-964D-8078868BCC50}"/>
    <cellStyle name="40% - uthevingsfarge 4 10 21 6 2" xfId="20358" xr:uid="{A6B0A946-9F5A-4913-9627-777A89763126}"/>
    <cellStyle name="40% - uthevingsfarge 4 10 21 7" xfId="20359" xr:uid="{655AAB39-3718-4271-B185-CEE8C3183D71}"/>
    <cellStyle name="40% - uthevingsfarge 4 10 22" xfId="20360" xr:uid="{40B6BB01-F651-481C-A232-1D25289BF195}"/>
    <cellStyle name="40% - uthevingsfarge 4 10 22 2" xfId="20361" xr:uid="{A9732AC1-8350-4DC8-A703-8593E81BBD1A}"/>
    <cellStyle name="40% - uthevingsfarge 4 10 22 2 2" xfId="20362" xr:uid="{6C95AF19-D9BC-47C2-8840-BE039FA8FD22}"/>
    <cellStyle name="40% - uthevingsfarge 4 10 22 3" xfId="20363" xr:uid="{CAC779E8-E836-4D9D-9559-D563DDBDDFE4}"/>
    <cellStyle name="40% - uthevingsfarge 4 10 22 3 2" xfId="20364" xr:uid="{10670F3D-6356-4DA5-A390-8F1ADD222CE7}"/>
    <cellStyle name="40% - uthevingsfarge 4 10 22 4" xfId="20365" xr:uid="{84B156BE-A429-4680-ADAC-D8D6F804F098}"/>
    <cellStyle name="40% - uthevingsfarge 4 10 22 4 2" xfId="20366" xr:uid="{4FED4D94-4D36-4602-AE9D-1523B08099C7}"/>
    <cellStyle name="40% - uthevingsfarge 4 10 22 5" xfId="20367" xr:uid="{0707CF89-8204-4DC7-B2D4-7747A4313DC0}"/>
    <cellStyle name="40% - uthevingsfarge 4 10 22 5 2" xfId="20368" xr:uid="{0486C951-D952-4B11-B2C9-1282EC0E1827}"/>
    <cellStyle name="40% - uthevingsfarge 4 10 22 6" xfId="20369" xr:uid="{F6B7B360-A3C1-4481-A54D-712B7F83CB97}"/>
    <cellStyle name="40% - uthevingsfarge 4 10 23" xfId="20370" xr:uid="{03341944-A2F0-4E23-9D38-ECF7B473091B}"/>
    <cellStyle name="40% - uthevingsfarge 4 10 23 2" xfId="20371" xr:uid="{918FD2A1-29F1-4451-BDB4-D15CEFBCEA16}"/>
    <cellStyle name="40% - uthevingsfarge 4 10 23 2 2" xfId="20372" xr:uid="{E693654B-7930-4ADB-B435-BD9C746E20A7}"/>
    <cellStyle name="40% - uthevingsfarge 4 10 23 3" xfId="20373" xr:uid="{702863A8-09A5-4291-ACB0-D725B690F4D2}"/>
    <cellStyle name="40% - uthevingsfarge 4 10 23 3 2" xfId="20374" xr:uid="{03D66AE4-AE16-4869-AD60-E0FA532D7AA7}"/>
    <cellStyle name="40% - uthevingsfarge 4 10 23 4" xfId="20375" xr:uid="{6675F6B9-EF06-4140-80C5-E71650161BC5}"/>
    <cellStyle name="40% - uthevingsfarge 4 10 24" xfId="20376" xr:uid="{2AC9F7E9-4C5F-4CA5-AA17-9718769ACC95}"/>
    <cellStyle name="40% - uthevingsfarge 4 10 24 2" xfId="20377" xr:uid="{C6A1BD8B-8A55-47F9-B60E-8F16718C5DA4}"/>
    <cellStyle name="40% - uthevingsfarge 4 10 24 2 2" xfId="20378" xr:uid="{5012516A-A86D-40B4-887A-CEC2DA0620A0}"/>
    <cellStyle name="40% - uthevingsfarge 4 10 24 3" xfId="20379" xr:uid="{0E2CB8D9-B6E0-43E7-9FE9-68CACBF19A6C}"/>
    <cellStyle name="40% - uthevingsfarge 4 10 24 3 2" xfId="20380" xr:uid="{86D5AB46-B45E-4DD6-9CEB-CAF0901E2894}"/>
    <cellStyle name="40% - uthevingsfarge 4 10 24 4" xfId="20381" xr:uid="{94ED52EC-A201-42C9-88C7-1952FE6D5663}"/>
    <cellStyle name="40% - uthevingsfarge 4 10 25" xfId="20382" xr:uid="{4467563B-A236-4666-8C19-589C02349432}"/>
    <cellStyle name="40% - uthevingsfarge 4 10 25 2" xfId="20383" xr:uid="{8DB2BDB9-5474-4F7B-95DD-4CE6AEF27742}"/>
    <cellStyle name="40% - uthevingsfarge 4 10 25 2 2" xfId="20384" xr:uid="{F831C38A-AB23-4AB6-9C0B-236A2CC90E8A}"/>
    <cellStyle name="40% - uthevingsfarge 4 10 25 3" xfId="20385" xr:uid="{FDCD7180-F771-4A15-A621-7944DF04EB0A}"/>
    <cellStyle name="40% - uthevingsfarge 4 10 26" xfId="20386" xr:uid="{89D7F651-1BFA-434F-9B23-6AAA601FE623}"/>
    <cellStyle name="40% - uthevingsfarge 4 10 26 2" xfId="20387" xr:uid="{2EF92B75-7FFA-4B91-AD6D-A208F0B3D6EC}"/>
    <cellStyle name="40% - uthevingsfarge 4 10 26 2 2" xfId="20388" xr:uid="{CE56DDC1-AB48-4781-913D-4A821FD7A9D7}"/>
    <cellStyle name="40% - uthevingsfarge 4 10 26 3" xfId="20389" xr:uid="{E054ACAB-5971-4384-8F62-51EA55921264}"/>
    <cellStyle name="40% - uthevingsfarge 4 10 27" xfId="20390" xr:uid="{24235B66-1434-4010-9865-E99985D3F1A0}"/>
    <cellStyle name="40% - uthevingsfarge 4 10 27 2" xfId="20391" xr:uid="{E2640BF2-39AE-4E79-9B76-BC5352E730FB}"/>
    <cellStyle name="40% - uthevingsfarge 4 10 27 2 2" xfId="20392" xr:uid="{3AF08547-82D5-49BB-936A-5D7758969C93}"/>
    <cellStyle name="40% - uthevingsfarge 4 10 27 3" xfId="20393" xr:uid="{4630BDE1-CF6F-43D0-A713-FEDEF04F7124}"/>
    <cellStyle name="40% - uthevingsfarge 4 10 28" xfId="20394" xr:uid="{F0530044-7EA5-407D-9A08-9ECA3EA01DAF}"/>
    <cellStyle name="40% - uthevingsfarge 4 10 28 2" xfId="20395" xr:uid="{6831FF3E-C5B6-40C2-907A-B0BE09F821F3}"/>
    <cellStyle name="40% - uthevingsfarge 4 10 28 2 2" xfId="20396" xr:uid="{CF9E970A-7D0C-43C3-8518-50D09EA68B99}"/>
    <cellStyle name="40% - uthevingsfarge 4 10 28 3" xfId="20397" xr:uid="{8CC21AC4-D65E-49CE-AA70-B73E0FFAC7A6}"/>
    <cellStyle name="40% - uthevingsfarge 4 10 29" xfId="20398" xr:uid="{28039D1C-B68A-4222-B115-58A42FEBC32E}"/>
    <cellStyle name="40% - uthevingsfarge 4 10 3" xfId="20399" xr:uid="{91DCD1E0-B135-4D98-B12A-19712A922454}"/>
    <cellStyle name="40% - uthevingsfarge 4 10 3 2" xfId="20400" xr:uid="{015D340C-FE0D-494D-A941-BCB46A0744E3}"/>
    <cellStyle name="40% - uthevingsfarge 4 10 3 2 2" xfId="20401" xr:uid="{54146C52-4A38-4225-ADCF-2EB28C7F0600}"/>
    <cellStyle name="40% - uthevingsfarge 4 10 3 2 2 2" xfId="20402" xr:uid="{B60E66A3-E975-4DC3-A68C-81BEC484D53E}"/>
    <cellStyle name="40% - uthevingsfarge 4 10 3 2 3" xfId="20403" xr:uid="{8242921F-C2E5-447F-810F-2EEA30985E47}"/>
    <cellStyle name="40% - uthevingsfarge 4 10 3 2 3 2" xfId="20404" xr:uid="{916FFDE6-C1CE-4019-8667-7A8B03D0D65B}"/>
    <cellStyle name="40% - uthevingsfarge 4 10 3 2 4" xfId="20405" xr:uid="{EEC76405-8D42-4DF0-871A-5CB1A59FD0FF}"/>
    <cellStyle name="40% - uthevingsfarge 4 10 3 2 4 2" xfId="20406" xr:uid="{B3867583-ABC8-4999-917C-2E56AE6EE071}"/>
    <cellStyle name="40% - uthevingsfarge 4 10 3 2 5" xfId="20407" xr:uid="{5A5BA344-7A65-4FE8-84ED-76795271B1FC}"/>
    <cellStyle name="40% - uthevingsfarge 4 10 3 2 5 2" xfId="20408" xr:uid="{1BB9B791-476B-42AF-8140-63AE7F27A570}"/>
    <cellStyle name="40% - uthevingsfarge 4 10 3 2 6" xfId="20409" xr:uid="{DFB90AF4-42FD-481E-938F-7F2AFBB7D965}"/>
    <cellStyle name="40% - uthevingsfarge 4 10 3 2 6 2" xfId="20410" xr:uid="{AA834C49-CE9E-4C43-A90B-6254147CB2F8}"/>
    <cellStyle name="40% - uthevingsfarge 4 10 3 2 7" xfId="20411" xr:uid="{83AD0F3D-1B0F-44C9-89DA-A6FFFB12165D}"/>
    <cellStyle name="40% - uthevingsfarge 4 10 3 3" xfId="20412" xr:uid="{923C6A3F-C57C-4034-BFFC-D8607713DF3F}"/>
    <cellStyle name="40% - uthevingsfarge 4 10 3 3 2" xfId="20413" xr:uid="{3B1F7DE9-98FB-4C2E-847E-9F3D74BC994C}"/>
    <cellStyle name="40% - uthevingsfarge 4 10 3 3 2 2" xfId="20414" xr:uid="{FB3B6174-B7D0-4B3B-9724-5B159CB5FEED}"/>
    <cellStyle name="40% - uthevingsfarge 4 10 3 3 3" xfId="20415" xr:uid="{7858D746-D255-4876-AEC2-2B0CB8B11F17}"/>
    <cellStyle name="40% - uthevingsfarge 4 10 3 3 3 2" xfId="20416" xr:uid="{E3A490FD-6AF4-43B3-B22E-78850A3C9D9E}"/>
    <cellStyle name="40% - uthevingsfarge 4 10 3 3 4" xfId="20417" xr:uid="{0F3590B9-ADB4-4FB5-86F1-011D24AC3222}"/>
    <cellStyle name="40% - uthevingsfarge 4 10 3 4" xfId="20418" xr:uid="{934173E4-A15D-4509-B7ED-BD4542C04A88}"/>
    <cellStyle name="40% - uthevingsfarge 4 10 3 4 2" xfId="20419" xr:uid="{E3D3DF4D-81B9-4383-BEBA-5FF3EE532235}"/>
    <cellStyle name="40% - uthevingsfarge 4 10 3 5" xfId="20420" xr:uid="{B2A627B2-8934-44B5-95AA-8A4776E0A065}"/>
    <cellStyle name="40% - uthevingsfarge 4 10 3 5 2" xfId="20421" xr:uid="{A15E5164-4E98-42FC-AA6C-62DF3074D2BA}"/>
    <cellStyle name="40% - uthevingsfarge 4 10 3 6" xfId="20422" xr:uid="{8BEC6EA4-359B-4E8C-98D3-A53B91FFAAC7}"/>
    <cellStyle name="40% - uthevingsfarge 4 10 3 6 2" xfId="20423" xr:uid="{DE4A02BA-D555-4C6B-AA12-B744E07D2376}"/>
    <cellStyle name="40% - uthevingsfarge 4 10 3 7" xfId="20424" xr:uid="{BC9E5AEA-63F4-49A8-A450-DC54F8F5D897}"/>
    <cellStyle name="40% - uthevingsfarge 4 10 3 7 2" xfId="20425" xr:uid="{31B3848D-4D71-4A4B-8CC3-290AA70C488E}"/>
    <cellStyle name="40% - uthevingsfarge 4 10 3 8" xfId="20426" xr:uid="{B9BB9B71-B9CF-4432-87D5-06807B29F941}"/>
    <cellStyle name="40% - uthevingsfarge 4 10 4" xfId="20427" xr:uid="{CCBBD63D-8E9B-4691-A7CA-C4077E73F6F8}"/>
    <cellStyle name="40% - uthevingsfarge 4 10 4 2" xfId="20428" xr:uid="{E1603BA9-23F4-4110-AF6F-88D7108836C0}"/>
    <cellStyle name="40% - uthevingsfarge 4 10 4 2 2" xfId="20429" xr:uid="{55D15353-C8A4-4E27-AC17-A35A96EA349B}"/>
    <cellStyle name="40% - uthevingsfarge 4 10 4 2 2 2" xfId="20430" xr:uid="{019836A9-C5CD-4E0F-9F73-E54A26F0C37B}"/>
    <cellStyle name="40% - uthevingsfarge 4 10 4 2 3" xfId="20431" xr:uid="{E4DE8634-0E1F-413A-B6F8-50EC0CB99452}"/>
    <cellStyle name="40% - uthevingsfarge 4 10 4 2 3 2" xfId="20432" xr:uid="{41ED077D-A04B-473E-8022-01D544212A4A}"/>
    <cellStyle name="40% - uthevingsfarge 4 10 4 2 4" xfId="20433" xr:uid="{2D555D00-9F31-40C9-8516-0D6901A56871}"/>
    <cellStyle name="40% - uthevingsfarge 4 10 4 2 4 2" xfId="20434" xr:uid="{FB1EA783-E91E-457D-A50A-4B63C0A4528D}"/>
    <cellStyle name="40% - uthevingsfarge 4 10 4 2 5" xfId="20435" xr:uid="{4690248F-8843-45AA-8A4B-C84CCFC67A04}"/>
    <cellStyle name="40% - uthevingsfarge 4 10 4 2 5 2" xfId="20436" xr:uid="{6C155535-1141-4E48-82F2-CA30EC0E75AF}"/>
    <cellStyle name="40% - uthevingsfarge 4 10 4 2 6" xfId="20437" xr:uid="{11C262B9-6F45-4FB1-A612-F4A33F109A56}"/>
    <cellStyle name="40% - uthevingsfarge 4 10 4 2 6 2" xfId="20438" xr:uid="{0B0FE46B-C615-455C-A4F0-22B2EB6934E1}"/>
    <cellStyle name="40% - uthevingsfarge 4 10 4 2 7" xfId="20439" xr:uid="{7AAA5241-C91F-4231-86D7-91EF833EBE0F}"/>
    <cellStyle name="40% - uthevingsfarge 4 10 4 3" xfId="20440" xr:uid="{0BE9057B-91FC-4F08-938D-9AA441B2E14A}"/>
    <cellStyle name="40% - uthevingsfarge 4 10 4 3 2" xfId="20441" xr:uid="{57263CF5-C797-427E-8AA6-04EE26279FE2}"/>
    <cellStyle name="40% - uthevingsfarge 4 10 4 3 2 2" xfId="20442" xr:uid="{CAF056D5-9610-45A3-8F93-1E8CE9D2D45E}"/>
    <cellStyle name="40% - uthevingsfarge 4 10 4 3 3" xfId="20443" xr:uid="{E3323030-5521-40B1-9A8A-EDBCC63E5E60}"/>
    <cellStyle name="40% - uthevingsfarge 4 10 4 3 3 2" xfId="20444" xr:uid="{B85A7E01-274D-41B2-8949-359CD8A29AB0}"/>
    <cellStyle name="40% - uthevingsfarge 4 10 4 3 4" xfId="20445" xr:uid="{A8197530-35EF-49D9-9FB8-AB9292DCFC93}"/>
    <cellStyle name="40% - uthevingsfarge 4 10 4 4" xfId="20446" xr:uid="{15F1D1CE-7706-4159-9264-C968B047846A}"/>
    <cellStyle name="40% - uthevingsfarge 4 10 4 4 2" xfId="20447" xr:uid="{C0BE8473-6832-467C-9A2C-36D464602A66}"/>
    <cellStyle name="40% - uthevingsfarge 4 10 4 5" xfId="20448" xr:uid="{9884A0E3-F2B6-46BE-B67D-C92543FDC4D2}"/>
    <cellStyle name="40% - uthevingsfarge 4 10 4 5 2" xfId="20449" xr:uid="{B7F72DCB-98F8-475A-BF51-276BA50F4AA1}"/>
    <cellStyle name="40% - uthevingsfarge 4 10 4 6" xfId="20450" xr:uid="{EFB7602E-0ECB-4A99-8638-B57FECE2DA95}"/>
    <cellStyle name="40% - uthevingsfarge 4 10 4 6 2" xfId="20451" xr:uid="{50EA13A1-D8B2-4546-9B1E-C6697F1CA549}"/>
    <cellStyle name="40% - uthevingsfarge 4 10 4 7" xfId="20452" xr:uid="{1D558F4B-1B14-4196-A172-3A077A8FB5D9}"/>
    <cellStyle name="40% - uthevingsfarge 4 10 4 7 2" xfId="20453" xr:uid="{FA244884-69B8-43C9-BB78-B9124B5D679C}"/>
    <cellStyle name="40% - uthevingsfarge 4 10 4 8" xfId="20454" xr:uid="{B167EC4E-0DDB-48D9-83DA-57ABAC86DA5F}"/>
    <cellStyle name="40% - uthevingsfarge 4 10 5" xfId="20455" xr:uid="{7E5643E6-F495-48F0-AEE0-B24CEBFB8434}"/>
    <cellStyle name="40% - uthevingsfarge 4 10 5 2" xfId="20456" xr:uid="{B3865EEA-A3E8-4616-B134-C378FD56072D}"/>
    <cellStyle name="40% - uthevingsfarge 4 10 5 2 2" xfId="20457" xr:uid="{B893E81D-093E-47C4-9C29-5A160174C16A}"/>
    <cellStyle name="40% - uthevingsfarge 4 10 5 2 2 2" xfId="20458" xr:uid="{338CBFC1-85A9-4B5A-BF03-932D421C9D66}"/>
    <cellStyle name="40% - uthevingsfarge 4 10 5 2 3" xfId="20459" xr:uid="{1D6BD088-FE5B-43E6-ABC9-AFFA46AB8C2B}"/>
    <cellStyle name="40% - uthevingsfarge 4 10 5 2 3 2" xfId="20460" xr:uid="{46F0BA13-68B1-4E5E-B5BF-F7C8F8DA2700}"/>
    <cellStyle name="40% - uthevingsfarge 4 10 5 2 4" xfId="20461" xr:uid="{7CF1ECCC-9250-4AFF-BFC4-6D664A9C0235}"/>
    <cellStyle name="40% - uthevingsfarge 4 10 5 2 4 2" xfId="20462" xr:uid="{73997795-3FAC-4035-9B8A-C01EBA6CB732}"/>
    <cellStyle name="40% - uthevingsfarge 4 10 5 2 5" xfId="20463" xr:uid="{7D7C8DB5-E9CE-4585-8CC6-8505A648C29F}"/>
    <cellStyle name="40% - uthevingsfarge 4 10 5 2 5 2" xfId="20464" xr:uid="{E0545110-3B42-4232-AD1F-2A4EE5E28325}"/>
    <cellStyle name="40% - uthevingsfarge 4 10 5 2 6" xfId="20465" xr:uid="{0FEE1CED-BEAC-444F-AE3C-6534820996C5}"/>
    <cellStyle name="40% - uthevingsfarge 4 10 5 2 6 2" xfId="20466" xr:uid="{0B2CCD29-276B-4BD8-8E4D-249D4EE4F308}"/>
    <cellStyle name="40% - uthevingsfarge 4 10 5 2 7" xfId="20467" xr:uid="{1587603B-3E8F-4181-B195-EEA2B43393BD}"/>
    <cellStyle name="40% - uthevingsfarge 4 10 5 3" xfId="20468" xr:uid="{FECBF3AA-D30C-4AA7-9ABE-07050DB4EE9B}"/>
    <cellStyle name="40% - uthevingsfarge 4 10 5 3 2" xfId="20469" xr:uid="{FD97EBBA-3A6E-497F-BD72-74DE91265076}"/>
    <cellStyle name="40% - uthevingsfarge 4 10 5 3 2 2" xfId="20470" xr:uid="{22D257DB-4322-499A-B9BE-9483ADA886B5}"/>
    <cellStyle name="40% - uthevingsfarge 4 10 5 3 3" xfId="20471" xr:uid="{452D72BA-2DE3-49D8-AE51-9A975A660C54}"/>
    <cellStyle name="40% - uthevingsfarge 4 10 5 3 3 2" xfId="20472" xr:uid="{54E0DC37-EE51-4C71-88B4-CE18325B5508}"/>
    <cellStyle name="40% - uthevingsfarge 4 10 5 3 4" xfId="20473" xr:uid="{263A046E-E504-42FE-9FFD-B88CF94FF916}"/>
    <cellStyle name="40% - uthevingsfarge 4 10 5 4" xfId="20474" xr:uid="{959837F8-6E79-4379-BAD5-5F704B3FE673}"/>
    <cellStyle name="40% - uthevingsfarge 4 10 5 4 2" xfId="20475" xr:uid="{D0C30373-FC5E-422B-818A-6CEB1A9A6678}"/>
    <cellStyle name="40% - uthevingsfarge 4 10 5 5" xfId="20476" xr:uid="{941A9AED-DE3B-4C0E-9F87-D950D7967E39}"/>
    <cellStyle name="40% - uthevingsfarge 4 10 5 5 2" xfId="20477" xr:uid="{6868658D-9A8A-4596-9A30-5519CFE9314E}"/>
    <cellStyle name="40% - uthevingsfarge 4 10 5 6" xfId="20478" xr:uid="{7933DA6D-5F18-4503-AA1C-338D080DBE79}"/>
    <cellStyle name="40% - uthevingsfarge 4 10 5 6 2" xfId="20479" xr:uid="{30F9A58E-71D6-40B2-AB4E-69263840784F}"/>
    <cellStyle name="40% - uthevingsfarge 4 10 5 7" xfId="20480" xr:uid="{F89D057A-78D9-412E-BB35-696858FD2D10}"/>
    <cellStyle name="40% - uthevingsfarge 4 10 5 7 2" xfId="20481" xr:uid="{F30BC984-8406-4FAE-B39B-DBC0DE7C370F}"/>
    <cellStyle name="40% - uthevingsfarge 4 10 5 8" xfId="20482" xr:uid="{8A90846F-F402-4ECA-8698-151BE207A80F}"/>
    <cellStyle name="40% - uthevingsfarge 4 10 6" xfId="20483" xr:uid="{28FBC44C-0A54-4502-883C-AEBD9332AC46}"/>
    <cellStyle name="40% - uthevingsfarge 4 10 6 2" xfId="20484" xr:uid="{4DBEF47C-A45C-4AE4-9D22-AB6FA2197A19}"/>
    <cellStyle name="40% - uthevingsfarge 4 10 6 2 2" xfId="20485" xr:uid="{0A73EEB7-AF85-4954-8EEA-DAC5150F9BF6}"/>
    <cellStyle name="40% - uthevingsfarge 4 10 6 2 2 2" xfId="20486" xr:uid="{705068C3-1EC3-4BC8-A320-BF24558CCF23}"/>
    <cellStyle name="40% - uthevingsfarge 4 10 6 2 3" xfId="20487" xr:uid="{40AB2692-4900-48DA-A836-7EBF6651C3F7}"/>
    <cellStyle name="40% - uthevingsfarge 4 10 6 2 3 2" xfId="20488" xr:uid="{D3D51624-1071-4D14-9127-9D3B4CFD8813}"/>
    <cellStyle name="40% - uthevingsfarge 4 10 6 2 4" xfId="20489" xr:uid="{3766F56B-0B7B-449F-82C2-8013D9E1A83E}"/>
    <cellStyle name="40% - uthevingsfarge 4 10 6 2 4 2" xfId="20490" xr:uid="{38A360DD-7CC3-406B-AAC5-399D66A6E545}"/>
    <cellStyle name="40% - uthevingsfarge 4 10 6 2 5" xfId="20491" xr:uid="{08735D1E-DE7F-40C0-A705-6C113A8763FA}"/>
    <cellStyle name="40% - uthevingsfarge 4 10 6 2 5 2" xfId="20492" xr:uid="{E9BA70A7-8240-4C93-A577-1457580C2F7E}"/>
    <cellStyle name="40% - uthevingsfarge 4 10 6 2 6" xfId="20493" xr:uid="{845BA76D-680C-47C9-A34E-B63BE86F15A6}"/>
    <cellStyle name="40% - uthevingsfarge 4 10 6 2 6 2" xfId="20494" xr:uid="{E90D20B0-8A6F-4C1E-8F31-004A3E9D6418}"/>
    <cellStyle name="40% - uthevingsfarge 4 10 6 2 7" xfId="20495" xr:uid="{68598D4E-91EA-476D-A3CC-A1AE855EA7F4}"/>
    <cellStyle name="40% - uthevingsfarge 4 10 6 3" xfId="20496" xr:uid="{0A81272D-33EA-4C1D-9E4C-FCB25AF7D870}"/>
    <cellStyle name="40% - uthevingsfarge 4 10 6 3 2" xfId="20497" xr:uid="{FC04293B-65D8-449B-AFE5-65F310162478}"/>
    <cellStyle name="40% - uthevingsfarge 4 10 6 3 2 2" xfId="20498" xr:uid="{C0D37E7F-FFBF-4831-82C2-69FAB2A9404B}"/>
    <cellStyle name="40% - uthevingsfarge 4 10 6 3 3" xfId="20499" xr:uid="{AE984322-F407-4579-A7E0-4C4F40AA5391}"/>
    <cellStyle name="40% - uthevingsfarge 4 10 6 3 3 2" xfId="20500" xr:uid="{6EBD9757-01C3-435E-B276-565A47135BBA}"/>
    <cellStyle name="40% - uthevingsfarge 4 10 6 3 4" xfId="20501" xr:uid="{1A40252C-F89F-4ACA-9E1F-FF705833D75E}"/>
    <cellStyle name="40% - uthevingsfarge 4 10 6 4" xfId="20502" xr:uid="{83F7F503-B8BE-4C91-9DA9-37B23829A9B8}"/>
    <cellStyle name="40% - uthevingsfarge 4 10 6 4 2" xfId="20503" xr:uid="{57D6A56D-1D55-4EFF-A8A8-E89AC4CD0A67}"/>
    <cellStyle name="40% - uthevingsfarge 4 10 6 5" xfId="20504" xr:uid="{84E8DFEC-58A4-485A-A928-3FB0FA80EA88}"/>
    <cellStyle name="40% - uthevingsfarge 4 10 6 5 2" xfId="20505" xr:uid="{DCC11918-AF96-433E-884B-96C7B408FA64}"/>
    <cellStyle name="40% - uthevingsfarge 4 10 6 6" xfId="20506" xr:uid="{E71A99DF-6826-45BD-AB6F-385DA0FB5547}"/>
    <cellStyle name="40% - uthevingsfarge 4 10 6 6 2" xfId="20507" xr:uid="{44E75A8F-E958-4FAC-B618-3A61894EE5F9}"/>
    <cellStyle name="40% - uthevingsfarge 4 10 6 7" xfId="20508" xr:uid="{3C4E8C3E-D008-4C40-B2A8-08F0582389B5}"/>
    <cellStyle name="40% - uthevingsfarge 4 10 6 7 2" xfId="20509" xr:uid="{E28D9B63-B7DE-465A-BEA0-DEA7995FAC9A}"/>
    <cellStyle name="40% - uthevingsfarge 4 10 6 8" xfId="20510" xr:uid="{F73DE025-6334-4269-8FF4-8EBB0ABCCAE6}"/>
    <cellStyle name="40% - uthevingsfarge 4 10 7" xfId="20511" xr:uid="{2574A4E8-6548-4D19-979A-4C568FCF3595}"/>
    <cellStyle name="40% - uthevingsfarge 4 10 7 2" xfId="20512" xr:uid="{916EF7D2-A9F7-434F-9276-2050D838BE84}"/>
    <cellStyle name="40% - uthevingsfarge 4 10 7 2 2" xfId="20513" xr:uid="{52DE76D3-3862-45C5-A760-7A2805D07378}"/>
    <cellStyle name="40% - uthevingsfarge 4 10 7 2 2 2" xfId="20514" xr:uid="{C438F2FC-BA90-41A8-9860-1A713ACDC889}"/>
    <cellStyle name="40% - uthevingsfarge 4 10 7 2 3" xfId="20515" xr:uid="{862561A7-0098-406E-90EE-29D4C4861BEA}"/>
    <cellStyle name="40% - uthevingsfarge 4 10 7 2 3 2" xfId="20516" xr:uid="{4F3EAECA-466C-4FE5-BA9F-F80779197AF2}"/>
    <cellStyle name="40% - uthevingsfarge 4 10 7 2 4" xfId="20517" xr:uid="{A828D4C8-2A87-4B80-B959-0EF8DF92B057}"/>
    <cellStyle name="40% - uthevingsfarge 4 10 7 2 4 2" xfId="20518" xr:uid="{0EC392FA-D38C-4F83-B946-7227938D4DB8}"/>
    <cellStyle name="40% - uthevingsfarge 4 10 7 2 5" xfId="20519" xr:uid="{BF3DC1E9-D401-4ED5-9D7B-E32A63CE925A}"/>
    <cellStyle name="40% - uthevingsfarge 4 10 7 2 5 2" xfId="20520" xr:uid="{9CE5F570-AABB-443F-B91C-914851ABB5FA}"/>
    <cellStyle name="40% - uthevingsfarge 4 10 7 2 6" xfId="20521" xr:uid="{0548B476-3448-45B1-BEBC-BFB7F40BCB09}"/>
    <cellStyle name="40% - uthevingsfarge 4 10 7 2 6 2" xfId="20522" xr:uid="{700318DA-BD8D-4CC6-910B-6168F84D642A}"/>
    <cellStyle name="40% - uthevingsfarge 4 10 7 2 7" xfId="20523" xr:uid="{70EB303D-6898-47D5-9D02-3102D666B75B}"/>
    <cellStyle name="40% - uthevingsfarge 4 10 7 3" xfId="20524" xr:uid="{9B71AFED-37E6-431B-92AD-4CBFF6E43709}"/>
    <cellStyle name="40% - uthevingsfarge 4 10 7 3 2" xfId="20525" xr:uid="{7F0B0E64-C670-44C9-A172-8887EE489AC6}"/>
    <cellStyle name="40% - uthevingsfarge 4 10 7 3 2 2" xfId="20526" xr:uid="{60D80A58-BDD4-4A8B-8192-0CECFE246EA1}"/>
    <cellStyle name="40% - uthevingsfarge 4 10 7 3 3" xfId="20527" xr:uid="{A174B0CC-EFA9-4365-A075-AC7CACBD12EF}"/>
    <cellStyle name="40% - uthevingsfarge 4 10 7 3 3 2" xfId="20528" xr:uid="{2B89C5EA-85E0-44EF-A4BB-B99BE86D620D}"/>
    <cellStyle name="40% - uthevingsfarge 4 10 7 3 4" xfId="20529" xr:uid="{EAAADC89-CECE-47B5-9D11-6CB2AA24A232}"/>
    <cellStyle name="40% - uthevingsfarge 4 10 7 4" xfId="20530" xr:uid="{0A3BDD9F-7B72-48AE-90A4-237A4A8E478D}"/>
    <cellStyle name="40% - uthevingsfarge 4 10 7 4 2" xfId="20531" xr:uid="{9613763E-3C1E-4B0C-8D56-6EC9AE1E4905}"/>
    <cellStyle name="40% - uthevingsfarge 4 10 7 5" xfId="20532" xr:uid="{39555B00-EB73-4FDF-8A90-A9F93890AF93}"/>
    <cellStyle name="40% - uthevingsfarge 4 10 7 5 2" xfId="20533" xr:uid="{50F01E97-208B-4E12-A4FD-C46A1F284720}"/>
    <cellStyle name="40% - uthevingsfarge 4 10 7 6" xfId="20534" xr:uid="{C2DDEB90-09E6-4B6B-8AA5-97AA55581501}"/>
    <cellStyle name="40% - uthevingsfarge 4 10 7 6 2" xfId="20535" xr:uid="{06C32646-8F37-426A-95BE-ECFB5B4F2694}"/>
    <cellStyle name="40% - uthevingsfarge 4 10 7 7" xfId="20536" xr:uid="{6D0C7563-7EA8-46FF-8345-FECE9FD0EF82}"/>
    <cellStyle name="40% - uthevingsfarge 4 10 7 7 2" xfId="20537" xr:uid="{71E6A760-8C17-42C3-BFB4-A47769EF05E4}"/>
    <cellStyle name="40% - uthevingsfarge 4 10 7 8" xfId="20538" xr:uid="{4E98A30D-EEC1-4598-8A4E-2FE6156BE611}"/>
    <cellStyle name="40% - uthevingsfarge 4 10 8" xfId="20539" xr:uid="{9BD41177-202D-49E1-8F9E-E496B9A10643}"/>
    <cellStyle name="40% - uthevingsfarge 4 10 8 2" xfId="20540" xr:uid="{8103E07D-AB60-4C49-980D-39319265B2C3}"/>
    <cellStyle name="40% - uthevingsfarge 4 10 8 2 2" xfId="20541" xr:uid="{E4A102EC-A826-460F-9D01-C9B29EC49FA1}"/>
    <cellStyle name="40% - uthevingsfarge 4 10 8 2 2 2" xfId="20542" xr:uid="{6CD885A5-2EF6-465C-A340-947516F1A473}"/>
    <cellStyle name="40% - uthevingsfarge 4 10 8 2 3" xfId="20543" xr:uid="{90BCCB8C-11FA-49D3-A286-E0AD09714D70}"/>
    <cellStyle name="40% - uthevingsfarge 4 10 8 2 3 2" xfId="20544" xr:uid="{98882100-14BE-47BC-867D-2C56610E1DCF}"/>
    <cellStyle name="40% - uthevingsfarge 4 10 8 2 4" xfId="20545" xr:uid="{66D75654-B893-4786-ACBF-BF568E55DBB3}"/>
    <cellStyle name="40% - uthevingsfarge 4 10 8 2 4 2" xfId="20546" xr:uid="{D0FC87B9-4E37-456C-B618-753F0E9AA6B1}"/>
    <cellStyle name="40% - uthevingsfarge 4 10 8 2 5" xfId="20547" xr:uid="{3078EDEF-20BC-4DED-AEEA-0E2283CE3D8E}"/>
    <cellStyle name="40% - uthevingsfarge 4 10 8 2 5 2" xfId="20548" xr:uid="{34E56427-1CB5-474E-811E-22FAACBF8F01}"/>
    <cellStyle name="40% - uthevingsfarge 4 10 8 2 6" xfId="20549" xr:uid="{9637D726-824C-4C56-A0FB-BB6BF81875A6}"/>
    <cellStyle name="40% - uthevingsfarge 4 10 8 2 6 2" xfId="20550" xr:uid="{0E3F2D41-C6FC-49EF-BEC0-E1DA11488C30}"/>
    <cellStyle name="40% - uthevingsfarge 4 10 8 2 7" xfId="20551" xr:uid="{B118C1FE-4183-4FFC-8EC7-4DCAD2B8232E}"/>
    <cellStyle name="40% - uthevingsfarge 4 10 8 3" xfId="20552" xr:uid="{31BC3767-6494-4784-9692-154CB3B09962}"/>
    <cellStyle name="40% - uthevingsfarge 4 10 8 3 2" xfId="20553" xr:uid="{5AE6D1B7-F1A0-4D80-8606-95DA781ABD51}"/>
    <cellStyle name="40% - uthevingsfarge 4 10 8 3 2 2" xfId="20554" xr:uid="{D9C4339D-9FAC-4D6A-9B8D-BB4682B0CB2A}"/>
    <cellStyle name="40% - uthevingsfarge 4 10 8 3 3" xfId="20555" xr:uid="{88628CBE-C5BF-4A88-86E0-F1F9DE7785D8}"/>
    <cellStyle name="40% - uthevingsfarge 4 10 8 3 3 2" xfId="20556" xr:uid="{56FE950D-45D5-40EA-B079-FE4F371B46FD}"/>
    <cellStyle name="40% - uthevingsfarge 4 10 8 3 4" xfId="20557" xr:uid="{757404C8-E4D2-42B2-8B49-529F7E4C23D1}"/>
    <cellStyle name="40% - uthevingsfarge 4 10 8 4" xfId="20558" xr:uid="{B695353B-0252-4C2C-8259-EF8F4F46DA64}"/>
    <cellStyle name="40% - uthevingsfarge 4 10 8 4 2" xfId="20559" xr:uid="{37B87C60-321E-41C1-81CA-950E69F477EF}"/>
    <cellStyle name="40% - uthevingsfarge 4 10 8 5" xfId="20560" xr:uid="{E7AEC612-4D50-40D5-B77B-1854093EBFB1}"/>
    <cellStyle name="40% - uthevingsfarge 4 10 8 5 2" xfId="20561" xr:uid="{9C6D82AE-0C4D-4A72-94FE-71F2D3B62497}"/>
    <cellStyle name="40% - uthevingsfarge 4 10 8 6" xfId="20562" xr:uid="{F3E20358-101C-4A70-91F6-BE692E170DFE}"/>
    <cellStyle name="40% - uthevingsfarge 4 10 8 6 2" xfId="20563" xr:uid="{2B13D339-DEE5-4CA2-8CD8-0B7E9D958C3A}"/>
    <cellStyle name="40% - uthevingsfarge 4 10 8 7" xfId="20564" xr:uid="{6B91D905-0965-40F8-B7DD-63D77A5FD877}"/>
    <cellStyle name="40% - uthevingsfarge 4 10 8 7 2" xfId="20565" xr:uid="{E1184F98-A4A2-4447-98C4-1F3AA79DB5BD}"/>
    <cellStyle name="40% - uthevingsfarge 4 10 8 8" xfId="20566" xr:uid="{6C59AE0B-A666-4D08-99D0-AF03AAC22C84}"/>
    <cellStyle name="40% - uthevingsfarge 4 10 9" xfId="20567" xr:uid="{FD0B2B48-5E9D-496E-8C29-A991934C37AF}"/>
    <cellStyle name="40% - uthevingsfarge 4 10 9 2" xfId="20568" xr:uid="{6A238284-7C00-4B76-BED1-8A33B728FC45}"/>
    <cellStyle name="40% - uthevingsfarge 4 10 9 2 2" xfId="20569" xr:uid="{3A569B46-8F89-437E-9F97-CCD1E863000B}"/>
    <cellStyle name="40% - uthevingsfarge 4 10 9 2 2 2" xfId="20570" xr:uid="{72BFD8A2-BB86-4379-8C92-5EB34E2660CC}"/>
    <cellStyle name="40% - uthevingsfarge 4 10 9 2 3" xfId="20571" xr:uid="{28314DDB-D77F-40DD-BC17-4C78CDE15407}"/>
    <cellStyle name="40% - uthevingsfarge 4 10 9 2 3 2" xfId="20572" xr:uid="{CCFF9623-EF40-459D-B689-FB4333A29AC8}"/>
    <cellStyle name="40% - uthevingsfarge 4 10 9 2 4" xfId="20573" xr:uid="{B122B4D4-F60C-4AB9-94C7-78B249157D3E}"/>
    <cellStyle name="40% - uthevingsfarge 4 10 9 2 4 2" xfId="20574" xr:uid="{2574FBC9-8A43-4D53-85E8-92A022C377A5}"/>
    <cellStyle name="40% - uthevingsfarge 4 10 9 2 5" xfId="20575" xr:uid="{E34B5984-1769-492E-97DD-11C171E89FB8}"/>
    <cellStyle name="40% - uthevingsfarge 4 10 9 2 5 2" xfId="20576" xr:uid="{0E5F7609-201A-4E54-AB97-41D3C19A5DEE}"/>
    <cellStyle name="40% - uthevingsfarge 4 10 9 2 6" xfId="20577" xr:uid="{62D97561-E026-4E25-9982-92691A38BAD0}"/>
    <cellStyle name="40% - uthevingsfarge 4 10 9 2 6 2" xfId="20578" xr:uid="{5A507798-0533-455A-A351-476E50BEF809}"/>
    <cellStyle name="40% - uthevingsfarge 4 10 9 2 7" xfId="20579" xr:uid="{663040B6-32A8-4DCA-9288-07D441ACC1AD}"/>
    <cellStyle name="40% - uthevingsfarge 4 10 9 3" xfId="20580" xr:uid="{5B3D6688-B38E-4D2F-8AFB-5D60F6BEF700}"/>
    <cellStyle name="40% - uthevingsfarge 4 10 9 3 2" xfId="20581" xr:uid="{C703951C-66A4-49DB-8817-0DE95D3DC732}"/>
    <cellStyle name="40% - uthevingsfarge 4 10 9 3 2 2" xfId="20582" xr:uid="{040AE09E-91DE-42BC-8EF8-CD6AE38616BE}"/>
    <cellStyle name="40% - uthevingsfarge 4 10 9 3 3" xfId="20583" xr:uid="{18A7E817-F2FB-4DCD-9645-BDCD44167C8A}"/>
    <cellStyle name="40% - uthevingsfarge 4 10 9 3 3 2" xfId="20584" xr:uid="{587A510E-9C74-4ED2-B7B3-92EFC6D3748C}"/>
    <cellStyle name="40% - uthevingsfarge 4 10 9 3 4" xfId="20585" xr:uid="{93E4724D-8A99-4CAA-9A5F-129442D05385}"/>
    <cellStyle name="40% - uthevingsfarge 4 10 9 4" xfId="20586" xr:uid="{3E361603-9FDE-4E03-9D13-6C927383A562}"/>
    <cellStyle name="40% - uthevingsfarge 4 10 9 4 2" xfId="20587" xr:uid="{D96BAFC4-494B-4B10-BE7F-1273218F644D}"/>
    <cellStyle name="40% - uthevingsfarge 4 10 9 5" xfId="20588" xr:uid="{113B6556-37AC-4087-8D18-81B943DC1238}"/>
    <cellStyle name="40% - uthevingsfarge 4 10 9 5 2" xfId="20589" xr:uid="{461701A6-78B3-46F3-86EB-529D92BFD355}"/>
    <cellStyle name="40% - uthevingsfarge 4 10 9 6" xfId="20590" xr:uid="{A56D9AA0-2FE1-4916-B6EC-2A32F53F0B1B}"/>
    <cellStyle name="40% - uthevingsfarge 4 10 9 6 2" xfId="20591" xr:uid="{B756F9A3-EB90-480D-A8E7-FCD3BDBBF138}"/>
    <cellStyle name="40% - uthevingsfarge 4 10 9 7" xfId="20592" xr:uid="{89EA0455-7972-45FC-B3DD-442088FABA19}"/>
    <cellStyle name="40% - uthevingsfarge 4 10 9 7 2" xfId="20593" xr:uid="{F20F9B10-9017-4243-821A-206D5789EC3F}"/>
    <cellStyle name="40% - uthevingsfarge 4 10 9 8" xfId="20594" xr:uid="{7D1E5BE8-4DBB-4F75-A048-28B0D5D1B7B0}"/>
    <cellStyle name="40% - uthevingsfarge 4 11" xfId="20595" xr:uid="{BF1DD81A-7084-4AB0-8C96-72B469DC7654}"/>
    <cellStyle name="40% - uthevingsfarge 4 11 10" xfId="20596" xr:uid="{9CD87467-2139-4C84-9B26-E07A8616542F}"/>
    <cellStyle name="40% - uthevingsfarge 4 11 10 2" xfId="20597" xr:uid="{11E5C86B-D51A-4C75-B8C6-64CF1DD79982}"/>
    <cellStyle name="40% - uthevingsfarge 4 11 11" xfId="20598" xr:uid="{C241E1D7-85F3-4D25-977A-D1492CA9F673}"/>
    <cellStyle name="40% - uthevingsfarge 4 11 11 2" xfId="20599" xr:uid="{0B2CB9B1-F456-49D1-B89E-2D9C86AB4943}"/>
    <cellStyle name="40% - uthevingsfarge 4 11 12" xfId="20600" xr:uid="{A761168C-2C6A-4C79-8E1A-B897A3AD63DD}"/>
    <cellStyle name="40% - uthevingsfarge 4 11 12 2" xfId="20601" xr:uid="{B2644C0B-8C13-4F79-BAAA-0B27D17E095F}"/>
    <cellStyle name="40% - uthevingsfarge 4 11 13" xfId="20602" xr:uid="{6D90C897-0FC6-4188-809F-C54E7D592B0D}"/>
    <cellStyle name="40% - uthevingsfarge 4 11 14" xfId="20603" xr:uid="{25FD4C22-DC51-44DB-8450-195138D19C91}"/>
    <cellStyle name="40% - uthevingsfarge 4 11 2" xfId="20604" xr:uid="{1D68C909-ED25-4764-866C-2CE79E475DE2}"/>
    <cellStyle name="40% - uthevingsfarge 4 11 2 2" xfId="20605" xr:uid="{CA520D4D-F1B2-413F-B3B6-0956CA6909CE}"/>
    <cellStyle name="40% - uthevingsfarge 4 11 2 2 2" xfId="20606" xr:uid="{283EE517-4C1E-4276-9F1C-42153B0A7558}"/>
    <cellStyle name="40% - uthevingsfarge 4 11 2 2 2 2" xfId="20607" xr:uid="{7AFD9D30-2BDD-4F8C-9D39-595A42018878}"/>
    <cellStyle name="40% - uthevingsfarge 4 11 2 2 3" xfId="20608" xr:uid="{FB5B67FE-D873-4DD7-A94D-23581097FDE9}"/>
    <cellStyle name="40% - uthevingsfarge 4 11 2 2 3 2" xfId="20609" xr:uid="{8F3A14C7-FAFB-470C-BD01-60FE2F0058D6}"/>
    <cellStyle name="40% - uthevingsfarge 4 11 2 2 4" xfId="20610" xr:uid="{1F61E0A5-E5C5-44F9-8C49-FCE2BA8C12B5}"/>
    <cellStyle name="40% - uthevingsfarge 4 11 2 2 4 2" xfId="20611" xr:uid="{2A0ADEF7-8F06-4BAC-832A-549918EE3A62}"/>
    <cellStyle name="40% - uthevingsfarge 4 11 2 2 5" xfId="20612" xr:uid="{3101380B-E6FF-4335-8D8B-272264ACA227}"/>
    <cellStyle name="40% - uthevingsfarge 4 11 2 2 5 2" xfId="20613" xr:uid="{0D5F239E-58E4-42F0-99EA-92CA1211E620}"/>
    <cellStyle name="40% - uthevingsfarge 4 11 2 2 6" xfId="20614" xr:uid="{C127AC00-C32B-4B82-AB9C-2AFEBFAB52EA}"/>
    <cellStyle name="40% - uthevingsfarge 4 11 2 2 6 2" xfId="20615" xr:uid="{AB82823F-3011-488F-9A56-963159AB6A5E}"/>
    <cellStyle name="40% - uthevingsfarge 4 11 2 2 7" xfId="20616" xr:uid="{3DD8A42C-7928-4041-BF13-1964812553FA}"/>
    <cellStyle name="40% - uthevingsfarge 4 11 2 3" xfId="20617" xr:uid="{ACB8B6CF-D9D0-4FB7-BEFB-37E06F7D8714}"/>
    <cellStyle name="40% - uthevingsfarge 4 11 2 3 2" xfId="20618" xr:uid="{E341BDBB-DF1D-4181-877F-505C2D9D9471}"/>
    <cellStyle name="40% - uthevingsfarge 4 11 2 3 2 2" xfId="20619" xr:uid="{EB61B01C-6ABD-495D-B252-19F8570B610C}"/>
    <cellStyle name="40% - uthevingsfarge 4 11 2 3 3" xfId="20620" xr:uid="{11EA0256-0F6E-4262-8888-A1C475BA89E9}"/>
    <cellStyle name="40% - uthevingsfarge 4 11 2 3 3 2" xfId="20621" xr:uid="{C2BC07B5-8D11-4FFA-AEF6-5C0D0B87A427}"/>
    <cellStyle name="40% - uthevingsfarge 4 11 2 3 4" xfId="20622" xr:uid="{C311931F-8EE7-4688-989C-88BE3A23BDD3}"/>
    <cellStyle name="40% - uthevingsfarge 4 11 2 4" xfId="20623" xr:uid="{DD6D29D0-14EE-44D1-8A95-5DFE747A4FD0}"/>
    <cellStyle name="40% - uthevingsfarge 4 11 2 4 2" xfId="20624" xr:uid="{C6C4EE25-6CDD-43B8-BB8F-567F7499AF3D}"/>
    <cellStyle name="40% - uthevingsfarge 4 11 2 5" xfId="20625" xr:uid="{9B4925B1-24DE-497C-A4C6-9F9F33923F32}"/>
    <cellStyle name="40% - uthevingsfarge 4 11 2 5 2" xfId="20626" xr:uid="{6D0629F3-1FC7-4D93-B8E9-047B8A4EA8A6}"/>
    <cellStyle name="40% - uthevingsfarge 4 11 2 6" xfId="20627" xr:uid="{EFDBD279-13D6-4547-B882-B02366177658}"/>
    <cellStyle name="40% - uthevingsfarge 4 11 2 6 2" xfId="20628" xr:uid="{F9E361C3-D1EA-4232-8A60-AA937B3DE05D}"/>
    <cellStyle name="40% - uthevingsfarge 4 11 2 7" xfId="20629" xr:uid="{DDCB13A2-C24D-4D5C-B945-1FF283EC7759}"/>
    <cellStyle name="40% - uthevingsfarge 4 11 2 7 2" xfId="20630" xr:uid="{E7E054F2-77D4-4A0B-B90A-E73FC706781D}"/>
    <cellStyle name="40% - uthevingsfarge 4 11 2 8" xfId="20631" xr:uid="{91093137-4351-4434-B214-D731E07CA178}"/>
    <cellStyle name="40% - uthevingsfarge 4 11 2 9" xfId="20632" xr:uid="{BD84909B-4F86-4347-B07A-EB164CC4B066}"/>
    <cellStyle name="40% - uthevingsfarge 4 11 3" xfId="20633" xr:uid="{100DD107-811E-4443-8C67-05094D48DF53}"/>
    <cellStyle name="40% - uthevingsfarge 4 11 3 2" xfId="20634" xr:uid="{3A093556-1F13-4EB1-AB99-972BD64D4E59}"/>
    <cellStyle name="40% - uthevingsfarge 4 11 3 2 2" xfId="20635" xr:uid="{0584E212-A3AC-4D79-98D2-777B4D900CED}"/>
    <cellStyle name="40% - uthevingsfarge 4 11 3 2 2 2" xfId="20636" xr:uid="{328C05AD-3F1A-4E20-817C-F8A7B025BB46}"/>
    <cellStyle name="40% - uthevingsfarge 4 11 3 2 3" xfId="20637" xr:uid="{2A9D7A1E-D34F-4D8E-AA2B-F8BA4B5DC2D8}"/>
    <cellStyle name="40% - uthevingsfarge 4 11 3 2 3 2" xfId="20638" xr:uid="{26AE615D-101D-49C6-9E42-6FFD128C2A17}"/>
    <cellStyle name="40% - uthevingsfarge 4 11 3 2 4" xfId="20639" xr:uid="{22AF49D9-46CD-48EA-9194-FE0401AAA069}"/>
    <cellStyle name="40% - uthevingsfarge 4 11 3 2 4 2" xfId="20640" xr:uid="{67F2EC8A-9133-4AC3-8A69-C51055826036}"/>
    <cellStyle name="40% - uthevingsfarge 4 11 3 2 5" xfId="20641" xr:uid="{AB517763-2014-4093-A0C6-5E4407531F89}"/>
    <cellStyle name="40% - uthevingsfarge 4 11 3 2 5 2" xfId="20642" xr:uid="{509B7B45-5B5E-4D4D-9EFA-D85970E02469}"/>
    <cellStyle name="40% - uthevingsfarge 4 11 3 2 6" xfId="20643" xr:uid="{7B441C2B-02E3-446D-B0AB-903333FC3C16}"/>
    <cellStyle name="40% - uthevingsfarge 4 11 3 2 6 2" xfId="20644" xr:uid="{9CA85686-DBF7-4400-A037-0A8CBB47952F}"/>
    <cellStyle name="40% - uthevingsfarge 4 11 3 2 7" xfId="20645" xr:uid="{5E71A6DB-E967-4682-83D1-FFC865CAA3A8}"/>
    <cellStyle name="40% - uthevingsfarge 4 11 3 3" xfId="20646" xr:uid="{0876E855-45B7-4730-8A2F-E2D3819C77CF}"/>
    <cellStyle name="40% - uthevingsfarge 4 11 3 3 2" xfId="20647" xr:uid="{AC8DC160-373F-4101-8EE4-EB1C7518FA4C}"/>
    <cellStyle name="40% - uthevingsfarge 4 11 3 3 2 2" xfId="20648" xr:uid="{A7061289-49FC-45A4-8359-2643F8B77AEE}"/>
    <cellStyle name="40% - uthevingsfarge 4 11 3 3 3" xfId="20649" xr:uid="{D6B3C216-4B07-45CE-932E-0F783CAD587F}"/>
    <cellStyle name="40% - uthevingsfarge 4 11 3 3 3 2" xfId="20650" xr:uid="{69B8E0AC-84FF-48C0-BBD6-0E21EA40DE42}"/>
    <cellStyle name="40% - uthevingsfarge 4 11 3 3 4" xfId="20651" xr:uid="{B78C497E-46E9-4537-A016-2A1B8CE26F02}"/>
    <cellStyle name="40% - uthevingsfarge 4 11 3 4" xfId="20652" xr:uid="{987E60C0-F134-4DEF-8EEA-E82E15732E6E}"/>
    <cellStyle name="40% - uthevingsfarge 4 11 3 4 2" xfId="20653" xr:uid="{D5955DC2-A3E2-42FB-BDAF-14E8000660F5}"/>
    <cellStyle name="40% - uthevingsfarge 4 11 3 5" xfId="20654" xr:uid="{D82F3E19-FECF-4CD8-8433-77B69EC40752}"/>
    <cellStyle name="40% - uthevingsfarge 4 11 3 5 2" xfId="20655" xr:uid="{D54C131B-1C4F-4B81-877A-1EEE002DCC75}"/>
    <cellStyle name="40% - uthevingsfarge 4 11 3 6" xfId="20656" xr:uid="{1244DBA4-460A-4B57-A697-AD8774C86B46}"/>
    <cellStyle name="40% - uthevingsfarge 4 11 3 6 2" xfId="20657" xr:uid="{116EF79B-F265-4467-8E91-241FA5390ABC}"/>
    <cellStyle name="40% - uthevingsfarge 4 11 3 7" xfId="20658" xr:uid="{50659B46-2271-437D-8793-17BFD2BA31EB}"/>
    <cellStyle name="40% - uthevingsfarge 4 11 3 7 2" xfId="20659" xr:uid="{92F73716-F096-4680-93E8-30B7C3CA2BFC}"/>
    <cellStyle name="40% - uthevingsfarge 4 11 3 8" xfId="20660" xr:uid="{F146B422-00C2-4558-ABEA-0A11475A44CA}"/>
    <cellStyle name="40% - uthevingsfarge 4 11 4" xfId="20661" xr:uid="{B1D4B102-E575-4A70-AC9B-D916A03ADB9E}"/>
    <cellStyle name="40% - uthevingsfarge 4 11 4 2" xfId="20662" xr:uid="{AD1F11DF-BE89-4EA1-AB2A-3EF6C00C02B6}"/>
    <cellStyle name="40% - uthevingsfarge 4 11 4 2 2" xfId="20663" xr:uid="{1B19A24F-11A7-496B-B083-D42349D6216A}"/>
    <cellStyle name="40% - uthevingsfarge 4 11 4 2 2 2" xfId="20664" xr:uid="{62BB4C1E-52D0-42AE-AA37-960AC84ACB52}"/>
    <cellStyle name="40% - uthevingsfarge 4 11 4 2 3" xfId="20665" xr:uid="{1221176A-8BD6-47DF-9614-762A6A45B90A}"/>
    <cellStyle name="40% - uthevingsfarge 4 11 4 2 3 2" xfId="20666" xr:uid="{3EEAD830-D6C6-45B9-A7F6-AC4A3F4EF7E7}"/>
    <cellStyle name="40% - uthevingsfarge 4 11 4 2 4" xfId="20667" xr:uid="{1214BC1C-B9AE-45D0-9453-5AB4BEFFF62B}"/>
    <cellStyle name="40% - uthevingsfarge 4 11 4 2 4 2" xfId="20668" xr:uid="{2595235F-5952-4B77-A699-BD5285829CE0}"/>
    <cellStyle name="40% - uthevingsfarge 4 11 4 2 5" xfId="20669" xr:uid="{ECB5FE03-38B8-4A63-AEB3-76D28762B415}"/>
    <cellStyle name="40% - uthevingsfarge 4 11 4 2 5 2" xfId="20670" xr:uid="{F3B01799-C4E8-4F07-8CF4-60110C9E37F2}"/>
    <cellStyle name="40% - uthevingsfarge 4 11 4 2 6" xfId="20671" xr:uid="{9EF8A7FF-06FA-426D-99AF-5CBB8EF20ABF}"/>
    <cellStyle name="40% - uthevingsfarge 4 11 4 2 6 2" xfId="20672" xr:uid="{182CDBF2-F518-44FB-82C3-91C4E7DC62FD}"/>
    <cellStyle name="40% - uthevingsfarge 4 11 4 2 7" xfId="20673" xr:uid="{4F2B16E2-AF15-49F7-BF81-EA1CB76CEC20}"/>
    <cellStyle name="40% - uthevingsfarge 4 11 4 3" xfId="20674" xr:uid="{D5254B37-7F04-4080-8568-243CC5E19A4B}"/>
    <cellStyle name="40% - uthevingsfarge 4 11 4 3 2" xfId="20675" xr:uid="{D6A1EAA7-9ADB-4F33-B4AC-BF8FF6794F04}"/>
    <cellStyle name="40% - uthevingsfarge 4 11 4 3 2 2" xfId="20676" xr:uid="{C6528BA3-9084-42C8-8057-EA3F0484A17A}"/>
    <cellStyle name="40% - uthevingsfarge 4 11 4 3 3" xfId="20677" xr:uid="{96A8B7D7-EF2B-4C06-A808-1D6A14EBA60D}"/>
    <cellStyle name="40% - uthevingsfarge 4 11 4 3 3 2" xfId="20678" xr:uid="{83ED5285-1037-474F-A0B2-9186B7E8DF21}"/>
    <cellStyle name="40% - uthevingsfarge 4 11 4 3 4" xfId="20679" xr:uid="{6B3DC675-FAFA-47B2-BB94-26293848DE8B}"/>
    <cellStyle name="40% - uthevingsfarge 4 11 4 4" xfId="20680" xr:uid="{BBD7F725-60C9-41F8-9705-930DF7BA2ECE}"/>
    <cellStyle name="40% - uthevingsfarge 4 11 4 4 2" xfId="20681" xr:uid="{3A2E0F35-926F-4E69-98B7-AF4582F77CD9}"/>
    <cellStyle name="40% - uthevingsfarge 4 11 4 5" xfId="20682" xr:uid="{7559CCFF-362E-4F6B-8A92-B6FDB8EC896F}"/>
    <cellStyle name="40% - uthevingsfarge 4 11 4 5 2" xfId="20683" xr:uid="{78D85414-08D7-4BDE-8FD6-F64D09F53F6F}"/>
    <cellStyle name="40% - uthevingsfarge 4 11 4 6" xfId="20684" xr:uid="{5D7AE66C-8278-4F36-95D5-2B509AEFA807}"/>
    <cellStyle name="40% - uthevingsfarge 4 11 4 6 2" xfId="20685" xr:uid="{C13E1055-8383-448D-891E-382D99C7DD8A}"/>
    <cellStyle name="40% - uthevingsfarge 4 11 4 7" xfId="20686" xr:uid="{C08672EE-0CAD-4A27-8AAD-79C35CF8800D}"/>
    <cellStyle name="40% - uthevingsfarge 4 11 4 7 2" xfId="20687" xr:uid="{7CE83D49-5B56-47B2-834D-8B9F90B712ED}"/>
    <cellStyle name="40% - uthevingsfarge 4 11 4 8" xfId="20688" xr:uid="{C64406D0-1A65-4E20-9437-7FBD66A5470C}"/>
    <cellStyle name="40% - uthevingsfarge 4 11 5" xfId="20689" xr:uid="{985543DA-D824-4904-B6FA-DBA8E81491D3}"/>
    <cellStyle name="40% - uthevingsfarge 4 11 5 2" xfId="20690" xr:uid="{3BD51A85-00BD-4230-B918-C833F60DA494}"/>
    <cellStyle name="40% - uthevingsfarge 4 11 5 2 2" xfId="20691" xr:uid="{BAB78A93-E837-4A41-8260-0C3843B61219}"/>
    <cellStyle name="40% - uthevingsfarge 4 11 5 2 2 2" xfId="20692" xr:uid="{D6FA7E23-9537-496E-95D6-653A3722D81B}"/>
    <cellStyle name="40% - uthevingsfarge 4 11 5 2 3" xfId="20693" xr:uid="{6F2A82C4-1691-4D12-9F6F-ACFF388E60FA}"/>
    <cellStyle name="40% - uthevingsfarge 4 11 5 2 3 2" xfId="20694" xr:uid="{9CDB1639-E8C5-418A-858C-5BCDF2601B14}"/>
    <cellStyle name="40% - uthevingsfarge 4 11 5 2 4" xfId="20695" xr:uid="{1F3B040D-7888-4360-BCA8-0B21283F2629}"/>
    <cellStyle name="40% - uthevingsfarge 4 11 5 2 4 2" xfId="20696" xr:uid="{68D13223-7AF0-4CCC-85F8-EAAB89A40963}"/>
    <cellStyle name="40% - uthevingsfarge 4 11 5 2 5" xfId="20697" xr:uid="{A3F3A21E-171A-4459-976B-7E61F3624754}"/>
    <cellStyle name="40% - uthevingsfarge 4 11 5 2 5 2" xfId="20698" xr:uid="{56E2A498-2E82-474E-AE10-4614258B1492}"/>
    <cellStyle name="40% - uthevingsfarge 4 11 5 2 6" xfId="20699" xr:uid="{5CDB405A-2C52-48CA-92FA-19507F38F2CF}"/>
    <cellStyle name="40% - uthevingsfarge 4 11 5 2 6 2" xfId="20700" xr:uid="{3DFC7E10-999E-4B07-97EA-80171187C125}"/>
    <cellStyle name="40% - uthevingsfarge 4 11 5 2 7" xfId="20701" xr:uid="{ABD8C952-4057-47DC-8EB6-635B4EAFDD62}"/>
    <cellStyle name="40% - uthevingsfarge 4 11 5 3" xfId="20702" xr:uid="{A4E70ABA-566B-4534-8B7A-3280B486CEB6}"/>
    <cellStyle name="40% - uthevingsfarge 4 11 5 3 2" xfId="20703" xr:uid="{46047E37-C934-419B-86D1-9F82BE602CF9}"/>
    <cellStyle name="40% - uthevingsfarge 4 11 5 3 2 2" xfId="20704" xr:uid="{A0EE813B-B7C7-4643-9DED-43859F59B51E}"/>
    <cellStyle name="40% - uthevingsfarge 4 11 5 3 3" xfId="20705" xr:uid="{B624FB8E-01D5-4F28-9CD0-D416B2E0CF4D}"/>
    <cellStyle name="40% - uthevingsfarge 4 11 5 3 3 2" xfId="20706" xr:uid="{B551E6A1-4673-4038-B1EF-B5BFA4C6400B}"/>
    <cellStyle name="40% - uthevingsfarge 4 11 5 3 4" xfId="20707" xr:uid="{32BF9BFF-5552-4387-9879-EB326E470EED}"/>
    <cellStyle name="40% - uthevingsfarge 4 11 5 4" xfId="20708" xr:uid="{E66756D6-1D22-4D7F-9AB1-122436A6ED28}"/>
    <cellStyle name="40% - uthevingsfarge 4 11 5 4 2" xfId="20709" xr:uid="{89633655-1F07-43FB-937A-02E0448539C6}"/>
    <cellStyle name="40% - uthevingsfarge 4 11 5 5" xfId="20710" xr:uid="{DE7BFB71-7575-4EFF-AE62-31615C1F0B7F}"/>
    <cellStyle name="40% - uthevingsfarge 4 11 5 5 2" xfId="20711" xr:uid="{CAFA4BFD-517A-486C-BAFA-D865B6D10F8C}"/>
    <cellStyle name="40% - uthevingsfarge 4 11 5 6" xfId="20712" xr:uid="{85208A8C-88AA-4EAF-815C-E7DC0499ED30}"/>
    <cellStyle name="40% - uthevingsfarge 4 11 5 6 2" xfId="20713" xr:uid="{E146448D-EC67-4D58-B4EE-81E7BA25A58B}"/>
    <cellStyle name="40% - uthevingsfarge 4 11 5 7" xfId="20714" xr:uid="{7DE32206-9FBA-4043-B8F7-9A31E3098F4C}"/>
    <cellStyle name="40% - uthevingsfarge 4 11 5 7 2" xfId="20715" xr:uid="{E594BDAB-ACA4-4432-A458-A79E9C5B5502}"/>
    <cellStyle name="40% - uthevingsfarge 4 11 5 8" xfId="20716" xr:uid="{33EA7D94-3AC3-4CDD-A23D-4A40BB1544B7}"/>
    <cellStyle name="40% - uthevingsfarge 4 11 6" xfId="20717" xr:uid="{A7F5973B-4258-47E7-B0AC-B993F5FA48CA}"/>
    <cellStyle name="40% - uthevingsfarge 4 11 6 2" xfId="20718" xr:uid="{E3A34F81-771A-4543-81F1-88A8B51A9F79}"/>
    <cellStyle name="40% - uthevingsfarge 4 11 6 2 2" xfId="20719" xr:uid="{C6561D5C-1ECD-4988-B467-1AE0032C7136}"/>
    <cellStyle name="40% - uthevingsfarge 4 11 6 2 2 2" xfId="20720" xr:uid="{7449F153-2000-44A1-9107-75EB4A5875B0}"/>
    <cellStyle name="40% - uthevingsfarge 4 11 6 2 3" xfId="20721" xr:uid="{5D0C103A-7942-4AF2-828B-6DFF660C2890}"/>
    <cellStyle name="40% - uthevingsfarge 4 11 6 2 3 2" xfId="20722" xr:uid="{692F5C74-2318-4BBE-8845-4543A37966CE}"/>
    <cellStyle name="40% - uthevingsfarge 4 11 6 2 4" xfId="20723" xr:uid="{0766605F-4459-44D7-85F2-3F93A3F49CC2}"/>
    <cellStyle name="40% - uthevingsfarge 4 11 6 2 4 2" xfId="20724" xr:uid="{2D35753C-A78E-414B-B1EF-8FCC3E3C3A57}"/>
    <cellStyle name="40% - uthevingsfarge 4 11 6 2 5" xfId="20725" xr:uid="{28DA31FF-18AA-4A7B-8C86-72792AEAA2B6}"/>
    <cellStyle name="40% - uthevingsfarge 4 11 6 2 5 2" xfId="20726" xr:uid="{29EB4F52-CE37-4A63-96F1-4B66BCE56FD3}"/>
    <cellStyle name="40% - uthevingsfarge 4 11 6 2 6" xfId="20727" xr:uid="{9E5E3708-5B5B-4929-819B-4B7CB3141B04}"/>
    <cellStyle name="40% - uthevingsfarge 4 11 6 2 6 2" xfId="20728" xr:uid="{8748DE13-3744-410F-9F75-93620BD7AA2E}"/>
    <cellStyle name="40% - uthevingsfarge 4 11 6 2 7" xfId="20729" xr:uid="{7DEC563C-4237-466E-A4CC-EA35CA534E8E}"/>
    <cellStyle name="40% - uthevingsfarge 4 11 6 3" xfId="20730" xr:uid="{10E7C36E-EDB2-41CC-9B86-9AE5A72C87F4}"/>
    <cellStyle name="40% - uthevingsfarge 4 11 6 3 2" xfId="20731" xr:uid="{A633E36B-B359-4EC5-A4E9-BB1CB268067B}"/>
    <cellStyle name="40% - uthevingsfarge 4 11 6 3 2 2" xfId="20732" xr:uid="{D9DE7C09-327F-41B8-A56E-4A082B2D96F4}"/>
    <cellStyle name="40% - uthevingsfarge 4 11 6 3 3" xfId="20733" xr:uid="{56E9ECE1-A90A-4F53-A7C3-2042951CF538}"/>
    <cellStyle name="40% - uthevingsfarge 4 11 6 3 3 2" xfId="20734" xr:uid="{CEF723B6-8F70-4D07-AF36-8EE8DB16F412}"/>
    <cellStyle name="40% - uthevingsfarge 4 11 6 3 4" xfId="20735" xr:uid="{040FFA81-BD05-4BA2-B95E-CA47F5E081FF}"/>
    <cellStyle name="40% - uthevingsfarge 4 11 6 4" xfId="20736" xr:uid="{C3B451A9-1A87-453E-BA37-27F7D6207CA7}"/>
    <cellStyle name="40% - uthevingsfarge 4 11 6 4 2" xfId="20737" xr:uid="{7A74FDFE-6C7D-462D-AB88-7FC979550076}"/>
    <cellStyle name="40% - uthevingsfarge 4 11 6 5" xfId="20738" xr:uid="{3E612EBA-4E9D-4168-9E9D-FA72C0E9075E}"/>
    <cellStyle name="40% - uthevingsfarge 4 11 6 5 2" xfId="20739" xr:uid="{670A66A2-BA00-4AC9-AB32-D916ACBEA40A}"/>
    <cellStyle name="40% - uthevingsfarge 4 11 6 6" xfId="20740" xr:uid="{47B695EE-5967-4D68-B737-576A83FDA317}"/>
    <cellStyle name="40% - uthevingsfarge 4 11 6 6 2" xfId="20741" xr:uid="{D7F19EB3-360B-44C7-8326-28F954ADE4D5}"/>
    <cellStyle name="40% - uthevingsfarge 4 11 6 7" xfId="20742" xr:uid="{6ADE6470-A28C-4930-8C69-2321AB541EEC}"/>
    <cellStyle name="40% - uthevingsfarge 4 11 6 7 2" xfId="20743" xr:uid="{33A9F635-8136-428C-9DD7-73D45C084764}"/>
    <cellStyle name="40% - uthevingsfarge 4 11 6 8" xfId="20744" xr:uid="{08C9EAE1-5132-471F-88EA-B729566924EA}"/>
    <cellStyle name="40% - uthevingsfarge 4 11 7" xfId="20745" xr:uid="{96322382-F67D-420C-8C3E-330967550DD1}"/>
    <cellStyle name="40% - uthevingsfarge 4 11 7 2" xfId="20746" xr:uid="{FBF75123-80D3-430C-BFED-F8743C713C80}"/>
    <cellStyle name="40% - uthevingsfarge 4 11 7 2 2" xfId="20747" xr:uid="{73918AAC-B739-4C2C-AA43-064D36034DC5}"/>
    <cellStyle name="40% - uthevingsfarge 4 11 7 3" xfId="20748" xr:uid="{EF47DD21-4B5B-48A5-B062-CEE23E50D12E}"/>
    <cellStyle name="40% - uthevingsfarge 4 11 7 3 2" xfId="20749" xr:uid="{2D7AFF08-220B-45AA-B72C-FC54187FFDAF}"/>
    <cellStyle name="40% - uthevingsfarge 4 11 7 4" xfId="20750" xr:uid="{F4581740-8351-479C-B247-55FBD70BB147}"/>
    <cellStyle name="40% - uthevingsfarge 4 11 7 4 2" xfId="20751" xr:uid="{A0EB54A5-E7E9-457E-B374-8D9B7538BB7A}"/>
    <cellStyle name="40% - uthevingsfarge 4 11 7 5" xfId="20752" xr:uid="{4E45952C-591B-4CE4-BC22-D7A42500A0E7}"/>
    <cellStyle name="40% - uthevingsfarge 4 11 7 5 2" xfId="20753" xr:uid="{6FC3EC3F-FC3B-4575-987C-493792B1797F}"/>
    <cellStyle name="40% - uthevingsfarge 4 11 7 6" xfId="20754" xr:uid="{46238AD8-FFD7-45CD-BAF5-F88F5EF5AEBB}"/>
    <cellStyle name="40% - uthevingsfarge 4 11 7 6 2" xfId="20755" xr:uid="{9C049C77-A666-4341-9B21-4EDFB7C79F2B}"/>
    <cellStyle name="40% - uthevingsfarge 4 11 7 7" xfId="20756" xr:uid="{DB9069E7-28DA-4358-BC36-1035C5E4198B}"/>
    <cellStyle name="40% - uthevingsfarge 4 11 8" xfId="20757" xr:uid="{D273AA9E-7BE9-4C00-8F68-14F4C60B1B85}"/>
    <cellStyle name="40% - uthevingsfarge 4 11 8 2" xfId="20758" xr:uid="{A8051F9C-008C-4DCF-83D4-2CE967B72FCA}"/>
    <cellStyle name="40% - uthevingsfarge 4 11 8 2 2" xfId="20759" xr:uid="{0BEA4E87-30DA-4884-BA14-21129B4D9435}"/>
    <cellStyle name="40% - uthevingsfarge 4 11 8 3" xfId="20760" xr:uid="{E14D0B41-62A5-48EF-842A-AF0A63B79EEB}"/>
    <cellStyle name="40% - uthevingsfarge 4 11 8 3 2" xfId="20761" xr:uid="{08638DC7-F747-4576-86AC-9340D7D31EE3}"/>
    <cellStyle name="40% - uthevingsfarge 4 11 8 4" xfId="20762" xr:uid="{858DFE0F-4B8B-49B0-879F-E12357CB1782}"/>
    <cellStyle name="40% - uthevingsfarge 4 11 9" xfId="20763" xr:uid="{66D56C22-11C4-42CB-A903-34D2BC918CFB}"/>
    <cellStyle name="40% - uthevingsfarge 4 11 9 2" xfId="20764" xr:uid="{F90E1F48-1C66-4DC0-81E3-8B446B831C11}"/>
    <cellStyle name="40% - uthevingsfarge 4 12" xfId="20765" xr:uid="{FDC2282E-7EB1-4969-A305-151D0F97D69F}"/>
    <cellStyle name="40% - uthevingsfarge 4 12 10" xfId="20766" xr:uid="{B121F209-A720-4884-A1FA-6CB5F91FAB8F}"/>
    <cellStyle name="40% - uthevingsfarge 4 12 10 2" xfId="20767" xr:uid="{E6F33EFA-49B3-4511-A1DE-220A438944CC}"/>
    <cellStyle name="40% - uthevingsfarge 4 12 10 2 2" xfId="20768" xr:uid="{CB2BE94F-6CCB-4CE5-B3F9-A9023E5C6D03}"/>
    <cellStyle name="40% - uthevingsfarge 4 12 10 3" xfId="20769" xr:uid="{4EFD5AE3-00D3-4C0A-BA31-14432C133BC3}"/>
    <cellStyle name="40% - uthevingsfarge 4 12 11" xfId="20770" xr:uid="{292B3BA8-FC61-4984-A4F6-C955B80B0402}"/>
    <cellStyle name="40% - uthevingsfarge 4 12 11 2" xfId="20771" xr:uid="{A6AEA6A5-4C7B-4AD1-9176-2D955E32DE69}"/>
    <cellStyle name="40% - uthevingsfarge 4 12 11 2 2" xfId="20772" xr:uid="{E46247E3-4ACE-4565-805E-D0388A1E37C0}"/>
    <cellStyle name="40% - uthevingsfarge 4 12 11 3" xfId="20773" xr:uid="{33AC661D-AF7F-4C4E-ACBD-82F4058D6805}"/>
    <cellStyle name="40% - uthevingsfarge 4 12 12" xfId="20774" xr:uid="{875A5CBC-B04D-411B-9B34-5BCA1EB9DB07}"/>
    <cellStyle name="40% - uthevingsfarge 4 12 12 2" xfId="20775" xr:uid="{422F37B9-E091-4C6F-994A-036032BC85C1}"/>
    <cellStyle name="40% - uthevingsfarge 4 12 12 2 2" xfId="20776" xr:uid="{20C19E31-363F-481A-9D51-31FB2F04152F}"/>
    <cellStyle name="40% - uthevingsfarge 4 12 12 3" xfId="20777" xr:uid="{A8538AC4-1E06-4FC3-BD5B-1085A511240F}"/>
    <cellStyle name="40% - uthevingsfarge 4 12 13" xfId="20778" xr:uid="{17489F6C-17D2-4238-BF30-A34BF2903B57}"/>
    <cellStyle name="40% - uthevingsfarge 4 12 13 2" xfId="20779" xr:uid="{D9A9E4CF-3C2A-4173-B977-7AAD006CD2A2}"/>
    <cellStyle name="40% - uthevingsfarge 4 12 13 2 2" xfId="20780" xr:uid="{FAFCE594-1A2A-4654-9C2E-42B2DEFC10BE}"/>
    <cellStyle name="40% - uthevingsfarge 4 12 13 3" xfId="20781" xr:uid="{87EFD591-F358-4EFB-9772-5D467C3F0096}"/>
    <cellStyle name="40% - uthevingsfarge 4 12 14" xfId="20782" xr:uid="{7F986F54-0A04-42C6-B0EF-BD729E26A6AE}"/>
    <cellStyle name="40% - uthevingsfarge 4 12 14 2" xfId="20783" xr:uid="{969234AE-6968-4372-8377-E21F2EC4D965}"/>
    <cellStyle name="40% - uthevingsfarge 4 12 14 2 2" xfId="20784" xr:uid="{2856D6FF-6B0F-46CD-97C8-A7FA5D69F200}"/>
    <cellStyle name="40% - uthevingsfarge 4 12 14 3" xfId="20785" xr:uid="{8B29BF2C-0D6C-4F7E-BD29-2E8FA5C2FF81}"/>
    <cellStyle name="40% - uthevingsfarge 4 12 15" xfId="20786" xr:uid="{E6C80591-17AF-4CCA-9AA4-F2275F0A9A9F}"/>
    <cellStyle name="40% - uthevingsfarge 4 12 16" xfId="20787" xr:uid="{2DCE8124-29EC-4D70-8ADE-22F15E076D8F}"/>
    <cellStyle name="40% - uthevingsfarge 4 12 2" xfId="20788" xr:uid="{CA5BE044-1728-40D3-B30D-13EF56A5A118}"/>
    <cellStyle name="40% - uthevingsfarge 4 12 2 10" xfId="20789" xr:uid="{F1D19D5B-E270-45BB-90E3-7C7B4485B2E3}"/>
    <cellStyle name="40% - uthevingsfarge 4 12 2 11" xfId="20790" xr:uid="{56FE1B30-ED19-4BC1-97B8-F79CC5487630}"/>
    <cellStyle name="40% - uthevingsfarge 4 12 2 12" xfId="20791" xr:uid="{1E8EDEA3-0CE8-4E14-B309-596883F41A63}"/>
    <cellStyle name="40% - uthevingsfarge 4 12 2 13" xfId="20792" xr:uid="{045E743E-D4D8-4737-849B-7D17B4BC9F49}"/>
    <cellStyle name="40% - uthevingsfarge 4 12 2 13 2" xfId="20793" xr:uid="{42FCB820-9057-433B-99C0-25E888B7AA1B}"/>
    <cellStyle name="40% - uthevingsfarge 4 12 2 14" xfId="20794" xr:uid="{A82CBACB-1EAA-4E8D-BA0C-B570E6C2128A}"/>
    <cellStyle name="40% - uthevingsfarge 4 12 2 14 2" xfId="20795" xr:uid="{2EBB2704-B6DE-4BE6-B312-4B7CEC419B09}"/>
    <cellStyle name="40% - uthevingsfarge 4 12 2 15" xfId="20796" xr:uid="{80F066CA-19E0-4FAE-8480-615B7ACF56DD}"/>
    <cellStyle name="40% - uthevingsfarge 4 12 2 2" xfId="20797" xr:uid="{D8F30848-DB56-4CBF-9787-EC0418CDCFED}"/>
    <cellStyle name="40% - uthevingsfarge 4 12 2 3" xfId="20798" xr:uid="{C91D7D50-FF79-42E0-B892-0965A32D7541}"/>
    <cellStyle name="40% - uthevingsfarge 4 12 2 4" xfId="20799" xr:uid="{4C104609-8D34-4237-A1A5-370D8C49613D}"/>
    <cellStyle name="40% - uthevingsfarge 4 12 2 5" xfId="20800" xr:uid="{5BAF9EC4-98AB-43F9-9CF7-A9A0DF12F1D2}"/>
    <cellStyle name="40% - uthevingsfarge 4 12 2 6" xfId="20801" xr:uid="{3277C9AF-62D5-4B00-8FC4-65017795FB01}"/>
    <cellStyle name="40% - uthevingsfarge 4 12 2 7" xfId="20802" xr:uid="{5CF48BF4-D5D7-4E2D-8F7B-BC086F87F67C}"/>
    <cellStyle name="40% - uthevingsfarge 4 12 2 8" xfId="20803" xr:uid="{A8E283DC-122D-49E2-8DC0-9F5595478E70}"/>
    <cellStyle name="40% - uthevingsfarge 4 12 2 9" xfId="20804" xr:uid="{128CC72C-E869-4740-8072-85C680B369D9}"/>
    <cellStyle name="40% - uthevingsfarge 4 12 3" xfId="20805" xr:uid="{CE914C78-56F6-452B-A391-F2C32E1CC1EE}"/>
    <cellStyle name="40% - uthevingsfarge 4 12 4" xfId="20806" xr:uid="{02BC3080-327D-48B9-A7F2-1D7E0215928E}"/>
    <cellStyle name="40% - uthevingsfarge 4 12 5" xfId="20807" xr:uid="{6827D40A-E56A-4CB2-B0E1-CAC1C6D7C547}"/>
    <cellStyle name="40% - uthevingsfarge 4 12 5 2" xfId="20808" xr:uid="{1C689A63-D179-4A59-B89F-AD14C5257030}"/>
    <cellStyle name="40% - uthevingsfarge 4 12 5 2 2" xfId="20809" xr:uid="{E64365F6-5004-4AC5-91C1-FB02F9A13853}"/>
    <cellStyle name="40% - uthevingsfarge 4 12 5 3" xfId="20810" xr:uid="{543E8595-C5F9-4EAA-81A3-DB33B8E4C919}"/>
    <cellStyle name="40% - uthevingsfarge 4 12 5 3 2" xfId="20811" xr:uid="{162086EA-C582-45D9-9642-EB5BE58EA4A2}"/>
    <cellStyle name="40% - uthevingsfarge 4 12 5 4" xfId="20812" xr:uid="{37A21182-A070-4795-BED4-7673012211CD}"/>
    <cellStyle name="40% - uthevingsfarge 4 12 5 4 2" xfId="20813" xr:uid="{6F82A172-D4DF-4150-AE37-6B640E13B331}"/>
    <cellStyle name="40% - uthevingsfarge 4 12 5 5" xfId="20814" xr:uid="{B7BEB715-8E81-4398-BA08-9F3DFC2F506D}"/>
    <cellStyle name="40% - uthevingsfarge 4 12 5 5 2" xfId="20815" xr:uid="{C9E1DAA2-B8C6-4334-9785-C006B54F0C35}"/>
    <cellStyle name="40% - uthevingsfarge 4 12 5 6" xfId="20816" xr:uid="{7518BD08-B9E1-4E75-876F-6ECA6B438447}"/>
    <cellStyle name="40% - uthevingsfarge 4 12 5 6 2" xfId="20817" xr:uid="{15EA2A74-0FC1-4E83-B17D-1EE27425534A}"/>
    <cellStyle name="40% - uthevingsfarge 4 12 5 7" xfId="20818" xr:uid="{67B4E9B5-2A5B-4EA7-B27D-94E78363A759}"/>
    <cellStyle name="40% - uthevingsfarge 4 12 6" xfId="20819" xr:uid="{3D8BB719-28EF-4B6A-81D0-378488AF00F1}"/>
    <cellStyle name="40% - uthevingsfarge 4 12 6 2" xfId="20820" xr:uid="{9121F295-186A-4AED-B009-35FCA91D6A17}"/>
    <cellStyle name="40% - uthevingsfarge 4 12 6 2 2" xfId="20821" xr:uid="{DA87C729-BBE2-4D7B-ABCC-C839FACC4CFF}"/>
    <cellStyle name="40% - uthevingsfarge 4 12 6 3" xfId="20822" xr:uid="{9F6959AF-BA72-4CAC-A234-3FA19A2108B5}"/>
    <cellStyle name="40% - uthevingsfarge 4 12 6 3 2" xfId="20823" xr:uid="{C6A79702-A0FC-42B2-B54B-D6A6F2981F6D}"/>
    <cellStyle name="40% - uthevingsfarge 4 12 6 4" xfId="20824" xr:uid="{4CD5363F-C0F6-4E7B-9C6E-B0CF7164B130}"/>
    <cellStyle name="40% - uthevingsfarge 4 12 6 4 2" xfId="20825" xr:uid="{4BB1334A-9317-4E16-80AE-6858B64FEFC1}"/>
    <cellStyle name="40% - uthevingsfarge 4 12 6 5" xfId="20826" xr:uid="{9BB9186B-5AE2-421C-BE30-DB446DAC7D1C}"/>
    <cellStyle name="40% - uthevingsfarge 4 12 6 5 2" xfId="20827" xr:uid="{15A88248-DCC1-4D5E-81AE-CF2313B3EE6A}"/>
    <cellStyle name="40% - uthevingsfarge 4 12 6 6" xfId="20828" xr:uid="{5A319D66-3D29-497E-8042-5225B8D17230}"/>
    <cellStyle name="40% - uthevingsfarge 4 12 7" xfId="20829" xr:uid="{957506CC-C0F5-40D6-85BA-E80FFA79DE49}"/>
    <cellStyle name="40% - uthevingsfarge 4 12 7 2" xfId="20830" xr:uid="{C7F444CD-7858-4220-BB11-6D816CFD67FE}"/>
    <cellStyle name="40% - uthevingsfarge 4 12 7 2 2" xfId="20831" xr:uid="{55948FA3-B101-46A5-9B3C-93A445AE750C}"/>
    <cellStyle name="40% - uthevingsfarge 4 12 7 3" xfId="20832" xr:uid="{7DB7E03A-270C-45CB-B4EC-65AA9601E972}"/>
    <cellStyle name="40% - uthevingsfarge 4 12 7 3 2" xfId="20833" xr:uid="{14C72F24-B0B7-4EAE-BE01-B9D1E3171B0F}"/>
    <cellStyle name="40% - uthevingsfarge 4 12 7 4" xfId="20834" xr:uid="{7D7826CE-0EBB-4FF8-B1A9-28DA0A44E5AE}"/>
    <cellStyle name="40% - uthevingsfarge 4 12 8" xfId="20835" xr:uid="{76E33A99-0531-4C30-91FB-AB5F06AD31F2}"/>
    <cellStyle name="40% - uthevingsfarge 4 12 8 2" xfId="20836" xr:uid="{BC684731-4B77-44F1-8639-42F29891D314}"/>
    <cellStyle name="40% - uthevingsfarge 4 12 8 2 2" xfId="20837" xr:uid="{80A8E8F6-2E0E-4BB2-A5D5-6B4BC59C2B86}"/>
    <cellStyle name="40% - uthevingsfarge 4 12 8 3" xfId="20838" xr:uid="{65DF1C6D-1B3A-4F9D-A8F0-2376C1931E5A}"/>
    <cellStyle name="40% - uthevingsfarge 4 12 8 3 2" xfId="20839" xr:uid="{0F7AB341-8817-4162-9031-5EF2D6A75D72}"/>
    <cellStyle name="40% - uthevingsfarge 4 12 8 4" xfId="20840" xr:uid="{F88589A0-FF64-4ACA-B289-AED0CA25BE6B}"/>
    <cellStyle name="40% - uthevingsfarge 4 12 9" xfId="20841" xr:uid="{AAFF5307-E7DA-4334-9B24-064F9ACD2B8E}"/>
    <cellStyle name="40% - uthevingsfarge 4 12 9 2" xfId="20842" xr:uid="{A1D86779-0AA6-40B0-BC38-AB8AEC23C707}"/>
    <cellStyle name="40% - uthevingsfarge 4 12 9 2 2" xfId="20843" xr:uid="{DFAB7288-7713-4B2B-ADC3-2EF5F525D0E0}"/>
    <cellStyle name="40% - uthevingsfarge 4 12 9 3" xfId="20844" xr:uid="{75E3E1BB-2F70-4058-BB1B-5182CB0B022E}"/>
    <cellStyle name="40% - uthevingsfarge 4 13" xfId="20845" xr:uid="{78B0E015-74B9-4D85-BE50-72CFCFBF1C94}"/>
    <cellStyle name="40% - uthevingsfarge 4 13 10" xfId="20846" xr:uid="{29F19FEA-A437-4802-B8B4-9C3B955E1486}"/>
    <cellStyle name="40% - uthevingsfarge 4 13 11" xfId="20847" xr:uid="{D016D05D-EE06-4870-ACCA-6BDAEA15FC38}"/>
    <cellStyle name="40% - uthevingsfarge 4 13 12" xfId="20848" xr:uid="{B3419166-51C1-47FB-865E-7CE193B0DBB9}"/>
    <cellStyle name="40% - uthevingsfarge 4 13 13" xfId="20849" xr:uid="{12639149-306D-4090-9AC9-7A8C397D2338}"/>
    <cellStyle name="40% - uthevingsfarge 4 13 2" xfId="20850" xr:uid="{0C82BA12-0D23-48E1-B953-D26CDBD11E61}"/>
    <cellStyle name="40% - uthevingsfarge 4 13 2 2" xfId="20851" xr:uid="{CF93F16E-C78F-4400-82FD-D8CE339DE47C}"/>
    <cellStyle name="40% - uthevingsfarge 4 13 3" xfId="20852" xr:uid="{048C919A-DF06-4B5C-924C-FF275B1600ED}"/>
    <cellStyle name="40% - uthevingsfarge 4 13 4" xfId="20853" xr:uid="{9F0BAE54-64C9-49D9-A8B7-0BADB4FCA7B0}"/>
    <cellStyle name="40% - uthevingsfarge 4 13 5" xfId="20854" xr:uid="{B1C07982-515D-43B6-B93B-0CF6F6870DC4}"/>
    <cellStyle name="40% - uthevingsfarge 4 13 6" xfId="20855" xr:uid="{E38DFE10-5E63-4811-B8BD-98DD8A1C66EB}"/>
    <cellStyle name="40% - uthevingsfarge 4 13 7" xfId="20856" xr:uid="{F749D13C-D50D-4132-AC7B-D17E5E5C12E4}"/>
    <cellStyle name="40% - uthevingsfarge 4 13 8" xfId="20857" xr:uid="{9B31E9A4-142E-465C-99F8-FE414551CDEC}"/>
    <cellStyle name="40% - uthevingsfarge 4 13 9" xfId="20858" xr:uid="{06E1A273-CE9D-4D82-B9C7-FD81111AB722}"/>
    <cellStyle name="40% - uthevingsfarge 4 14" xfId="20859" xr:uid="{BD91EF94-19C1-4A8A-B0CC-9B788AD84F5E}"/>
    <cellStyle name="40% - uthevingsfarge 4 14 10" xfId="20860" xr:uid="{B7089875-A2A4-4E6F-B827-4475DC668909}"/>
    <cellStyle name="40% - uthevingsfarge 4 14 11" xfId="20861" xr:uid="{C1ED58E2-71BB-4E26-99B5-EE7F3AD7CA27}"/>
    <cellStyle name="40% - uthevingsfarge 4 14 12" xfId="20862" xr:uid="{930A3FEE-C35B-4AA1-9F33-86BD6E0392D4}"/>
    <cellStyle name="40% - uthevingsfarge 4 14 13" xfId="20863" xr:uid="{35907952-658D-4961-9016-C4777DCFE9BE}"/>
    <cellStyle name="40% - uthevingsfarge 4 14 2" xfId="20864" xr:uid="{6183B447-F40A-427E-BC89-9691B6FF586E}"/>
    <cellStyle name="40% - uthevingsfarge 4 14 2 2" xfId="20865" xr:uid="{631787E3-F7BC-4860-8D02-016497B4E541}"/>
    <cellStyle name="40% - uthevingsfarge 4 14 3" xfId="20866" xr:uid="{695C0BF6-55AC-4546-B9C7-2F9FD70AD882}"/>
    <cellStyle name="40% - uthevingsfarge 4 14 4" xfId="20867" xr:uid="{B10A8782-8D40-4036-BA64-20859FB2223F}"/>
    <cellStyle name="40% - uthevingsfarge 4 14 5" xfId="20868" xr:uid="{E78AD07F-6EB5-425D-B2E3-A76596714239}"/>
    <cellStyle name="40% - uthevingsfarge 4 14 6" xfId="20869" xr:uid="{39D1C418-120C-4376-ADE4-B0AE4A7CA809}"/>
    <cellStyle name="40% - uthevingsfarge 4 14 7" xfId="20870" xr:uid="{33B787A3-8CBD-4034-A837-B0AF2340ABA6}"/>
    <cellStyle name="40% - uthevingsfarge 4 14 8" xfId="20871" xr:uid="{03836E0E-9532-4B26-9D02-F639E5836137}"/>
    <cellStyle name="40% - uthevingsfarge 4 14 9" xfId="20872" xr:uid="{74E16DB8-0295-458C-B062-17C05460A697}"/>
    <cellStyle name="40% - uthevingsfarge 4 15" xfId="20873" xr:uid="{78064040-357C-46B9-B30B-F222A4D799B8}"/>
    <cellStyle name="40% - uthevingsfarge 4 15 10" xfId="20874" xr:uid="{9CB21C93-2FB0-4EED-B191-425DFDF4DB7A}"/>
    <cellStyle name="40% - uthevingsfarge 4 15 11" xfId="20875" xr:uid="{1194EDF5-454E-4C08-90C4-37F6BE9E2F42}"/>
    <cellStyle name="40% - uthevingsfarge 4 15 12" xfId="20876" xr:uid="{1DC06DAF-8261-492C-B250-069BDA58E8CB}"/>
    <cellStyle name="40% - uthevingsfarge 4 15 13" xfId="20877" xr:uid="{E4AEDF42-9D57-4340-894D-7CBA0850FAE6}"/>
    <cellStyle name="40% - uthevingsfarge 4 15 2" xfId="20878" xr:uid="{62317FFB-D8EF-401A-932F-8A68F2F0EB40}"/>
    <cellStyle name="40% - uthevingsfarge 4 15 2 2" xfId="20879" xr:uid="{C8F2D132-C9D0-41D2-B40A-74AC1C88EF3D}"/>
    <cellStyle name="40% - uthevingsfarge 4 15 3" xfId="20880" xr:uid="{F49FC18A-F3CE-4A45-9633-E9B6CD11D8B9}"/>
    <cellStyle name="40% - uthevingsfarge 4 15 4" xfId="20881" xr:uid="{8317EDA2-B43B-428F-A9A5-8E3A63D68688}"/>
    <cellStyle name="40% - uthevingsfarge 4 15 5" xfId="20882" xr:uid="{BA8289E0-34FD-4853-B643-8C5684C2754F}"/>
    <cellStyle name="40% - uthevingsfarge 4 15 6" xfId="20883" xr:uid="{5539BF28-DC61-4C66-9F0A-C662867154D5}"/>
    <cellStyle name="40% - uthevingsfarge 4 15 7" xfId="20884" xr:uid="{A5B77C9B-6CB0-48A5-AB18-950EE1E02F55}"/>
    <cellStyle name="40% - uthevingsfarge 4 15 8" xfId="20885" xr:uid="{FD76F8D5-989C-4BD8-AA1C-38A0B66A34CC}"/>
    <cellStyle name="40% - uthevingsfarge 4 15 9" xfId="20886" xr:uid="{DC8AD9DD-8B93-4EC4-8832-031468EB01A5}"/>
    <cellStyle name="40% - uthevingsfarge 4 16" xfId="20887" xr:uid="{BD1B779E-3CEC-4C94-92AF-99685B6E205A}"/>
    <cellStyle name="40% - uthevingsfarge 4 16 10" xfId="20888" xr:uid="{2A7D8E8D-E9AA-47C3-815A-EEBFC181CBC4}"/>
    <cellStyle name="40% - uthevingsfarge 4 16 11" xfId="20889" xr:uid="{E69567E1-9649-4605-B568-E394E3DAEDE1}"/>
    <cellStyle name="40% - uthevingsfarge 4 16 12" xfId="20890" xr:uid="{308F22D0-ABC7-4D27-84CF-85BD1FC84A33}"/>
    <cellStyle name="40% - uthevingsfarge 4 16 13" xfId="20891" xr:uid="{32B8AEAA-227E-4E9F-A269-BDA0A556F054}"/>
    <cellStyle name="40% - uthevingsfarge 4 16 2" xfId="20892" xr:uid="{18EBC227-6B61-48E9-BD97-E8BADE2A0342}"/>
    <cellStyle name="40% - uthevingsfarge 4 16 2 2" xfId="20893" xr:uid="{668D89D0-012B-4AFC-846D-DAC8F8D03EB1}"/>
    <cellStyle name="40% - uthevingsfarge 4 16 3" xfId="20894" xr:uid="{A3A70C1C-C8C9-4956-A24C-05C6CAC6D0F0}"/>
    <cellStyle name="40% - uthevingsfarge 4 16 4" xfId="20895" xr:uid="{D3E2E65B-4AE0-4419-B74C-0FE0B63874D7}"/>
    <cellStyle name="40% - uthevingsfarge 4 16 5" xfId="20896" xr:uid="{92734D5D-E697-4664-ADA4-59E15B5F5E51}"/>
    <cellStyle name="40% - uthevingsfarge 4 16 6" xfId="20897" xr:uid="{DB8E172C-1365-47D8-89F4-451A21B17F89}"/>
    <cellStyle name="40% - uthevingsfarge 4 16 7" xfId="20898" xr:uid="{E1EA9E22-85A0-4273-A0A6-530CC0BDBEB2}"/>
    <cellStyle name="40% - uthevingsfarge 4 16 8" xfId="20899" xr:uid="{C1F668DD-8D54-449F-9FCB-A7281C0577DB}"/>
    <cellStyle name="40% - uthevingsfarge 4 16 9" xfId="20900" xr:uid="{8DEE3053-C5D0-4CE6-9F7A-CF8F80DC258E}"/>
    <cellStyle name="40% - uthevingsfarge 4 17" xfId="20901" xr:uid="{96767A54-98A9-457E-ADA0-700DF89A23D6}"/>
    <cellStyle name="40% - uthevingsfarge 4 17 10" xfId="20902" xr:uid="{49B2B81C-8E9B-4CF3-AAE2-1F4B69CD05CE}"/>
    <cellStyle name="40% - uthevingsfarge 4 17 11" xfId="20903" xr:uid="{538752D8-6C7F-4679-9C17-5DC74A13AB79}"/>
    <cellStyle name="40% - uthevingsfarge 4 17 12" xfId="20904" xr:uid="{BE61A2A0-805A-4B4F-8B22-B67D310EB5B1}"/>
    <cellStyle name="40% - uthevingsfarge 4 17 13" xfId="20905" xr:uid="{6653F952-C802-4416-9BC4-D6130AA846D0}"/>
    <cellStyle name="40% - uthevingsfarge 4 17 2" xfId="20906" xr:uid="{3854C10D-807E-428C-967A-758A323DC5B3}"/>
    <cellStyle name="40% - uthevingsfarge 4 17 2 2" xfId="20907" xr:uid="{648803EE-D227-4AF1-999B-2773CCE77C99}"/>
    <cellStyle name="40% - uthevingsfarge 4 17 3" xfId="20908" xr:uid="{18B6E561-C040-465B-9703-5F3C4EF8818B}"/>
    <cellStyle name="40% - uthevingsfarge 4 17 4" xfId="20909" xr:uid="{F2FBD5E0-667A-4463-9EDF-2B861ECDF82E}"/>
    <cellStyle name="40% - uthevingsfarge 4 17 5" xfId="20910" xr:uid="{33D7B6E2-AD6C-4110-8B6D-B52A561DF963}"/>
    <cellStyle name="40% - uthevingsfarge 4 17 6" xfId="20911" xr:uid="{AE5D7BE6-955A-4299-B9A3-4B7001A6E789}"/>
    <cellStyle name="40% - uthevingsfarge 4 17 7" xfId="20912" xr:uid="{07D343C2-027B-4CBA-B927-67D03A5599B4}"/>
    <cellStyle name="40% - uthevingsfarge 4 17 8" xfId="20913" xr:uid="{069BF9BE-03B9-4021-98DE-6476BEA94B80}"/>
    <cellStyle name="40% - uthevingsfarge 4 17 9" xfId="20914" xr:uid="{81FA3E44-C003-45A2-AEF7-2A3405904FA1}"/>
    <cellStyle name="40% - uthevingsfarge 4 18" xfId="20915" xr:uid="{B9848866-007E-437A-864E-4DE2A9F46CD2}"/>
    <cellStyle name="40% - uthevingsfarge 4 18 10" xfId="20916" xr:uid="{A845BFB0-92DA-42FF-A328-CC88B0B2A543}"/>
    <cellStyle name="40% - uthevingsfarge 4 18 11" xfId="20917" xr:uid="{E961A2A5-3146-4178-B4A6-2CD7123C02F7}"/>
    <cellStyle name="40% - uthevingsfarge 4 18 12" xfId="20918" xr:uid="{E0C52379-055C-41EB-84E1-3C0B257E098F}"/>
    <cellStyle name="40% - uthevingsfarge 4 18 13" xfId="20919" xr:uid="{A1E20DE8-AE24-4B69-97E0-792E6C5E7B8F}"/>
    <cellStyle name="40% - uthevingsfarge 4 18 2" xfId="20920" xr:uid="{C75CCEF5-AECD-46F8-A00B-45141F4665CE}"/>
    <cellStyle name="40% - uthevingsfarge 4 18 2 2" xfId="20921" xr:uid="{27FA5AF8-4E78-49E5-951C-B70CE5703B5A}"/>
    <cellStyle name="40% - uthevingsfarge 4 18 3" xfId="20922" xr:uid="{1B4FF233-CFC8-41C6-85CE-44ECCAC60B95}"/>
    <cellStyle name="40% - uthevingsfarge 4 18 4" xfId="20923" xr:uid="{4248ABAE-9964-4019-9B2C-15E309200334}"/>
    <cellStyle name="40% - uthevingsfarge 4 18 5" xfId="20924" xr:uid="{9BB3AB45-F8C2-49DB-883F-6FC5587C8F1D}"/>
    <cellStyle name="40% - uthevingsfarge 4 18 6" xfId="20925" xr:uid="{A84580DC-AA82-40BB-A3F2-FF03479F042B}"/>
    <cellStyle name="40% - uthevingsfarge 4 18 7" xfId="20926" xr:uid="{A6A1F121-C9F6-4E53-9EB0-307A801D5C5F}"/>
    <cellStyle name="40% - uthevingsfarge 4 18 8" xfId="20927" xr:uid="{7589F1A9-94EA-42FB-8F2C-5741416791D7}"/>
    <cellStyle name="40% - uthevingsfarge 4 18 9" xfId="20928" xr:uid="{644DA0EB-A88A-4B33-BFEE-4F2B89478F5C}"/>
    <cellStyle name="40% - uthevingsfarge 4 19" xfId="20929" xr:uid="{8F8A906C-EE23-4558-917C-0B3B9CB629F4}"/>
    <cellStyle name="40% - uthevingsfarge 4 19 10" xfId="20930" xr:uid="{E1DB82E5-46C8-49CC-BC30-00751E3E25E9}"/>
    <cellStyle name="40% - uthevingsfarge 4 19 11" xfId="20931" xr:uid="{AF763B19-6A22-4B77-887A-91E8A1734ADF}"/>
    <cellStyle name="40% - uthevingsfarge 4 19 12" xfId="20932" xr:uid="{0B133D00-7E53-4BF2-8001-D644EC83030E}"/>
    <cellStyle name="40% - uthevingsfarge 4 19 13" xfId="20933" xr:uid="{D9B5D379-8B76-440D-8CD1-DA1C59A58650}"/>
    <cellStyle name="40% - uthevingsfarge 4 19 2" xfId="20934" xr:uid="{E25CDA51-457C-489B-A8DA-776AA2EE07FB}"/>
    <cellStyle name="40% - uthevingsfarge 4 19 2 2" xfId="20935" xr:uid="{9EB4C232-2E8F-436E-B43B-7E8372AD17D4}"/>
    <cellStyle name="40% - uthevingsfarge 4 19 3" xfId="20936" xr:uid="{3C8DDB8B-FEAF-4867-9BF4-E3368795D97D}"/>
    <cellStyle name="40% - uthevingsfarge 4 19 4" xfId="20937" xr:uid="{3CD4686A-FB43-486E-9782-0DCA7D725B7E}"/>
    <cellStyle name="40% - uthevingsfarge 4 19 5" xfId="20938" xr:uid="{00D102E6-D25D-4AA8-8944-149FCF29D86D}"/>
    <cellStyle name="40% - uthevingsfarge 4 19 6" xfId="20939" xr:uid="{EBA57DD1-BA92-468C-A7F5-EBACCD41134A}"/>
    <cellStyle name="40% - uthevingsfarge 4 19 7" xfId="20940" xr:uid="{8FA8C35B-9F6E-4C61-BD43-65612F2C161F}"/>
    <cellStyle name="40% - uthevingsfarge 4 19 8" xfId="20941" xr:uid="{839ECB05-B675-45D9-834B-8E293606E7E1}"/>
    <cellStyle name="40% - uthevingsfarge 4 19 9" xfId="20942" xr:uid="{280D42EE-0591-4BC2-9018-1500AB281F07}"/>
    <cellStyle name="40% - uthevingsfarge 4 2" xfId="20943" xr:uid="{A009AB98-C47D-412B-9231-A6FE30668FFE}"/>
    <cellStyle name="40% - uthevingsfarge 4 2 10" xfId="20944" xr:uid="{9A110743-EA01-4996-B2B3-0EDFE1BACBC6}"/>
    <cellStyle name="40% - uthevingsfarge 4 2 10 2" xfId="20945" xr:uid="{E64642D9-C5F0-4C13-9BFB-E5305986453F}"/>
    <cellStyle name="40% - uthevingsfarge 4 2 10 2 2" xfId="20946" xr:uid="{AD19DC14-1A88-4F73-BB02-F36362E04F6A}"/>
    <cellStyle name="40% - uthevingsfarge 4 2 10 2 2 2" xfId="20947" xr:uid="{36A918E8-2134-4961-B7ED-B42D10F08CCF}"/>
    <cellStyle name="40% - uthevingsfarge 4 2 10 2 3" xfId="20948" xr:uid="{F11B054D-A3E1-45BC-AC1E-6F81DB808A4F}"/>
    <cellStyle name="40% - uthevingsfarge 4 2 10 2 3 2" xfId="20949" xr:uid="{CBBEF797-F38A-4549-8D9A-7605566673B0}"/>
    <cellStyle name="40% - uthevingsfarge 4 2 10 2 4" xfId="20950" xr:uid="{B134AB90-A90E-4F79-80C0-EC0CA187D2B6}"/>
    <cellStyle name="40% - uthevingsfarge 4 2 10 2 4 2" xfId="20951" xr:uid="{993B912B-10CE-43CF-ADC2-3272267F5BB9}"/>
    <cellStyle name="40% - uthevingsfarge 4 2 10 2 5" xfId="20952" xr:uid="{58359F91-2819-46DA-8C09-B76F84406FDC}"/>
    <cellStyle name="40% - uthevingsfarge 4 2 10 2 5 2" xfId="20953" xr:uid="{6F4ACAAB-2325-4C1F-BD0C-6B1B63BBA74F}"/>
    <cellStyle name="40% - uthevingsfarge 4 2 10 2 6" xfId="20954" xr:uid="{AE2FD67B-9C57-40F6-9E18-7527EC7C619E}"/>
    <cellStyle name="40% - uthevingsfarge 4 2 10 2 6 2" xfId="20955" xr:uid="{843C1D31-B7B5-4183-A8CC-A940EB19DA64}"/>
    <cellStyle name="40% - uthevingsfarge 4 2 10 2 7" xfId="20956" xr:uid="{3E9C975F-47A4-460F-A5DB-8CA89BC15CE2}"/>
    <cellStyle name="40% - uthevingsfarge 4 2 10 3" xfId="20957" xr:uid="{96E9CAB9-F2C0-4CAA-9B1B-343DC35C2C1C}"/>
    <cellStyle name="40% - uthevingsfarge 4 2 10 3 2" xfId="20958" xr:uid="{1378C846-F625-40EC-8C21-72CF8461E158}"/>
    <cellStyle name="40% - uthevingsfarge 4 2 10 3 2 2" xfId="20959" xr:uid="{BFB04EAF-5E26-484C-8113-E8CDD1E0C14F}"/>
    <cellStyle name="40% - uthevingsfarge 4 2 10 3 3" xfId="20960" xr:uid="{77C32CC2-8C1A-4A35-934D-BF93C8719C18}"/>
    <cellStyle name="40% - uthevingsfarge 4 2 10 3 3 2" xfId="20961" xr:uid="{2D1C3232-1CBB-4CC6-A72C-2F2F07AF759C}"/>
    <cellStyle name="40% - uthevingsfarge 4 2 10 3 4" xfId="20962" xr:uid="{2AF9820C-64D1-40A3-9BF7-6D2386D9F972}"/>
    <cellStyle name="40% - uthevingsfarge 4 2 10 4" xfId="20963" xr:uid="{77E2C98D-F3E9-4935-84AE-9284B23D6EAB}"/>
    <cellStyle name="40% - uthevingsfarge 4 2 10 4 2" xfId="20964" xr:uid="{23FB5C18-7763-4838-B533-F8A367ABCAAE}"/>
    <cellStyle name="40% - uthevingsfarge 4 2 10 5" xfId="20965" xr:uid="{564B83DE-5B72-475D-B19F-D6B45E3859CE}"/>
    <cellStyle name="40% - uthevingsfarge 4 2 10 5 2" xfId="20966" xr:uid="{C5D8CCC6-41F7-47C6-8BDA-83F10F468F0F}"/>
    <cellStyle name="40% - uthevingsfarge 4 2 10 6" xfId="20967" xr:uid="{089B3387-E6A2-4D4E-8E25-CE9BBA528A46}"/>
    <cellStyle name="40% - uthevingsfarge 4 2 10 6 2" xfId="20968" xr:uid="{FB654FB7-204C-4601-A855-44F540178032}"/>
    <cellStyle name="40% - uthevingsfarge 4 2 10 7" xfId="20969" xr:uid="{A8BA18F3-AB9A-45EB-A749-A81E0CEBB316}"/>
    <cellStyle name="40% - uthevingsfarge 4 2 10 7 2" xfId="20970" xr:uid="{B88A58B7-DD6D-471C-AC59-A361F5A5556B}"/>
    <cellStyle name="40% - uthevingsfarge 4 2 10 8" xfId="20971" xr:uid="{B5B0C7C6-7B37-4782-BEFB-1A4F1A43ACF4}"/>
    <cellStyle name="40% - uthevingsfarge 4 2 11" xfId="20972" xr:uid="{22BF87C8-AB97-44B7-AAD7-85C3F850C759}"/>
    <cellStyle name="40% - uthevingsfarge 4 2 11 2" xfId="20973" xr:uid="{8A8B8CC8-CE62-42D9-A6D8-47E2C8FF118A}"/>
    <cellStyle name="40% - uthevingsfarge 4 2 11 2 2" xfId="20974" xr:uid="{07EEC0A1-F39A-496E-94F0-03A1A17F21A0}"/>
    <cellStyle name="40% - uthevingsfarge 4 2 11 2 2 2" xfId="20975" xr:uid="{9160CED3-6A2A-49F2-B148-F2FF82584A36}"/>
    <cellStyle name="40% - uthevingsfarge 4 2 11 2 3" xfId="20976" xr:uid="{F9DAA0E3-3710-49CE-ADBB-B4D88DDA956C}"/>
    <cellStyle name="40% - uthevingsfarge 4 2 11 2 3 2" xfId="20977" xr:uid="{4E2DC46D-1204-4B40-92CE-24394B37FB9F}"/>
    <cellStyle name="40% - uthevingsfarge 4 2 11 2 4" xfId="20978" xr:uid="{DD3AC0CD-B8AD-4426-AC17-86B2C0C3E647}"/>
    <cellStyle name="40% - uthevingsfarge 4 2 11 2 4 2" xfId="20979" xr:uid="{80B881D4-3462-4B08-8E47-192FE36B1E6E}"/>
    <cellStyle name="40% - uthevingsfarge 4 2 11 2 5" xfId="20980" xr:uid="{506545C7-8C06-42EF-BB13-347CA90E64D2}"/>
    <cellStyle name="40% - uthevingsfarge 4 2 11 2 5 2" xfId="20981" xr:uid="{C8571FAE-DB05-4B2B-838A-EF1735990905}"/>
    <cellStyle name="40% - uthevingsfarge 4 2 11 2 6" xfId="20982" xr:uid="{320DCE1C-B606-4B81-BD4E-F6FB4E02E511}"/>
    <cellStyle name="40% - uthevingsfarge 4 2 11 2 6 2" xfId="20983" xr:uid="{5170A639-3F4D-493B-A3B4-03AA05782758}"/>
    <cellStyle name="40% - uthevingsfarge 4 2 11 2 7" xfId="20984" xr:uid="{C536490E-E609-4AE6-AA35-2263CA1AD98B}"/>
    <cellStyle name="40% - uthevingsfarge 4 2 11 3" xfId="20985" xr:uid="{08BEAB0F-669A-45C1-90FF-EBD768206FB9}"/>
    <cellStyle name="40% - uthevingsfarge 4 2 11 3 2" xfId="20986" xr:uid="{71A767DA-2F1E-4619-8F81-306971795949}"/>
    <cellStyle name="40% - uthevingsfarge 4 2 11 3 2 2" xfId="20987" xr:uid="{018DEC7D-1499-4426-86DC-E99C6E95413F}"/>
    <cellStyle name="40% - uthevingsfarge 4 2 11 3 3" xfId="20988" xr:uid="{508CCA0A-6D8D-440D-9851-9E7932C2DCE3}"/>
    <cellStyle name="40% - uthevingsfarge 4 2 11 3 3 2" xfId="20989" xr:uid="{AF15F293-31A9-4A3F-B12C-E0F186F3A2AB}"/>
    <cellStyle name="40% - uthevingsfarge 4 2 11 3 4" xfId="20990" xr:uid="{C2D1A0D1-ED3E-425E-8D2D-C1B9FBAE7F18}"/>
    <cellStyle name="40% - uthevingsfarge 4 2 11 4" xfId="20991" xr:uid="{A88D9C3C-273D-4D68-9505-2A7F34FE4BB3}"/>
    <cellStyle name="40% - uthevingsfarge 4 2 11 4 2" xfId="20992" xr:uid="{2DF3CDB4-E6B2-48F3-B260-334B5B1EBC80}"/>
    <cellStyle name="40% - uthevingsfarge 4 2 11 5" xfId="20993" xr:uid="{063B118A-150F-4B09-A551-FE30AE252F4F}"/>
    <cellStyle name="40% - uthevingsfarge 4 2 11 5 2" xfId="20994" xr:uid="{E500D235-4500-4CE9-BF8D-93235180F532}"/>
    <cellStyle name="40% - uthevingsfarge 4 2 11 6" xfId="20995" xr:uid="{F55F2CEB-49E6-4FB7-8518-A56079770559}"/>
    <cellStyle name="40% - uthevingsfarge 4 2 11 6 2" xfId="20996" xr:uid="{3F2E83DF-2D58-46A5-AB2F-1D7AB0CB03ED}"/>
    <cellStyle name="40% - uthevingsfarge 4 2 11 7" xfId="20997" xr:uid="{ADB9DA48-1EB5-47BC-8FCB-A6C12F1955A5}"/>
    <cellStyle name="40% - uthevingsfarge 4 2 11 7 2" xfId="20998" xr:uid="{D612A624-A546-43FF-889B-CDF8ECF4F58B}"/>
    <cellStyle name="40% - uthevingsfarge 4 2 11 8" xfId="20999" xr:uid="{695E7FA0-4151-4CEB-96D7-A669C9F6C725}"/>
    <cellStyle name="40% - uthevingsfarge 4 2 12" xfId="21000" xr:uid="{313C6720-B5EB-43C9-B9AC-107683090741}"/>
    <cellStyle name="40% - uthevingsfarge 4 2 12 2" xfId="21001" xr:uid="{0857B2AB-C346-4395-9DC6-1310D62585BF}"/>
    <cellStyle name="40% - uthevingsfarge 4 2 12 2 2" xfId="21002" xr:uid="{6AD4B0B8-CA02-4A84-B0AA-0D2F267E34FE}"/>
    <cellStyle name="40% - uthevingsfarge 4 2 12 2 2 2" xfId="21003" xr:uid="{9756AC8E-B859-49F0-A6BD-63ADDD9147B6}"/>
    <cellStyle name="40% - uthevingsfarge 4 2 12 2 3" xfId="21004" xr:uid="{8252058E-CF2C-4975-953E-D5E95FAA72DF}"/>
    <cellStyle name="40% - uthevingsfarge 4 2 12 2 3 2" xfId="21005" xr:uid="{21EC17DA-4985-4995-8D5C-01B23D92BB9C}"/>
    <cellStyle name="40% - uthevingsfarge 4 2 12 2 4" xfId="21006" xr:uid="{EE582877-4076-4A42-A295-C403B66FD6BE}"/>
    <cellStyle name="40% - uthevingsfarge 4 2 12 2 4 2" xfId="21007" xr:uid="{6B4570DE-1686-42C7-B5EC-E4A60A908AF5}"/>
    <cellStyle name="40% - uthevingsfarge 4 2 12 2 5" xfId="21008" xr:uid="{4D693F7A-BF3D-45FD-B412-7550EBDB5B5D}"/>
    <cellStyle name="40% - uthevingsfarge 4 2 12 2 5 2" xfId="21009" xr:uid="{2259B72D-84E1-492D-B8F7-EB0AA5A8B2FB}"/>
    <cellStyle name="40% - uthevingsfarge 4 2 12 2 6" xfId="21010" xr:uid="{75570000-42C6-4E8A-9D18-AB325ACE380A}"/>
    <cellStyle name="40% - uthevingsfarge 4 2 12 2 6 2" xfId="21011" xr:uid="{D2E67744-BEE4-495C-86F2-E88887868474}"/>
    <cellStyle name="40% - uthevingsfarge 4 2 12 2 7" xfId="21012" xr:uid="{C4082E22-BFA7-436F-9334-9F7BD8DDC90F}"/>
    <cellStyle name="40% - uthevingsfarge 4 2 12 3" xfId="21013" xr:uid="{E69622E9-23CE-4281-AFB5-C4A363802756}"/>
    <cellStyle name="40% - uthevingsfarge 4 2 12 3 2" xfId="21014" xr:uid="{2F9EA469-4621-44C1-84FF-4D11420DC72C}"/>
    <cellStyle name="40% - uthevingsfarge 4 2 12 3 2 2" xfId="21015" xr:uid="{281CD2AC-82E3-4C1D-B8F4-E66C98FA8F10}"/>
    <cellStyle name="40% - uthevingsfarge 4 2 12 3 3" xfId="21016" xr:uid="{09888084-88A3-46A5-B1D8-C2148E8F12BE}"/>
    <cellStyle name="40% - uthevingsfarge 4 2 12 3 3 2" xfId="21017" xr:uid="{5ACC4922-BEE9-4D8A-8E19-A5BA8EBE6E79}"/>
    <cellStyle name="40% - uthevingsfarge 4 2 12 3 4" xfId="21018" xr:uid="{413ADFA1-086E-47D4-A4D6-0904420633F1}"/>
    <cellStyle name="40% - uthevingsfarge 4 2 12 4" xfId="21019" xr:uid="{0CE70DFD-CD89-4FC6-9884-3098656D6AF2}"/>
    <cellStyle name="40% - uthevingsfarge 4 2 12 4 2" xfId="21020" xr:uid="{B19BE76D-BA15-47B5-B981-F6BDD8F7E5B9}"/>
    <cellStyle name="40% - uthevingsfarge 4 2 12 5" xfId="21021" xr:uid="{4C8196AB-707A-4418-A573-6C07C1C109EE}"/>
    <cellStyle name="40% - uthevingsfarge 4 2 12 5 2" xfId="21022" xr:uid="{D905A175-AA47-4C23-96CB-092673247DDE}"/>
    <cellStyle name="40% - uthevingsfarge 4 2 12 6" xfId="21023" xr:uid="{4451C103-1736-41C9-BC9D-A249A0684BA2}"/>
    <cellStyle name="40% - uthevingsfarge 4 2 12 6 2" xfId="21024" xr:uid="{F3773853-1B98-49EF-85B5-F6C931833271}"/>
    <cellStyle name="40% - uthevingsfarge 4 2 12 7" xfId="21025" xr:uid="{BBBE984E-CF66-4B96-811E-2D7262DF7928}"/>
    <cellStyle name="40% - uthevingsfarge 4 2 12 7 2" xfId="21026" xr:uid="{6FAD8CB9-49D8-48BD-9983-69D5B8BA5C26}"/>
    <cellStyle name="40% - uthevingsfarge 4 2 12 8" xfId="21027" xr:uid="{C5D9BD21-0513-442D-BA25-73AE9F63D8F6}"/>
    <cellStyle name="40% - uthevingsfarge 4 2 13" xfId="21028" xr:uid="{7323C108-37D3-4203-B8CA-3F0832E4BAD0}"/>
    <cellStyle name="40% - uthevingsfarge 4 2 13 2" xfId="21029" xr:uid="{06C2E1C4-0A47-4E4C-981D-2C90CCEBA220}"/>
    <cellStyle name="40% - uthevingsfarge 4 2 13 2 2" xfId="21030" xr:uid="{732A7001-1B34-43A8-8F13-1B708BD2B352}"/>
    <cellStyle name="40% - uthevingsfarge 4 2 13 2 2 2" xfId="21031" xr:uid="{69758CB6-4238-4D57-87AE-D6026AE6FCFD}"/>
    <cellStyle name="40% - uthevingsfarge 4 2 13 2 3" xfId="21032" xr:uid="{DA271E91-3F89-469A-9396-DAD9E55587F0}"/>
    <cellStyle name="40% - uthevingsfarge 4 2 13 2 3 2" xfId="21033" xr:uid="{A914FE69-2551-4842-AD85-66B10267AD9A}"/>
    <cellStyle name="40% - uthevingsfarge 4 2 13 2 4" xfId="21034" xr:uid="{E8261746-9D55-4EA2-ACF8-2B1BF88D9305}"/>
    <cellStyle name="40% - uthevingsfarge 4 2 13 2 4 2" xfId="21035" xr:uid="{A2AAC34D-1F7F-4A13-928B-8D12BC977972}"/>
    <cellStyle name="40% - uthevingsfarge 4 2 13 2 5" xfId="21036" xr:uid="{B7F40521-7306-4DD4-BEE7-7AF47E1518E4}"/>
    <cellStyle name="40% - uthevingsfarge 4 2 13 2 5 2" xfId="21037" xr:uid="{22CD6107-82B5-419E-BB32-F85122C52514}"/>
    <cellStyle name="40% - uthevingsfarge 4 2 13 2 6" xfId="21038" xr:uid="{FFF1E5E0-3E57-4E01-9CBB-A8CD85AA2147}"/>
    <cellStyle name="40% - uthevingsfarge 4 2 13 2 6 2" xfId="21039" xr:uid="{26537B3A-9894-4D26-9BEB-D970BC26C7BF}"/>
    <cellStyle name="40% - uthevingsfarge 4 2 13 2 7" xfId="21040" xr:uid="{EBD04BF1-EE62-4907-9D6D-A3B623C84FCC}"/>
    <cellStyle name="40% - uthevingsfarge 4 2 13 3" xfId="21041" xr:uid="{54A039E2-1E45-43A6-BB7C-537A25965159}"/>
    <cellStyle name="40% - uthevingsfarge 4 2 13 3 2" xfId="21042" xr:uid="{A5D692C6-A94F-4678-B1DD-6EF9E9FCBBFF}"/>
    <cellStyle name="40% - uthevingsfarge 4 2 13 3 2 2" xfId="21043" xr:uid="{317E48FA-5A2A-41C5-9974-D47680B59716}"/>
    <cellStyle name="40% - uthevingsfarge 4 2 13 3 3" xfId="21044" xr:uid="{1CDA7F50-6A33-4C87-8C1E-E0EC5EDEC2FF}"/>
    <cellStyle name="40% - uthevingsfarge 4 2 13 3 3 2" xfId="21045" xr:uid="{7461D8E5-A456-4ECD-BEF3-40912702365B}"/>
    <cellStyle name="40% - uthevingsfarge 4 2 13 3 4" xfId="21046" xr:uid="{072AEEEB-7551-40E3-A78A-580DD2882E92}"/>
    <cellStyle name="40% - uthevingsfarge 4 2 13 4" xfId="21047" xr:uid="{84B6CFD4-2539-4265-8A12-62D67929CA5F}"/>
    <cellStyle name="40% - uthevingsfarge 4 2 13 4 2" xfId="21048" xr:uid="{356C965C-CBA1-4CE4-9A9A-46D1C79C5E89}"/>
    <cellStyle name="40% - uthevingsfarge 4 2 13 5" xfId="21049" xr:uid="{8BF23D7C-5E05-42D9-83EA-AE9F2DB5ED55}"/>
    <cellStyle name="40% - uthevingsfarge 4 2 13 5 2" xfId="21050" xr:uid="{E787694C-7E1A-466E-9DF8-0B209C33B8B7}"/>
    <cellStyle name="40% - uthevingsfarge 4 2 13 6" xfId="21051" xr:uid="{B018F006-9D0E-46A8-80C2-B3856E97EAED}"/>
    <cellStyle name="40% - uthevingsfarge 4 2 13 6 2" xfId="21052" xr:uid="{249C2A24-86E9-4DA5-B7FC-3524701E92B4}"/>
    <cellStyle name="40% - uthevingsfarge 4 2 13 7" xfId="21053" xr:uid="{D7B9A46C-2B51-4FE8-8F2B-31B3848F4071}"/>
    <cellStyle name="40% - uthevingsfarge 4 2 13 7 2" xfId="21054" xr:uid="{4D992AF3-60E6-4563-8C49-3BE58E117445}"/>
    <cellStyle name="40% - uthevingsfarge 4 2 13 8" xfId="21055" xr:uid="{B6C14557-D166-4B48-BE52-693CB64F3F2F}"/>
    <cellStyle name="40% - uthevingsfarge 4 2 14" xfId="21056" xr:uid="{CC0D257F-CB0F-4930-A26D-1FE3AEDA941B}"/>
    <cellStyle name="40% - uthevingsfarge 4 2 14 2" xfId="21057" xr:uid="{BE870356-FBFC-4F54-8E78-3AAFEF870230}"/>
    <cellStyle name="40% - uthevingsfarge 4 2 14 2 2" xfId="21058" xr:uid="{551DF8E9-8DAB-463E-90DB-99719C909D45}"/>
    <cellStyle name="40% - uthevingsfarge 4 2 14 2 2 2" xfId="21059" xr:uid="{BA2F10D8-11E9-4AF5-A5FD-2BA4694268AE}"/>
    <cellStyle name="40% - uthevingsfarge 4 2 14 2 3" xfId="21060" xr:uid="{1B606B25-3028-4208-91EC-BBB8A26E2340}"/>
    <cellStyle name="40% - uthevingsfarge 4 2 14 2 3 2" xfId="21061" xr:uid="{F38FD9E2-4189-4949-ABE1-6619DBA870AE}"/>
    <cellStyle name="40% - uthevingsfarge 4 2 14 2 4" xfId="21062" xr:uid="{43AF37F1-C8CA-4E4A-85A3-01404BB3836E}"/>
    <cellStyle name="40% - uthevingsfarge 4 2 14 2 4 2" xfId="21063" xr:uid="{FCBB1BD3-5DC0-4D6B-A418-37A2EC04C4D5}"/>
    <cellStyle name="40% - uthevingsfarge 4 2 14 2 5" xfId="21064" xr:uid="{FE4F39EC-140C-4A33-BBC3-BFCEC41BE8BF}"/>
    <cellStyle name="40% - uthevingsfarge 4 2 14 2 5 2" xfId="21065" xr:uid="{C24783D8-B9DA-4D70-BE35-3001FADEE6F9}"/>
    <cellStyle name="40% - uthevingsfarge 4 2 14 2 6" xfId="21066" xr:uid="{CFF978CE-932A-4FC5-A3DB-19AE3EED44AA}"/>
    <cellStyle name="40% - uthevingsfarge 4 2 14 2 6 2" xfId="21067" xr:uid="{079B43A8-9931-4221-A2FB-CA2B83A903AB}"/>
    <cellStyle name="40% - uthevingsfarge 4 2 14 2 7" xfId="21068" xr:uid="{0A59EF1D-DDE8-4535-900E-B8E313B922D6}"/>
    <cellStyle name="40% - uthevingsfarge 4 2 14 3" xfId="21069" xr:uid="{D49D7A67-2AB3-455A-8D50-1E8DB63FA220}"/>
    <cellStyle name="40% - uthevingsfarge 4 2 14 3 2" xfId="21070" xr:uid="{6FA82503-97D6-4D02-AA69-C71077E4B275}"/>
    <cellStyle name="40% - uthevingsfarge 4 2 14 3 2 2" xfId="21071" xr:uid="{B12A04AC-A0D3-48CE-8D87-F448223BD4DA}"/>
    <cellStyle name="40% - uthevingsfarge 4 2 14 3 3" xfId="21072" xr:uid="{B8CDAA9D-5BEE-4A25-99E4-33A419596CEE}"/>
    <cellStyle name="40% - uthevingsfarge 4 2 14 3 3 2" xfId="21073" xr:uid="{ADAB48DA-AE06-49EB-9CF6-281264DB8696}"/>
    <cellStyle name="40% - uthevingsfarge 4 2 14 3 4" xfId="21074" xr:uid="{B84EF88C-ECD6-4842-8A1A-6399D0F5F834}"/>
    <cellStyle name="40% - uthevingsfarge 4 2 14 4" xfId="21075" xr:uid="{A5DA2F8D-2E1B-4C17-B527-E9502066EB68}"/>
    <cellStyle name="40% - uthevingsfarge 4 2 14 4 2" xfId="21076" xr:uid="{251E0C8B-0758-4F25-9970-120E297238E4}"/>
    <cellStyle name="40% - uthevingsfarge 4 2 14 5" xfId="21077" xr:uid="{4DAB85F7-4303-42CF-AD68-720C0701F08A}"/>
    <cellStyle name="40% - uthevingsfarge 4 2 14 5 2" xfId="21078" xr:uid="{2E803DF3-8644-4A95-ADB2-73A63962860C}"/>
    <cellStyle name="40% - uthevingsfarge 4 2 14 6" xfId="21079" xr:uid="{4C2A2350-60B6-4292-BC70-CB73DF4FFFBF}"/>
    <cellStyle name="40% - uthevingsfarge 4 2 14 6 2" xfId="21080" xr:uid="{DB40298E-AFD2-4CB9-8C0E-3F9B0B080ED8}"/>
    <cellStyle name="40% - uthevingsfarge 4 2 14 7" xfId="21081" xr:uid="{7B8BCB6C-F084-4AF7-8E7E-84B04875CB42}"/>
    <cellStyle name="40% - uthevingsfarge 4 2 14 7 2" xfId="21082" xr:uid="{0B16A9F8-F534-4124-B895-9C7538F17462}"/>
    <cellStyle name="40% - uthevingsfarge 4 2 14 8" xfId="21083" xr:uid="{B6CF365C-521B-4061-ABEB-A410C04A42E6}"/>
    <cellStyle name="40% - uthevingsfarge 4 2 15" xfId="21084" xr:uid="{2950B5E6-C14B-4A8C-853B-39F2BFA1DFD7}"/>
    <cellStyle name="40% - uthevingsfarge 4 2 15 2" xfId="21085" xr:uid="{A4D891DF-CF7F-4F46-90B4-7E32FD6E9054}"/>
    <cellStyle name="40% - uthevingsfarge 4 2 15 2 2" xfId="21086" xr:uid="{74A674AF-115E-4F46-9478-F533F94CD8DC}"/>
    <cellStyle name="40% - uthevingsfarge 4 2 15 2 2 2" xfId="21087" xr:uid="{786F70A1-063B-463E-866B-BF9AF8E4F062}"/>
    <cellStyle name="40% - uthevingsfarge 4 2 15 2 3" xfId="21088" xr:uid="{76F3E092-7B87-4167-BACA-87977CCFE231}"/>
    <cellStyle name="40% - uthevingsfarge 4 2 15 2 3 2" xfId="21089" xr:uid="{212CC973-1D23-4E96-A7B7-53F4E895B73E}"/>
    <cellStyle name="40% - uthevingsfarge 4 2 15 2 4" xfId="21090" xr:uid="{0E923C2A-DAEC-498A-A688-F80E23D02671}"/>
    <cellStyle name="40% - uthevingsfarge 4 2 15 2 4 2" xfId="21091" xr:uid="{E8283DB3-57B7-4F5E-AA4B-168E5793230E}"/>
    <cellStyle name="40% - uthevingsfarge 4 2 15 2 5" xfId="21092" xr:uid="{EBFD8811-E421-4D0E-BBD4-FC95321C98A6}"/>
    <cellStyle name="40% - uthevingsfarge 4 2 15 2 5 2" xfId="21093" xr:uid="{9CFDCD94-A919-43DA-8376-655E8BCC56BB}"/>
    <cellStyle name="40% - uthevingsfarge 4 2 15 2 6" xfId="21094" xr:uid="{A3B06D26-8F76-4CCD-99D7-358572F591A8}"/>
    <cellStyle name="40% - uthevingsfarge 4 2 15 2 6 2" xfId="21095" xr:uid="{B62AA6F6-FAFB-465F-A48F-F3EB9E384306}"/>
    <cellStyle name="40% - uthevingsfarge 4 2 15 2 7" xfId="21096" xr:uid="{857EC9CC-AC94-4DCD-B22D-48B59652FDFD}"/>
    <cellStyle name="40% - uthevingsfarge 4 2 15 3" xfId="21097" xr:uid="{E1C72AE7-D688-4CAF-B145-CD917E607F98}"/>
    <cellStyle name="40% - uthevingsfarge 4 2 15 3 2" xfId="21098" xr:uid="{8584DD00-A026-4EDC-9E45-D3D9E4C0C28F}"/>
    <cellStyle name="40% - uthevingsfarge 4 2 15 3 2 2" xfId="21099" xr:uid="{E8533B52-8896-4D3E-BF48-7F16B7977F68}"/>
    <cellStyle name="40% - uthevingsfarge 4 2 15 3 3" xfId="21100" xr:uid="{B887E44E-DAF0-44FD-A150-DD7A9D882DC4}"/>
    <cellStyle name="40% - uthevingsfarge 4 2 15 3 3 2" xfId="21101" xr:uid="{DF4DA4B1-4023-4C0F-8AF5-7335582BA9A0}"/>
    <cellStyle name="40% - uthevingsfarge 4 2 15 3 4" xfId="21102" xr:uid="{D3A049CC-9D3B-43E1-BFD8-97BC7E5B625A}"/>
    <cellStyle name="40% - uthevingsfarge 4 2 15 4" xfId="21103" xr:uid="{A05AB8E1-3BA7-4FB7-84FE-12B680130D20}"/>
    <cellStyle name="40% - uthevingsfarge 4 2 15 4 2" xfId="21104" xr:uid="{E6FFDDC5-4038-41C7-9E04-E4EFE4B84DFC}"/>
    <cellStyle name="40% - uthevingsfarge 4 2 15 5" xfId="21105" xr:uid="{126F85BA-E2DB-4431-AFFB-2A322077612E}"/>
    <cellStyle name="40% - uthevingsfarge 4 2 15 5 2" xfId="21106" xr:uid="{0B10A59E-F249-458C-9ED9-83DC5BAEC9C6}"/>
    <cellStyle name="40% - uthevingsfarge 4 2 15 6" xfId="21107" xr:uid="{29A685F9-BAFA-47D6-B462-2C566349131A}"/>
    <cellStyle name="40% - uthevingsfarge 4 2 15 6 2" xfId="21108" xr:uid="{074FCB02-76C3-48FD-A78C-BA3A3E438804}"/>
    <cellStyle name="40% - uthevingsfarge 4 2 15 7" xfId="21109" xr:uid="{1DE2899E-7B18-4727-A9BD-8ADECEE9CC03}"/>
    <cellStyle name="40% - uthevingsfarge 4 2 15 7 2" xfId="21110" xr:uid="{C0755574-CDDB-47AB-AC36-E3ED86EA94F9}"/>
    <cellStyle name="40% - uthevingsfarge 4 2 15 8" xfId="21111" xr:uid="{E4141428-422B-4A5D-955B-E84E1978D58C}"/>
    <cellStyle name="40% - uthevingsfarge 4 2 16" xfId="21112" xr:uid="{B4A80B5F-2344-4FBF-8CB4-D29BA8E3B910}"/>
    <cellStyle name="40% - uthevingsfarge 4 2 16 2" xfId="21113" xr:uid="{8341B897-0080-4207-8BF5-78E2CE5B3372}"/>
    <cellStyle name="40% - uthevingsfarge 4 2 16 2 2" xfId="21114" xr:uid="{F0BC9DDF-1405-4D11-B350-ABDE97CE537F}"/>
    <cellStyle name="40% - uthevingsfarge 4 2 16 2 2 2" xfId="21115" xr:uid="{8BF6664C-46C2-4DE6-84DA-6B4AC1E2FFB4}"/>
    <cellStyle name="40% - uthevingsfarge 4 2 16 2 3" xfId="21116" xr:uid="{6B7ADBE4-D468-403C-89AE-4CB385C364F2}"/>
    <cellStyle name="40% - uthevingsfarge 4 2 16 2 3 2" xfId="21117" xr:uid="{1CA5D840-28DF-4AA1-9C96-7542795A8C79}"/>
    <cellStyle name="40% - uthevingsfarge 4 2 16 2 4" xfId="21118" xr:uid="{4CE93164-F929-492C-BE71-C8620D84D2BC}"/>
    <cellStyle name="40% - uthevingsfarge 4 2 16 2 4 2" xfId="21119" xr:uid="{AF6BE9AF-775A-4A6E-8131-6D7F8392BFE3}"/>
    <cellStyle name="40% - uthevingsfarge 4 2 16 2 5" xfId="21120" xr:uid="{6B449667-9BAF-493B-958D-F88BC9551244}"/>
    <cellStyle name="40% - uthevingsfarge 4 2 16 2 5 2" xfId="21121" xr:uid="{200420A1-6C5D-4003-A34A-433B13423F60}"/>
    <cellStyle name="40% - uthevingsfarge 4 2 16 2 6" xfId="21122" xr:uid="{529D9DB7-B7D4-4B7D-B778-E1A2EDB8AF59}"/>
    <cellStyle name="40% - uthevingsfarge 4 2 16 2 6 2" xfId="21123" xr:uid="{F9CD64C2-4511-40F4-A393-860C247C04DF}"/>
    <cellStyle name="40% - uthevingsfarge 4 2 16 2 7" xfId="21124" xr:uid="{359ACF73-16C7-4F64-AF95-B56B9A38F2E7}"/>
    <cellStyle name="40% - uthevingsfarge 4 2 16 3" xfId="21125" xr:uid="{FE2CEF2D-F010-4B18-9C36-B0BC19FA25D7}"/>
    <cellStyle name="40% - uthevingsfarge 4 2 16 3 2" xfId="21126" xr:uid="{213550F6-D41E-4A5D-85BE-C25F08DF10BB}"/>
    <cellStyle name="40% - uthevingsfarge 4 2 16 3 2 2" xfId="21127" xr:uid="{AD4840C7-86D3-4871-BE36-8FB572E25F50}"/>
    <cellStyle name="40% - uthevingsfarge 4 2 16 3 3" xfId="21128" xr:uid="{6697E87C-665C-4272-8DD5-1D9CB96E5560}"/>
    <cellStyle name="40% - uthevingsfarge 4 2 16 3 3 2" xfId="21129" xr:uid="{9D6912C6-9031-468E-AF21-15DE47DE7F8D}"/>
    <cellStyle name="40% - uthevingsfarge 4 2 16 3 4" xfId="21130" xr:uid="{D0CBFC5F-F78E-4029-A254-8ACA9DB2CE81}"/>
    <cellStyle name="40% - uthevingsfarge 4 2 16 4" xfId="21131" xr:uid="{85691F4C-8550-48D9-802F-0EE281888697}"/>
    <cellStyle name="40% - uthevingsfarge 4 2 16 4 2" xfId="21132" xr:uid="{092C00FA-BA53-49F2-9555-8FE6C791D1AB}"/>
    <cellStyle name="40% - uthevingsfarge 4 2 16 5" xfId="21133" xr:uid="{FCE417A4-BDEE-4961-9F4B-A816EC9C2C38}"/>
    <cellStyle name="40% - uthevingsfarge 4 2 16 5 2" xfId="21134" xr:uid="{0B0BDE82-2392-4F3F-8AC1-28B451F80C63}"/>
    <cellStyle name="40% - uthevingsfarge 4 2 16 6" xfId="21135" xr:uid="{F703D929-06F4-48F9-A748-30EA0EAB3ED7}"/>
    <cellStyle name="40% - uthevingsfarge 4 2 16 6 2" xfId="21136" xr:uid="{57E87E41-AD90-4173-9590-D96252AED95D}"/>
    <cellStyle name="40% - uthevingsfarge 4 2 16 7" xfId="21137" xr:uid="{F8A198BB-CAA9-4878-ACCE-4AB759C2B9CD}"/>
    <cellStyle name="40% - uthevingsfarge 4 2 16 7 2" xfId="21138" xr:uid="{BB5E8C49-84E3-4357-BAB5-E1C58A30CB26}"/>
    <cellStyle name="40% - uthevingsfarge 4 2 16 8" xfId="21139" xr:uid="{0E59EBDC-9297-4FC9-A675-7D5DB7AC879B}"/>
    <cellStyle name="40% - uthevingsfarge 4 2 17" xfId="21140" xr:uid="{66BBF4B3-F774-4DF0-ABEF-8F3DF75A38F5}"/>
    <cellStyle name="40% - uthevingsfarge 4 2 17 2" xfId="21141" xr:uid="{BEB85823-D007-4833-8EA8-A5CFB0E2BB68}"/>
    <cellStyle name="40% - uthevingsfarge 4 2 17 2 2" xfId="21142" xr:uid="{DF70294E-2482-4CEC-96AF-55ADBC21A9F1}"/>
    <cellStyle name="40% - uthevingsfarge 4 2 17 2 2 2" xfId="21143" xr:uid="{EFC31B32-2524-4487-8156-AD3649467E91}"/>
    <cellStyle name="40% - uthevingsfarge 4 2 17 2 3" xfId="21144" xr:uid="{4D4BA172-24E2-4696-8357-0FC5E47F0AEB}"/>
    <cellStyle name="40% - uthevingsfarge 4 2 17 2 3 2" xfId="21145" xr:uid="{9D4C1215-7CF9-4384-8A3F-5843D5334FF6}"/>
    <cellStyle name="40% - uthevingsfarge 4 2 17 2 4" xfId="21146" xr:uid="{E5724A3C-711C-49BD-8467-EFBB11853909}"/>
    <cellStyle name="40% - uthevingsfarge 4 2 17 2 4 2" xfId="21147" xr:uid="{36B27EBB-D339-412E-BDF0-FB7A3015C3DE}"/>
    <cellStyle name="40% - uthevingsfarge 4 2 17 2 5" xfId="21148" xr:uid="{3B215E0C-71F1-457D-B293-E4B97A884036}"/>
    <cellStyle name="40% - uthevingsfarge 4 2 17 2 5 2" xfId="21149" xr:uid="{6076ED35-64AB-44A2-8249-4469634A7CC9}"/>
    <cellStyle name="40% - uthevingsfarge 4 2 17 2 6" xfId="21150" xr:uid="{7593486E-923E-4AD4-8572-B487BF283AC2}"/>
    <cellStyle name="40% - uthevingsfarge 4 2 17 2 6 2" xfId="21151" xr:uid="{E430C886-2AB1-4921-8C57-04B2344848B1}"/>
    <cellStyle name="40% - uthevingsfarge 4 2 17 2 7" xfId="21152" xr:uid="{D8836749-D8CD-43AB-9802-B5FB3905B1FE}"/>
    <cellStyle name="40% - uthevingsfarge 4 2 17 3" xfId="21153" xr:uid="{610E0215-988B-450F-A067-08E02A615AFD}"/>
    <cellStyle name="40% - uthevingsfarge 4 2 17 3 2" xfId="21154" xr:uid="{EFFE59BB-B3EB-4BC7-99ED-6208EF2A6DAF}"/>
    <cellStyle name="40% - uthevingsfarge 4 2 17 3 2 2" xfId="21155" xr:uid="{E64A5329-ABDB-4724-BFA5-083895D39311}"/>
    <cellStyle name="40% - uthevingsfarge 4 2 17 3 3" xfId="21156" xr:uid="{5162CB5F-2852-4502-9111-2EA589299774}"/>
    <cellStyle name="40% - uthevingsfarge 4 2 17 3 3 2" xfId="21157" xr:uid="{190B8BC4-1A1D-41FE-9A3C-B2F5BCD704FE}"/>
    <cellStyle name="40% - uthevingsfarge 4 2 17 3 4" xfId="21158" xr:uid="{DA08F282-DDF2-467D-8C75-0D63CDE17968}"/>
    <cellStyle name="40% - uthevingsfarge 4 2 17 4" xfId="21159" xr:uid="{B59DF962-6A06-415A-8487-8FED3CC53E7E}"/>
    <cellStyle name="40% - uthevingsfarge 4 2 17 4 2" xfId="21160" xr:uid="{FCFA4FD8-3242-45F7-92F0-14B37002776A}"/>
    <cellStyle name="40% - uthevingsfarge 4 2 17 5" xfId="21161" xr:uid="{B49AE3CB-E832-4F68-A62C-F74FDE041341}"/>
    <cellStyle name="40% - uthevingsfarge 4 2 17 5 2" xfId="21162" xr:uid="{ACAF7634-804C-4022-8DC5-311736962FC5}"/>
    <cellStyle name="40% - uthevingsfarge 4 2 17 6" xfId="21163" xr:uid="{4D334932-858E-4E16-B4CC-87198938B3E3}"/>
    <cellStyle name="40% - uthevingsfarge 4 2 17 6 2" xfId="21164" xr:uid="{59C5CE13-140B-4778-B357-E5A81EBCE1C6}"/>
    <cellStyle name="40% - uthevingsfarge 4 2 17 7" xfId="21165" xr:uid="{FEAF3C3F-A40F-4812-A5D8-4B85E64B69D6}"/>
    <cellStyle name="40% - uthevingsfarge 4 2 17 7 2" xfId="21166" xr:uid="{726AEC41-3238-43D9-9D6F-F671B83454CA}"/>
    <cellStyle name="40% - uthevingsfarge 4 2 17 8" xfId="21167" xr:uid="{2F576D38-06BA-4608-B8D7-30747CF723F6}"/>
    <cellStyle name="40% - uthevingsfarge 4 2 18" xfId="21168" xr:uid="{CF0294E7-6CB8-498A-81A4-E38FB384E4C7}"/>
    <cellStyle name="40% - uthevingsfarge 4 2 18 2" xfId="21169" xr:uid="{06CC60FC-11CC-4B8B-82A6-091EDF312DA0}"/>
    <cellStyle name="40% - uthevingsfarge 4 2 18 2 2" xfId="21170" xr:uid="{1098A513-E171-4EFF-A682-3A9924D28144}"/>
    <cellStyle name="40% - uthevingsfarge 4 2 18 2 2 2" xfId="21171" xr:uid="{3553998B-3F56-454F-BD20-9D8092513AEF}"/>
    <cellStyle name="40% - uthevingsfarge 4 2 18 2 3" xfId="21172" xr:uid="{17D13CBA-D463-4BFE-8DD2-A71D2EA3AD9E}"/>
    <cellStyle name="40% - uthevingsfarge 4 2 18 2 3 2" xfId="21173" xr:uid="{4FB97FC6-24F0-417F-8796-FB98F853F291}"/>
    <cellStyle name="40% - uthevingsfarge 4 2 18 2 4" xfId="21174" xr:uid="{917E356D-51CE-4361-A8FA-9A15E3B6EBD9}"/>
    <cellStyle name="40% - uthevingsfarge 4 2 18 2 4 2" xfId="21175" xr:uid="{E46861A0-532E-4D03-84D5-9A66C43975CF}"/>
    <cellStyle name="40% - uthevingsfarge 4 2 18 2 5" xfId="21176" xr:uid="{79FB458D-3D7D-4309-8B83-13DB2D6D20F8}"/>
    <cellStyle name="40% - uthevingsfarge 4 2 18 2 5 2" xfId="21177" xr:uid="{88634814-DE1E-4041-8D55-DC1F641A55BF}"/>
    <cellStyle name="40% - uthevingsfarge 4 2 18 2 6" xfId="21178" xr:uid="{E7547747-4E2B-406B-8912-323D2B3E5537}"/>
    <cellStyle name="40% - uthevingsfarge 4 2 18 2 6 2" xfId="21179" xr:uid="{0B70BC0D-AEAF-4FFA-A1CC-0EE33D8BF16E}"/>
    <cellStyle name="40% - uthevingsfarge 4 2 18 2 7" xfId="21180" xr:uid="{1659FF09-6FD5-49C5-B3A7-21C60024B5B7}"/>
    <cellStyle name="40% - uthevingsfarge 4 2 18 3" xfId="21181" xr:uid="{7B21CB40-6629-479C-BE13-9E1D06DC3A19}"/>
    <cellStyle name="40% - uthevingsfarge 4 2 18 3 2" xfId="21182" xr:uid="{346893D9-580C-4BC4-AE13-AF037EECEBF8}"/>
    <cellStyle name="40% - uthevingsfarge 4 2 18 3 2 2" xfId="21183" xr:uid="{626039B0-74DC-43B9-A55B-F472991807FD}"/>
    <cellStyle name="40% - uthevingsfarge 4 2 18 3 3" xfId="21184" xr:uid="{243479AF-1E2C-436E-8792-AA065C592A03}"/>
    <cellStyle name="40% - uthevingsfarge 4 2 18 3 3 2" xfId="21185" xr:uid="{94AF7620-5007-4226-8215-865CA23004B3}"/>
    <cellStyle name="40% - uthevingsfarge 4 2 18 3 4" xfId="21186" xr:uid="{7C970A6D-5077-4B97-9434-34E2F9CF107D}"/>
    <cellStyle name="40% - uthevingsfarge 4 2 18 4" xfId="21187" xr:uid="{313C5558-BDE4-460F-B1C6-06E79720E6A0}"/>
    <cellStyle name="40% - uthevingsfarge 4 2 18 4 2" xfId="21188" xr:uid="{9F0EED1F-9AE5-43F5-A12F-2931B7AC8749}"/>
    <cellStyle name="40% - uthevingsfarge 4 2 18 5" xfId="21189" xr:uid="{391FED5B-C495-49A2-926E-20C2D4ADBF95}"/>
    <cellStyle name="40% - uthevingsfarge 4 2 18 5 2" xfId="21190" xr:uid="{53A04694-BF68-4E57-861A-E6C0DDB26CEC}"/>
    <cellStyle name="40% - uthevingsfarge 4 2 18 6" xfId="21191" xr:uid="{C4C251CD-15DB-4D9F-933E-1D4B45A9B123}"/>
    <cellStyle name="40% - uthevingsfarge 4 2 18 6 2" xfId="21192" xr:uid="{48DFF170-6C89-4B97-90C7-013799A608AA}"/>
    <cellStyle name="40% - uthevingsfarge 4 2 18 7" xfId="21193" xr:uid="{8E8C309C-63F2-43DA-AF7D-2304DC0CF8F1}"/>
    <cellStyle name="40% - uthevingsfarge 4 2 18 7 2" xfId="21194" xr:uid="{A0371577-E0DC-474B-B0DE-81249B650F51}"/>
    <cellStyle name="40% - uthevingsfarge 4 2 18 8" xfId="21195" xr:uid="{F74C9F0D-CDF0-4388-A063-4C1580E4159E}"/>
    <cellStyle name="40% - uthevingsfarge 4 2 19" xfId="21196" xr:uid="{DD49F4DF-C8D4-4547-B950-C7BC4981B4E0}"/>
    <cellStyle name="40% - uthevingsfarge 4 2 19 10" xfId="21197" xr:uid="{0D30E049-38C3-4398-8DD4-AD9FE85C83B5}"/>
    <cellStyle name="40% - uthevingsfarge 4 2 19 11" xfId="21198" xr:uid="{34100D13-9385-48E4-A3E4-66F168307D89}"/>
    <cellStyle name="40% - uthevingsfarge 4 2 19 12" xfId="21199" xr:uid="{3C4C8BCE-D3D8-4A29-93A5-BA3A35C0F160}"/>
    <cellStyle name="40% - uthevingsfarge 4 2 19 13" xfId="21200" xr:uid="{0EA74443-D300-4CDB-B7EC-66B87A9F7E2D}"/>
    <cellStyle name="40% - uthevingsfarge 4 2 19 13 2" xfId="21201" xr:uid="{0C2557B4-FF6A-4D05-BC98-46ADF73518F4}"/>
    <cellStyle name="40% - uthevingsfarge 4 2 19 14" xfId="21202" xr:uid="{354F06E9-6D20-4A68-9AA6-942250DA608A}"/>
    <cellStyle name="40% - uthevingsfarge 4 2 19 14 2" xfId="21203" xr:uid="{12430BFD-8089-4E85-BF6A-5FD89423D600}"/>
    <cellStyle name="40% - uthevingsfarge 4 2 19 2" xfId="21204" xr:uid="{D2FE2552-8DF4-4F56-9036-07F4BB85E863}"/>
    <cellStyle name="40% - uthevingsfarge 4 2 19 3" xfId="21205" xr:uid="{4F956BC9-7442-4EEE-9779-715FADABB84B}"/>
    <cellStyle name="40% - uthevingsfarge 4 2 19 4" xfId="21206" xr:uid="{9898252B-81FC-41B4-A02B-27BA2E3C7C60}"/>
    <cellStyle name="40% - uthevingsfarge 4 2 19 5" xfId="21207" xr:uid="{20823F0B-7390-40A1-BE74-9EFE932E2C0D}"/>
    <cellStyle name="40% - uthevingsfarge 4 2 19 6" xfId="21208" xr:uid="{C9FCF46C-07D8-4379-80D9-7E28C261C9C8}"/>
    <cellStyle name="40% - uthevingsfarge 4 2 19 7" xfId="21209" xr:uid="{F3722092-11E5-4599-ADD1-CD1D459EF05B}"/>
    <cellStyle name="40% - uthevingsfarge 4 2 19 8" xfId="21210" xr:uid="{39852001-3739-4FC5-B1CA-D917D720B278}"/>
    <cellStyle name="40% - uthevingsfarge 4 2 19 9" xfId="21211" xr:uid="{07A83C6E-B6AC-48B1-9A1D-111522C9EB02}"/>
    <cellStyle name="40% - uthevingsfarge 4 2 2" xfId="21212" xr:uid="{FA741AA1-35F2-4213-90F1-84E526106482}"/>
    <cellStyle name="40% - uthevingsfarge 4 2 2 10" xfId="21213" xr:uid="{46D7C34B-48F8-4E43-BCD2-04D9BD05D33B}"/>
    <cellStyle name="40% - uthevingsfarge 4 2 2 11" xfId="21214" xr:uid="{C6A64FC7-1939-4469-8FA4-89C3429078F4}"/>
    <cellStyle name="40% - uthevingsfarge 4 2 2 12" xfId="21215" xr:uid="{A52DE172-A3FF-4F6C-9C95-B6F18A52D01A}"/>
    <cellStyle name="40% - uthevingsfarge 4 2 2 13" xfId="21216" xr:uid="{FAB98C24-33FB-4823-9BBE-56D8A56F5A7A}"/>
    <cellStyle name="40% - uthevingsfarge 4 2 2 14" xfId="21217" xr:uid="{87DEE4E5-5219-483F-8BC2-5F99277D4760}"/>
    <cellStyle name="40% - uthevingsfarge 4 2 2 15" xfId="21218" xr:uid="{30D62F92-5415-46D9-AFCC-3C7B9F6E3DE7}"/>
    <cellStyle name="40% - uthevingsfarge 4 2 2 16" xfId="21219" xr:uid="{0ABCE46B-6202-4E40-9BB8-85128CD7416C}"/>
    <cellStyle name="40% - uthevingsfarge 4 2 2 17" xfId="21220" xr:uid="{86178DF1-F46D-4C9D-9576-865C19F51916}"/>
    <cellStyle name="40% - uthevingsfarge 4 2 2 17 10" xfId="21221" xr:uid="{848EBFDB-0601-470A-B12F-549AD49E57D9}"/>
    <cellStyle name="40% - uthevingsfarge 4 2 2 17 10 2" xfId="21222" xr:uid="{5C9F990F-5614-41F3-BF1F-15E8456CA550}"/>
    <cellStyle name="40% - uthevingsfarge 4 2 2 17 10 2 2" xfId="21223" xr:uid="{91297998-66BC-4CC7-8A7A-0AD4251BD20C}"/>
    <cellStyle name="40% - uthevingsfarge 4 2 2 17 10 3" xfId="21224" xr:uid="{62C72587-AA6A-4100-BE2F-E7A1BE02B268}"/>
    <cellStyle name="40% - uthevingsfarge 4 2 2 17 11" xfId="21225" xr:uid="{6BD67E73-1633-4121-BAA5-73CA3F546D56}"/>
    <cellStyle name="40% - uthevingsfarge 4 2 2 17 11 2" xfId="21226" xr:uid="{E220B3AD-BAC4-47E1-A500-FF0E5817B590}"/>
    <cellStyle name="40% - uthevingsfarge 4 2 2 17 11 2 2" xfId="21227" xr:uid="{3306C838-CF0A-4D6E-92C9-54C42D8B6A25}"/>
    <cellStyle name="40% - uthevingsfarge 4 2 2 17 11 3" xfId="21228" xr:uid="{3F86D1CE-6200-4FC9-A720-AE140BAC8597}"/>
    <cellStyle name="40% - uthevingsfarge 4 2 2 17 12" xfId="21229" xr:uid="{07105C75-F3A0-4C02-9CFF-0474141F9081}"/>
    <cellStyle name="40% - uthevingsfarge 4 2 2 17 12 2" xfId="21230" xr:uid="{29DED86A-52FD-47E6-849B-6339BF283E74}"/>
    <cellStyle name="40% - uthevingsfarge 4 2 2 17 12 2 2" xfId="21231" xr:uid="{D7C1BCEC-CF23-4218-BB87-F158979E1F35}"/>
    <cellStyle name="40% - uthevingsfarge 4 2 2 17 12 3" xfId="21232" xr:uid="{7B587FE0-2143-44DB-9F83-46CB36DDC4F4}"/>
    <cellStyle name="40% - uthevingsfarge 4 2 2 17 13" xfId="21233" xr:uid="{6269C470-20C6-4EC4-BA05-6AE0704B2B83}"/>
    <cellStyle name="40% - uthevingsfarge 4 2 2 17 14" xfId="21234" xr:uid="{037C7A9A-FB0B-424E-8404-077BD5B95CAB}"/>
    <cellStyle name="40% - uthevingsfarge 4 2 2 17 2" xfId="21235" xr:uid="{3D43E81D-E7D1-44E7-B034-C5ED6A10E25B}"/>
    <cellStyle name="40% - uthevingsfarge 4 2 2 17 2 2" xfId="21236" xr:uid="{FD5AF91F-9939-4436-B124-089085CF5A55}"/>
    <cellStyle name="40% - uthevingsfarge 4 2 2 17 2 2 2" xfId="21237" xr:uid="{2A332EE6-2A69-478B-98AB-FE38C557F081}"/>
    <cellStyle name="40% - uthevingsfarge 4 2 2 17 2 3" xfId="21238" xr:uid="{D4F2C9AE-EABE-4F8C-B723-E61A796A8503}"/>
    <cellStyle name="40% - uthevingsfarge 4 2 2 17 2 3 2" xfId="21239" xr:uid="{23EABFB2-5A1E-4DD0-8276-23818D87AE5F}"/>
    <cellStyle name="40% - uthevingsfarge 4 2 2 17 2 4" xfId="21240" xr:uid="{B56462ED-32FE-43E8-911D-B1C4F616C545}"/>
    <cellStyle name="40% - uthevingsfarge 4 2 2 17 2 4 2" xfId="21241" xr:uid="{D0145635-559F-473A-B0A7-9D6F912560AC}"/>
    <cellStyle name="40% - uthevingsfarge 4 2 2 17 2 5" xfId="21242" xr:uid="{811B1740-4A82-4247-97B0-54CDC196E6BA}"/>
    <cellStyle name="40% - uthevingsfarge 4 2 2 17 2 5 2" xfId="21243" xr:uid="{6250C408-DDD6-4808-8B6B-35B8852D6190}"/>
    <cellStyle name="40% - uthevingsfarge 4 2 2 17 2 6" xfId="21244" xr:uid="{58D05DBC-4F41-485A-AA51-030756DA2D5B}"/>
    <cellStyle name="40% - uthevingsfarge 4 2 2 17 2 6 2" xfId="21245" xr:uid="{DF429FED-DD7E-4E9E-A06B-2A124ABA70E3}"/>
    <cellStyle name="40% - uthevingsfarge 4 2 2 17 2 7" xfId="21246" xr:uid="{350C3BC9-C402-4410-994D-8E395E7AF5AD}"/>
    <cellStyle name="40% - uthevingsfarge 4 2 2 17 3" xfId="21247" xr:uid="{F352997D-8E13-446C-8FAD-91B8E6DF4C31}"/>
    <cellStyle name="40% - uthevingsfarge 4 2 2 17 3 2" xfId="21248" xr:uid="{63FC257E-D346-4199-B5C3-B90D59D756EF}"/>
    <cellStyle name="40% - uthevingsfarge 4 2 2 17 3 2 2" xfId="21249" xr:uid="{9D49AB93-F693-412C-A098-E61EFBCFB4A6}"/>
    <cellStyle name="40% - uthevingsfarge 4 2 2 17 3 3" xfId="21250" xr:uid="{7DECB14B-BC8C-47D0-B228-9FBDC9F4616D}"/>
    <cellStyle name="40% - uthevingsfarge 4 2 2 17 3 3 2" xfId="21251" xr:uid="{B29D4DA9-0EDD-4845-A4BC-1C1B5CD2CC13}"/>
    <cellStyle name="40% - uthevingsfarge 4 2 2 17 3 4" xfId="21252" xr:uid="{B685E1D9-6718-4E6A-8547-F4BB17AC9125}"/>
    <cellStyle name="40% - uthevingsfarge 4 2 2 17 3 4 2" xfId="21253" xr:uid="{355AE8F9-EF27-4D77-8C06-042B26AAD2C9}"/>
    <cellStyle name="40% - uthevingsfarge 4 2 2 17 3 5" xfId="21254" xr:uid="{4EC6CD72-7D33-492D-BAD1-182B1B784D36}"/>
    <cellStyle name="40% - uthevingsfarge 4 2 2 17 3 5 2" xfId="21255" xr:uid="{1E522F7B-2EB4-4F43-B641-468A873B433C}"/>
    <cellStyle name="40% - uthevingsfarge 4 2 2 17 3 6" xfId="21256" xr:uid="{375BE7C3-AD78-40DB-862A-C9FB5A0334B9}"/>
    <cellStyle name="40% - uthevingsfarge 4 2 2 17 4" xfId="21257" xr:uid="{9055F699-EB0F-45B5-9AAE-EB6A72389F36}"/>
    <cellStyle name="40% - uthevingsfarge 4 2 2 17 4 2" xfId="21258" xr:uid="{CD6FF363-CDCA-4B92-A223-1D1ACCF834A3}"/>
    <cellStyle name="40% - uthevingsfarge 4 2 2 17 4 2 2" xfId="21259" xr:uid="{21B1560A-F13B-4A7A-8FBE-B1D9A5518BB6}"/>
    <cellStyle name="40% - uthevingsfarge 4 2 2 17 4 3" xfId="21260" xr:uid="{F3FBE8B1-5564-4DB7-AD03-EC336597C055}"/>
    <cellStyle name="40% - uthevingsfarge 4 2 2 17 4 3 2" xfId="21261" xr:uid="{873C26BB-BEF6-48C6-916C-099226DCB3B1}"/>
    <cellStyle name="40% - uthevingsfarge 4 2 2 17 4 4" xfId="21262" xr:uid="{D8EC806E-52F2-4DEF-97A4-D0A38D092FEB}"/>
    <cellStyle name="40% - uthevingsfarge 4 2 2 17 5" xfId="21263" xr:uid="{16AF6BBB-B4D5-416F-BBBE-0C9B8A6A9696}"/>
    <cellStyle name="40% - uthevingsfarge 4 2 2 17 5 2" xfId="21264" xr:uid="{CDE581D5-4595-47B6-881F-A09D34575418}"/>
    <cellStyle name="40% - uthevingsfarge 4 2 2 17 5 2 2" xfId="21265" xr:uid="{F742E970-EE65-48C2-A6B8-0AAF5451311E}"/>
    <cellStyle name="40% - uthevingsfarge 4 2 2 17 5 3" xfId="21266" xr:uid="{45FEFDF8-31D5-48D0-891E-EC14C5EF82C3}"/>
    <cellStyle name="40% - uthevingsfarge 4 2 2 17 5 3 2" xfId="21267" xr:uid="{271825DB-37C5-4333-89B7-CAC7370CA1D8}"/>
    <cellStyle name="40% - uthevingsfarge 4 2 2 17 5 4" xfId="21268" xr:uid="{DDBE77C9-0A5B-42ED-ABE7-D60C8470B03F}"/>
    <cellStyle name="40% - uthevingsfarge 4 2 2 17 6" xfId="21269" xr:uid="{49025161-44D9-443B-9348-85F9140CD0EB}"/>
    <cellStyle name="40% - uthevingsfarge 4 2 2 17 6 2" xfId="21270" xr:uid="{56D23A9A-D954-4A99-941B-96DC979E88BF}"/>
    <cellStyle name="40% - uthevingsfarge 4 2 2 17 6 2 2" xfId="21271" xr:uid="{DBC7D285-4876-48E3-A409-4B9313A0D942}"/>
    <cellStyle name="40% - uthevingsfarge 4 2 2 17 6 3" xfId="21272" xr:uid="{3EE58D66-9465-4835-846E-F3DFED08BF7B}"/>
    <cellStyle name="40% - uthevingsfarge 4 2 2 17 7" xfId="21273" xr:uid="{1BB358D1-324C-43A7-822F-618818C55346}"/>
    <cellStyle name="40% - uthevingsfarge 4 2 2 17 7 2" xfId="21274" xr:uid="{E8C778C9-96B8-4B82-BBCC-9D707325AF3E}"/>
    <cellStyle name="40% - uthevingsfarge 4 2 2 17 7 2 2" xfId="21275" xr:uid="{C9C5AD7F-011B-4180-AF29-6B0879CD00E8}"/>
    <cellStyle name="40% - uthevingsfarge 4 2 2 17 7 3" xfId="21276" xr:uid="{519B08CC-7480-4B84-9240-3A1C69E30281}"/>
    <cellStyle name="40% - uthevingsfarge 4 2 2 17 8" xfId="21277" xr:uid="{3C944D7C-9158-468D-9714-FA4FC2C192BD}"/>
    <cellStyle name="40% - uthevingsfarge 4 2 2 17 8 2" xfId="21278" xr:uid="{6AFFE8A6-BB8E-4F80-B437-67F8748D9777}"/>
    <cellStyle name="40% - uthevingsfarge 4 2 2 17 8 2 2" xfId="21279" xr:uid="{6E89F241-4AB6-4516-81E6-B9310158EF61}"/>
    <cellStyle name="40% - uthevingsfarge 4 2 2 17 8 3" xfId="21280" xr:uid="{F90B5188-8341-44C8-8F24-B697A91BD0B3}"/>
    <cellStyle name="40% - uthevingsfarge 4 2 2 17 9" xfId="21281" xr:uid="{E3AC0942-D5F5-4FC3-8309-87809982895A}"/>
    <cellStyle name="40% - uthevingsfarge 4 2 2 17 9 2" xfId="21282" xr:uid="{D94F0CF3-A082-4D99-B1C5-25A6360D1417}"/>
    <cellStyle name="40% - uthevingsfarge 4 2 2 17 9 2 2" xfId="21283" xr:uid="{989901D5-3947-4C4F-BF0A-DB493DD917D5}"/>
    <cellStyle name="40% - uthevingsfarge 4 2 2 17 9 3" xfId="21284" xr:uid="{E4BB1DCA-A5DF-4396-AC62-F97490AB2680}"/>
    <cellStyle name="40% - uthevingsfarge 4 2 2 18" xfId="21285" xr:uid="{ED9ED63D-D609-424B-86AF-444A236E36A7}"/>
    <cellStyle name="40% - uthevingsfarge 4 2 2 18 2" xfId="21286" xr:uid="{6BF5ED13-B58D-4FA1-BB26-128608E41BD7}"/>
    <cellStyle name="40% - uthevingsfarge 4 2 2 18 2 2" xfId="21287" xr:uid="{5C5CCE22-6A25-48AC-A1C2-41A5FC983A23}"/>
    <cellStyle name="40% - uthevingsfarge 4 2 2 18 2 2 2" xfId="21288" xr:uid="{6366BCCF-E231-429C-94E7-60E4ECFE2529}"/>
    <cellStyle name="40% - uthevingsfarge 4 2 2 18 2 3" xfId="21289" xr:uid="{E0537B81-46ED-4EBF-9EAD-0576A92ED991}"/>
    <cellStyle name="40% - uthevingsfarge 4 2 2 18 2 3 2" xfId="21290" xr:uid="{EE020041-C050-402C-A04F-804C686F64D3}"/>
    <cellStyle name="40% - uthevingsfarge 4 2 2 18 2 4" xfId="21291" xr:uid="{94047DD8-13B1-4913-B72D-1D5A451A3723}"/>
    <cellStyle name="40% - uthevingsfarge 4 2 2 18 2 4 2" xfId="21292" xr:uid="{9B931F58-AD84-4522-A8B9-A7D1E310D40B}"/>
    <cellStyle name="40% - uthevingsfarge 4 2 2 18 2 5" xfId="21293" xr:uid="{0433AD60-FA98-46A1-8176-226AA471830D}"/>
    <cellStyle name="40% - uthevingsfarge 4 2 2 18 2 5 2" xfId="21294" xr:uid="{292759DF-36BC-4F72-91F1-A2685CBB38C3}"/>
    <cellStyle name="40% - uthevingsfarge 4 2 2 18 2 6" xfId="21295" xr:uid="{143ADFE6-1887-4447-99B3-6CAED9126386}"/>
    <cellStyle name="40% - uthevingsfarge 4 2 2 18 2 6 2" xfId="21296" xr:uid="{1D98523D-7DFD-4301-9FE5-833A89E41664}"/>
    <cellStyle name="40% - uthevingsfarge 4 2 2 18 2 7" xfId="21297" xr:uid="{1F78179A-AADD-4D92-A09B-2A02B87C6F6B}"/>
    <cellStyle name="40% - uthevingsfarge 4 2 2 18 3" xfId="21298" xr:uid="{8A7B5A2B-87F7-4359-BCCA-DF5705DB5258}"/>
    <cellStyle name="40% - uthevingsfarge 4 2 2 18 3 2" xfId="21299" xr:uid="{60A3B491-E7AB-439C-A518-7A4E44927408}"/>
    <cellStyle name="40% - uthevingsfarge 4 2 2 18 3 2 2" xfId="21300" xr:uid="{6807C895-88DB-4216-BAF3-461A907E8BE6}"/>
    <cellStyle name="40% - uthevingsfarge 4 2 2 18 3 3" xfId="21301" xr:uid="{90D56E6B-C062-4DD2-B655-4EB4DBA9651F}"/>
    <cellStyle name="40% - uthevingsfarge 4 2 2 18 3 3 2" xfId="21302" xr:uid="{D1CD648D-C402-4709-9558-9E9EF45D80C2}"/>
    <cellStyle name="40% - uthevingsfarge 4 2 2 18 3 4" xfId="21303" xr:uid="{E2392442-C1E5-4BB7-BFBA-5AB4123725B8}"/>
    <cellStyle name="40% - uthevingsfarge 4 2 2 18 4" xfId="21304" xr:uid="{B947684E-BA4C-422D-AD6A-09DEC54202E5}"/>
    <cellStyle name="40% - uthevingsfarge 4 2 2 18 4 2" xfId="21305" xr:uid="{11AB61AE-27E6-40E4-99F3-5E4A2BFC71D1}"/>
    <cellStyle name="40% - uthevingsfarge 4 2 2 18 5" xfId="21306" xr:uid="{9DF40CC1-538E-4DCB-B2BB-75FCD98C1482}"/>
    <cellStyle name="40% - uthevingsfarge 4 2 2 18 5 2" xfId="21307" xr:uid="{F8BEA442-288E-44E8-BA0D-DB5C5B5270AF}"/>
    <cellStyle name="40% - uthevingsfarge 4 2 2 18 6" xfId="21308" xr:uid="{AA43B698-C2DE-4048-AFC9-3DA2FE2B06B9}"/>
    <cellStyle name="40% - uthevingsfarge 4 2 2 18 6 2" xfId="21309" xr:uid="{737A7EEB-059C-4882-8692-7DAFE22270AB}"/>
    <cellStyle name="40% - uthevingsfarge 4 2 2 18 7" xfId="21310" xr:uid="{4FAF7101-545B-4F97-9367-6F75A5E93205}"/>
    <cellStyle name="40% - uthevingsfarge 4 2 2 18 7 2" xfId="21311" xr:uid="{8299D662-4615-49E4-9A3A-C12E0D317F44}"/>
    <cellStyle name="40% - uthevingsfarge 4 2 2 18 8" xfId="21312" xr:uid="{165A2FD4-7CE9-47E0-80DC-849291665339}"/>
    <cellStyle name="40% - uthevingsfarge 4 2 2 19" xfId="21313" xr:uid="{48D0A8DF-DA8A-490F-9632-AB49E4E06240}"/>
    <cellStyle name="40% - uthevingsfarge 4 2 2 2" xfId="21314" xr:uid="{458A78AF-FBEB-460A-9E09-2E1592BE6774}"/>
    <cellStyle name="40% - uthevingsfarge 4 2 2 2 10" xfId="21315" xr:uid="{8BB8E61F-B436-425B-ADB6-BE3486B69C0F}"/>
    <cellStyle name="40% - uthevingsfarge 4 2 2 2 10 2" xfId="21316" xr:uid="{6CF231FC-689D-4E05-9A34-43E065466C76}"/>
    <cellStyle name="40% - uthevingsfarge 4 2 2 2 10 2 2" xfId="21317" xr:uid="{BDFF26CF-17BF-406C-8D77-FB999E5B17A4}"/>
    <cellStyle name="40% - uthevingsfarge 4 2 2 2 10 3" xfId="21318" xr:uid="{D5548D3D-9EE4-4790-9757-F370EE10D166}"/>
    <cellStyle name="40% - uthevingsfarge 4 2 2 2 11" xfId="21319" xr:uid="{CA522AE7-2871-4076-8EB2-A693D53A1D5C}"/>
    <cellStyle name="40% - uthevingsfarge 4 2 2 2 11 2" xfId="21320" xr:uid="{3B51EAD0-0128-471F-A53C-F829E56339A1}"/>
    <cellStyle name="40% - uthevingsfarge 4 2 2 2 11 2 2" xfId="21321" xr:uid="{16BA133D-7DDF-4874-AAD1-7CF383F17A14}"/>
    <cellStyle name="40% - uthevingsfarge 4 2 2 2 11 3" xfId="21322" xr:uid="{B8788BFB-75C7-4BD8-8893-A75520418CCD}"/>
    <cellStyle name="40% - uthevingsfarge 4 2 2 2 12" xfId="21323" xr:uid="{73CA6B4E-A80D-425A-B67E-772D2BC46A53}"/>
    <cellStyle name="40% - uthevingsfarge 4 2 2 2 12 2" xfId="21324" xr:uid="{005B76D1-8C71-4420-9919-6BC11A24007F}"/>
    <cellStyle name="40% - uthevingsfarge 4 2 2 2 12 2 2" xfId="21325" xr:uid="{E26A2C10-3D4E-47F5-99A7-6CA29F9310FD}"/>
    <cellStyle name="40% - uthevingsfarge 4 2 2 2 12 3" xfId="21326" xr:uid="{2FC6452B-EE50-4E97-9020-1AC619901A42}"/>
    <cellStyle name="40% - uthevingsfarge 4 2 2 2 13" xfId="21327" xr:uid="{7CD43175-B57D-4AD4-BB95-FA71EA0DA572}"/>
    <cellStyle name="40% - uthevingsfarge 4 2 2 2 13 2" xfId="21328" xr:uid="{F6E72B2A-F8B8-4372-BB00-3679A58C7D08}"/>
    <cellStyle name="40% - uthevingsfarge 4 2 2 2 13 2 2" xfId="21329" xr:uid="{23256E32-8D5D-4036-A2A5-0C5954CD75DE}"/>
    <cellStyle name="40% - uthevingsfarge 4 2 2 2 13 3" xfId="21330" xr:uid="{62503E0B-74BD-4F40-9E53-BF6C1F02F2EE}"/>
    <cellStyle name="40% - uthevingsfarge 4 2 2 2 14" xfId="21331" xr:uid="{B7721113-2BB5-46B0-BFE4-CD4AB4E4ACFE}"/>
    <cellStyle name="40% - uthevingsfarge 4 2 2 2 14 2" xfId="21332" xr:uid="{CF595AB9-B43C-4062-9D0A-D6BE27BFE009}"/>
    <cellStyle name="40% - uthevingsfarge 4 2 2 2 14 2 2" xfId="21333" xr:uid="{9DBDE77B-FA7C-4268-941C-C505A399F903}"/>
    <cellStyle name="40% - uthevingsfarge 4 2 2 2 14 3" xfId="21334" xr:uid="{341DF1C9-2DC4-468E-9BE9-ED324FB208CC}"/>
    <cellStyle name="40% - uthevingsfarge 4 2 2 2 15" xfId="21335" xr:uid="{88B70728-48C4-47FA-892F-729E6EBDDABF}"/>
    <cellStyle name="40% - uthevingsfarge 4 2 2 2 2" xfId="21336" xr:uid="{1C1E6E8C-2839-4A9F-97B7-25E9C48D1AD7}"/>
    <cellStyle name="40% - uthevingsfarge 4 2 2 2 2 10" xfId="21337" xr:uid="{63234A8B-D9D4-4898-816E-0901777D6B7B}"/>
    <cellStyle name="40% - uthevingsfarge 4 2 2 2 2 11" xfId="21338" xr:uid="{3BE7D5F0-8DC0-4E0B-AB9B-D76E215B7A48}"/>
    <cellStyle name="40% - uthevingsfarge 4 2 2 2 2 12" xfId="21339" xr:uid="{71A73821-DC11-4E7D-90ED-6FD5856D5287}"/>
    <cellStyle name="40% - uthevingsfarge 4 2 2 2 2 13" xfId="21340" xr:uid="{56B93AA8-3FF0-4C38-9F5E-A512D9DC4F81}"/>
    <cellStyle name="40% - uthevingsfarge 4 2 2 2 2 13 2" xfId="21341" xr:uid="{75AB0221-6EB3-430B-BA5B-E7E9CB9C7E85}"/>
    <cellStyle name="40% - uthevingsfarge 4 2 2 2 2 14" xfId="21342" xr:uid="{623F71E5-2757-4ED6-BEC3-14F6CFAC3D91}"/>
    <cellStyle name="40% - uthevingsfarge 4 2 2 2 2 14 2" xfId="21343" xr:uid="{C43C12CC-382B-4F99-B172-2FEEEEA9E4F4}"/>
    <cellStyle name="40% - uthevingsfarge 4 2 2 2 2 15" xfId="21344" xr:uid="{30429071-21D0-45FB-9982-CAC1A1A91712}"/>
    <cellStyle name="40% - uthevingsfarge 4 2 2 2 2 2" xfId="21345" xr:uid="{A95A0A58-0689-470F-B255-39640A66C967}"/>
    <cellStyle name="40% - uthevingsfarge 4 2 2 2 2 3" xfId="21346" xr:uid="{1BE8A3F0-C250-44E6-B891-7D634DBC4CC3}"/>
    <cellStyle name="40% - uthevingsfarge 4 2 2 2 2 4" xfId="21347" xr:uid="{7BA288E1-7B74-4A72-A0CC-ECE16A463BDF}"/>
    <cellStyle name="40% - uthevingsfarge 4 2 2 2 2 5" xfId="21348" xr:uid="{6D3E7C8D-B6EE-49A5-83BC-FA2872377D98}"/>
    <cellStyle name="40% - uthevingsfarge 4 2 2 2 2 6" xfId="21349" xr:uid="{42C7CAF3-D6E9-470A-BCF9-03B5121D1C3D}"/>
    <cellStyle name="40% - uthevingsfarge 4 2 2 2 2 7" xfId="21350" xr:uid="{9A3320A8-56B2-43CB-981B-78DA42793F67}"/>
    <cellStyle name="40% - uthevingsfarge 4 2 2 2 2 8" xfId="21351" xr:uid="{B80E84EC-58D1-4079-A73B-98AA1DBE582B}"/>
    <cellStyle name="40% - uthevingsfarge 4 2 2 2 2 9" xfId="21352" xr:uid="{C17A6F7B-01C1-4E86-BF9E-F3F1401542A5}"/>
    <cellStyle name="40% - uthevingsfarge 4 2 2 2 3" xfId="21353" xr:uid="{10178C17-48E6-4335-A3DF-2087DD00B0C3}"/>
    <cellStyle name="40% - uthevingsfarge 4 2 2 2 4" xfId="21354" xr:uid="{62797DC5-2A3C-413E-B27A-D3110BFA627D}"/>
    <cellStyle name="40% - uthevingsfarge 4 2 2 2 5" xfId="21355" xr:uid="{8282F396-5986-4BFF-BE48-AC8CA5F462BE}"/>
    <cellStyle name="40% - uthevingsfarge 4 2 2 2 5 2" xfId="21356" xr:uid="{D2C10351-0833-452A-882F-80E44527F8EF}"/>
    <cellStyle name="40% - uthevingsfarge 4 2 2 2 5 2 2" xfId="21357" xr:uid="{6C9C87D2-88BD-4E7C-9DD5-1B0DFCB42FEA}"/>
    <cellStyle name="40% - uthevingsfarge 4 2 2 2 5 3" xfId="21358" xr:uid="{295B47BC-95CA-46CC-9A32-F06EA15FEB46}"/>
    <cellStyle name="40% - uthevingsfarge 4 2 2 2 5 3 2" xfId="21359" xr:uid="{150D79D1-C397-4440-A39B-7E88D5CCE519}"/>
    <cellStyle name="40% - uthevingsfarge 4 2 2 2 5 4" xfId="21360" xr:uid="{671343A4-ACFF-4CB5-A723-7BC76D00E56D}"/>
    <cellStyle name="40% - uthevingsfarge 4 2 2 2 5 4 2" xfId="21361" xr:uid="{441CB84C-25DA-4D46-9764-829A07A42D8E}"/>
    <cellStyle name="40% - uthevingsfarge 4 2 2 2 5 5" xfId="21362" xr:uid="{E7A912FD-FB69-4948-8D1A-37603F480C71}"/>
    <cellStyle name="40% - uthevingsfarge 4 2 2 2 5 5 2" xfId="21363" xr:uid="{1DE6B251-A72F-453B-99E7-92898CFC29BE}"/>
    <cellStyle name="40% - uthevingsfarge 4 2 2 2 5 6" xfId="21364" xr:uid="{D6DA0D87-4A60-4DF1-ABA2-A1894B9017F6}"/>
    <cellStyle name="40% - uthevingsfarge 4 2 2 2 5 6 2" xfId="21365" xr:uid="{57C7BCA4-AEFB-453D-A2EF-352CE5C3D816}"/>
    <cellStyle name="40% - uthevingsfarge 4 2 2 2 5 7" xfId="21366" xr:uid="{F198C679-09AF-44EA-9D5C-76E5BEFD8766}"/>
    <cellStyle name="40% - uthevingsfarge 4 2 2 2 6" xfId="21367" xr:uid="{12D2B01A-D8C4-4248-A7C4-93F8A276DFC6}"/>
    <cellStyle name="40% - uthevingsfarge 4 2 2 2 6 2" xfId="21368" xr:uid="{EA3E586B-262D-4C7D-8B28-B12E8F0EDD95}"/>
    <cellStyle name="40% - uthevingsfarge 4 2 2 2 6 2 2" xfId="21369" xr:uid="{5FA8860E-877A-4405-A595-5D5BF8DBAC26}"/>
    <cellStyle name="40% - uthevingsfarge 4 2 2 2 6 3" xfId="21370" xr:uid="{CF3279D4-32DF-4E24-9807-F023B7ECBFCE}"/>
    <cellStyle name="40% - uthevingsfarge 4 2 2 2 6 3 2" xfId="21371" xr:uid="{1E218994-F458-4BF3-9F35-D2143132E2BD}"/>
    <cellStyle name="40% - uthevingsfarge 4 2 2 2 6 4" xfId="21372" xr:uid="{D9997952-68EC-4FA0-88A2-5AF6D3EEE510}"/>
    <cellStyle name="40% - uthevingsfarge 4 2 2 2 6 4 2" xfId="21373" xr:uid="{44D1E6FB-B364-48DC-8671-57BA81DBA3A1}"/>
    <cellStyle name="40% - uthevingsfarge 4 2 2 2 6 5" xfId="21374" xr:uid="{E81FCF85-AAE1-406B-9976-C2643558F727}"/>
    <cellStyle name="40% - uthevingsfarge 4 2 2 2 6 5 2" xfId="21375" xr:uid="{E1D04196-D4BD-40E0-958A-CE958C629763}"/>
    <cellStyle name="40% - uthevingsfarge 4 2 2 2 6 6" xfId="21376" xr:uid="{9A25F673-0C8D-47ED-96A6-F0D5153A084B}"/>
    <cellStyle name="40% - uthevingsfarge 4 2 2 2 7" xfId="21377" xr:uid="{F15323E2-491B-47EE-A7CD-8A8AFB697188}"/>
    <cellStyle name="40% - uthevingsfarge 4 2 2 2 7 2" xfId="21378" xr:uid="{0DD842CE-825A-43BC-A10F-A08C4741D73F}"/>
    <cellStyle name="40% - uthevingsfarge 4 2 2 2 7 2 2" xfId="21379" xr:uid="{9B71ED5A-E5D2-4CB5-8327-6DAEA2E3F8FE}"/>
    <cellStyle name="40% - uthevingsfarge 4 2 2 2 7 3" xfId="21380" xr:uid="{DEBC9609-3ECE-44BC-9BDC-96D02BB5E131}"/>
    <cellStyle name="40% - uthevingsfarge 4 2 2 2 7 3 2" xfId="21381" xr:uid="{7B5F05C0-81F9-4C55-A9A5-FA8EF32E7944}"/>
    <cellStyle name="40% - uthevingsfarge 4 2 2 2 7 4" xfId="21382" xr:uid="{02C6C8FA-CDBC-42F2-9F45-33C8885232EC}"/>
    <cellStyle name="40% - uthevingsfarge 4 2 2 2 8" xfId="21383" xr:uid="{E0A796CD-76D6-41CE-B048-E965795A3E69}"/>
    <cellStyle name="40% - uthevingsfarge 4 2 2 2 8 2" xfId="21384" xr:uid="{5697CD5E-F3EB-4D33-B921-A8840729B651}"/>
    <cellStyle name="40% - uthevingsfarge 4 2 2 2 8 2 2" xfId="21385" xr:uid="{0ACC80E9-A0EA-40BB-B4F5-CDEC1618D385}"/>
    <cellStyle name="40% - uthevingsfarge 4 2 2 2 8 3" xfId="21386" xr:uid="{3C4014F9-2D12-4B3E-9BB5-BC417DA2C7DE}"/>
    <cellStyle name="40% - uthevingsfarge 4 2 2 2 8 3 2" xfId="21387" xr:uid="{F0CBD075-5979-4F56-93C5-BAEE0E048A44}"/>
    <cellStyle name="40% - uthevingsfarge 4 2 2 2 8 4" xfId="21388" xr:uid="{28BB55DF-ABD8-4C90-8B4A-DA3C219E2553}"/>
    <cellStyle name="40% - uthevingsfarge 4 2 2 2 9" xfId="21389" xr:uid="{26AF58C7-2518-497A-83F0-3F97C938CA14}"/>
    <cellStyle name="40% - uthevingsfarge 4 2 2 2 9 2" xfId="21390" xr:uid="{95C09578-5EC5-47A6-BA6F-C3BF29667B1D}"/>
    <cellStyle name="40% - uthevingsfarge 4 2 2 2 9 2 2" xfId="21391" xr:uid="{06A707C8-241C-4CAA-9217-CE67F13872BD}"/>
    <cellStyle name="40% - uthevingsfarge 4 2 2 2 9 3" xfId="21392" xr:uid="{C0921DCE-7B03-4D1D-A800-8770C944F1AC}"/>
    <cellStyle name="40% - uthevingsfarge 4 2 2 20" xfId="21393" xr:uid="{3435F602-3BAB-44C6-AF26-8C2821A893CE}"/>
    <cellStyle name="40% - uthevingsfarge 4 2 2 21" xfId="21394" xr:uid="{163A4DAA-9CDC-4FE4-AE7C-0A6839D8D362}"/>
    <cellStyle name="40% - uthevingsfarge 4 2 2 22" xfId="21395" xr:uid="{15116B8A-B8B4-4E6C-8E2D-23EB689488F0}"/>
    <cellStyle name="40% - uthevingsfarge 4 2 2 23" xfId="21396" xr:uid="{04AE3A95-D9C8-43B0-8616-83A83F60D2C2}"/>
    <cellStyle name="40% - uthevingsfarge 4 2 2 24" xfId="21397" xr:uid="{63C46553-E75C-408A-A631-CA573F2DC743}"/>
    <cellStyle name="40% - uthevingsfarge 4 2 2 25" xfId="21398" xr:uid="{430A3CCA-CBED-488B-BEBE-3568554534C1}"/>
    <cellStyle name="40% - uthevingsfarge 4 2 2 26" xfId="21399" xr:uid="{33D37BBA-5CC2-4E64-A9CA-497AD13DB1BD}"/>
    <cellStyle name="40% - uthevingsfarge 4 2 2 27" xfId="21400" xr:uid="{189F3503-2955-4298-9D6B-3698A2F4DCDC}"/>
    <cellStyle name="40% - uthevingsfarge 4 2 2 28" xfId="21401" xr:uid="{98379186-4129-4295-88B4-892B5E56DCA9}"/>
    <cellStyle name="40% - uthevingsfarge 4 2 2 29" xfId="21402" xr:uid="{FBD13B4B-830C-4784-B0DF-526508A2BF01}"/>
    <cellStyle name="40% - uthevingsfarge 4 2 2 29 2" xfId="21403" xr:uid="{D3DF8863-88D8-462C-BF48-7DF82331918A}"/>
    <cellStyle name="40% - uthevingsfarge 4 2 2 3" xfId="21404" xr:uid="{44BBF110-5FF2-4F6F-8A51-B2BDCEAE1BA1}"/>
    <cellStyle name="40% - uthevingsfarge 4 2 2 30" xfId="21405" xr:uid="{85722436-DD84-4845-A8BA-724670A44155}"/>
    <cellStyle name="40% - uthevingsfarge 4 2 2 30 2" xfId="21406" xr:uid="{BD8090C3-56BA-4702-BA81-281FC4B35873}"/>
    <cellStyle name="40% - uthevingsfarge 4 2 2 31" xfId="21407" xr:uid="{51E12796-0DC0-4622-90A8-953C1DE917CD}"/>
    <cellStyle name="40% - uthevingsfarge 4 2 2 4" xfId="21408" xr:uid="{CF7A4452-842A-4A86-8502-9DE2F1D6A94A}"/>
    <cellStyle name="40% - uthevingsfarge 4 2 2 5" xfId="21409" xr:uid="{123DB817-C43B-401E-9C0E-2322E9ECF3EE}"/>
    <cellStyle name="40% - uthevingsfarge 4 2 2 6" xfId="21410" xr:uid="{DD715E6D-59DF-4508-92A7-8D07F993D8D7}"/>
    <cellStyle name="40% - uthevingsfarge 4 2 2 7" xfId="21411" xr:uid="{D0154BBD-C548-4429-A493-CE18DDE2DE7C}"/>
    <cellStyle name="40% - uthevingsfarge 4 2 2 8" xfId="21412" xr:uid="{B9C75AB5-A8A3-4B4E-A2D2-EFAFFC788E4F}"/>
    <cellStyle name="40% - uthevingsfarge 4 2 2 9" xfId="21413" xr:uid="{95EB4FC6-368D-4FAC-920C-D94BD8733E9A}"/>
    <cellStyle name="40% - uthevingsfarge 4 2 20" xfId="21414" xr:uid="{B33E9D5C-F36B-4E6A-8E1C-BCF79C55C7F9}"/>
    <cellStyle name="40% - uthevingsfarge 4 2 21" xfId="21415" xr:uid="{690D6A1B-1001-4045-B5AE-74937354D208}"/>
    <cellStyle name="40% - uthevingsfarge 4 2 21 2" xfId="21416" xr:uid="{A1339B21-6688-4BC8-A077-CA2D490581B0}"/>
    <cellStyle name="40% - uthevingsfarge 4 2 21 2 2" xfId="21417" xr:uid="{B68C7C2E-18D6-4635-9FEF-56E9476EE66F}"/>
    <cellStyle name="40% - uthevingsfarge 4 2 21 2 2 2" xfId="21418" xr:uid="{89C31392-7ED5-4B8C-8280-B1CD6A997764}"/>
    <cellStyle name="40% - uthevingsfarge 4 2 21 2 3" xfId="21419" xr:uid="{5813D11D-90F6-4952-B36E-4FF23021F2F2}"/>
    <cellStyle name="40% - uthevingsfarge 4 2 21 2 3 2" xfId="21420" xr:uid="{FFE0761A-C744-4A86-BADE-B0A911BECF02}"/>
    <cellStyle name="40% - uthevingsfarge 4 2 21 2 4" xfId="21421" xr:uid="{D13A3E3F-348F-4D86-AC72-6062CE3E4518}"/>
    <cellStyle name="40% - uthevingsfarge 4 2 21 2 4 2" xfId="21422" xr:uid="{B0319862-68F3-4B3E-B460-AF83558CA7C9}"/>
    <cellStyle name="40% - uthevingsfarge 4 2 21 2 5" xfId="21423" xr:uid="{9D2B32D1-2F4C-49BC-927B-733AFB095666}"/>
    <cellStyle name="40% - uthevingsfarge 4 2 21 2 5 2" xfId="21424" xr:uid="{46111899-901E-4BE1-88CF-E2AE087A074C}"/>
    <cellStyle name="40% - uthevingsfarge 4 2 21 2 6" xfId="21425" xr:uid="{DE83FDC4-0BCD-4868-9677-9405F4F20C94}"/>
    <cellStyle name="40% - uthevingsfarge 4 2 21 2 6 2" xfId="21426" xr:uid="{A0347437-630A-46BB-8138-41C7828A293C}"/>
    <cellStyle name="40% - uthevingsfarge 4 2 21 2 7" xfId="21427" xr:uid="{5701AC8F-B0F1-4A99-911A-501DFAC58941}"/>
    <cellStyle name="40% - uthevingsfarge 4 2 21 3" xfId="21428" xr:uid="{6C3A11E1-262C-40D2-AF3C-D062F3BFF644}"/>
    <cellStyle name="40% - uthevingsfarge 4 2 21 3 2" xfId="21429" xr:uid="{5BAB8D23-9441-4E2D-B531-84908550D21A}"/>
    <cellStyle name="40% - uthevingsfarge 4 2 21 3 2 2" xfId="21430" xr:uid="{23820231-C928-42E2-BF00-A6A491ECC198}"/>
    <cellStyle name="40% - uthevingsfarge 4 2 21 3 3" xfId="21431" xr:uid="{7A339DE0-9A92-477B-9235-7E54EFE319EC}"/>
    <cellStyle name="40% - uthevingsfarge 4 2 21 3 3 2" xfId="21432" xr:uid="{FB557F21-0D3D-404C-864A-7219655ED121}"/>
    <cellStyle name="40% - uthevingsfarge 4 2 21 3 4" xfId="21433" xr:uid="{2BB82AB9-12EB-4BFD-9D11-AB23E4123F2C}"/>
    <cellStyle name="40% - uthevingsfarge 4 2 21 4" xfId="21434" xr:uid="{9EF2FA82-3506-42D3-97EC-33A0CFDA5C37}"/>
    <cellStyle name="40% - uthevingsfarge 4 2 21 4 2" xfId="21435" xr:uid="{ED4FB398-96AD-44B1-948D-18F114AE109D}"/>
    <cellStyle name="40% - uthevingsfarge 4 2 21 5" xfId="21436" xr:uid="{99A016B1-97D5-4ED9-B421-A0674695B90D}"/>
    <cellStyle name="40% - uthevingsfarge 4 2 21 5 2" xfId="21437" xr:uid="{07CCE1E2-9B96-437D-83E6-5A8F01E15145}"/>
    <cellStyle name="40% - uthevingsfarge 4 2 21 6" xfId="21438" xr:uid="{AD96702E-7DC2-4BE1-9F44-8F93E3E82557}"/>
    <cellStyle name="40% - uthevingsfarge 4 2 21 6 2" xfId="21439" xr:uid="{8FDD014E-776C-4139-9ED7-F5F8E825BF32}"/>
    <cellStyle name="40% - uthevingsfarge 4 2 21 7" xfId="21440" xr:uid="{F59C17E1-85C7-40CE-BF56-B1C12FF46A4F}"/>
    <cellStyle name="40% - uthevingsfarge 4 2 21 7 2" xfId="21441" xr:uid="{774BFF54-FE92-4364-ACCD-C0480AF6CB7E}"/>
    <cellStyle name="40% - uthevingsfarge 4 2 21 8" xfId="21442" xr:uid="{E65DAE39-A75A-4394-8B2C-C38F3DEC044C}"/>
    <cellStyle name="40% - uthevingsfarge 4 2 22" xfId="21443" xr:uid="{73F414B2-A7AC-4650-92B7-9D77CF39325D}"/>
    <cellStyle name="40% - uthevingsfarge 4 2 22 2" xfId="21444" xr:uid="{8BDD0ACA-4D78-47AE-8588-BCF2086F6824}"/>
    <cellStyle name="40% - uthevingsfarge 4 2 22 2 2" xfId="21445" xr:uid="{8EEA89E5-77EE-49C6-AF86-76E73BCA032D}"/>
    <cellStyle name="40% - uthevingsfarge 4 2 22 2 2 2" xfId="21446" xr:uid="{FC025E27-2BEE-44B9-878B-14C765F42CEA}"/>
    <cellStyle name="40% - uthevingsfarge 4 2 22 2 3" xfId="21447" xr:uid="{B2E56C37-EE4E-4F59-8D03-3EFF6F803A91}"/>
    <cellStyle name="40% - uthevingsfarge 4 2 22 2 3 2" xfId="21448" xr:uid="{C6DAF50C-0E4D-4150-AB85-06E691B9425D}"/>
    <cellStyle name="40% - uthevingsfarge 4 2 22 2 4" xfId="21449" xr:uid="{758ED16B-A826-4473-88D6-B56424EEADD2}"/>
    <cellStyle name="40% - uthevingsfarge 4 2 22 2 4 2" xfId="21450" xr:uid="{17FD64DA-9DE4-4B38-ACCD-59F0D09A8494}"/>
    <cellStyle name="40% - uthevingsfarge 4 2 22 2 5" xfId="21451" xr:uid="{AB993684-9F41-4B19-B5AB-3F6BF7B2661A}"/>
    <cellStyle name="40% - uthevingsfarge 4 2 22 2 5 2" xfId="21452" xr:uid="{E3D50B85-F88C-4396-9988-FD4B4AAF3E40}"/>
    <cellStyle name="40% - uthevingsfarge 4 2 22 2 6" xfId="21453" xr:uid="{CB832CE9-A404-44F3-BE56-27EB816F5E75}"/>
    <cellStyle name="40% - uthevingsfarge 4 2 22 2 6 2" xfId="21454" xr:uid="{F1707464-B39F-415B-8A85-1EBDC19CE6F6}"/>
    <cellStyle name="40% - uthevingsfarge 4 2 22 2 7" xfId="21455" xr:uid="{E8975F0C-ECEB-4BA1-8EE2-98AF46B74972}"/>
    <cellStyle name="40% - uthevingsfarge 4 2 22 3" xfId="21456" xr:uid="{67166140-E831-4669-8269-EE6D88614E6F}"/>
    <cellStyle name="40% - uthevingsfarge 4 2 22 3 2" xfId="21457" xr:uid="{D297EBF5-3694-4B0B-90C4-53BB67043B25}"/>
    <cellStyle name="40% - uthevingsfarge 4 2 22 3 2 2" xfId="21458" xr:uid="{674813D0-3A8F-4EFE-AC96-DD048C0D2A58}"/>
    <cellStyle name="40% - uthevingsfarge 4 2 22 3 3" xfId="21459" xr:uid="{3424E7B2-12A3-4923-8E72-4A18255EA81E}"/>
    <cellStyle name="40% - uthevingsfarge 4 2 22 3 3 2" xfId="21460" xr:uid="{EBFCB4AD-258B-4B7A-8E62-DB48E8DBE789}"/>
    <cellStyle name="40% - uthevingsfarge 4 2 22 3 4" xfId="21461" xr:uid="{427EDEA4-664D-496A-B37F-6FF1B23AEA0C}"/>
    <cellStyle name="40% - uthevingsfarge 4 2 22 4" xfId="21462" xr:uid="{A2AA9EE1-3C51-4595-A1F3-6CE4BD1770FB}"/>
    <cellStyle name="40% - uthevingsfarge 4 2 22 4 2" xfId="21463" xr:uid="{F4E581A9-FF83-48CF-9256-A379ACF12002}"/>
    <cellStyle name="40% - uthevingsfarge 4 2 22 5" xfId="21464" xr:uid="{E24C167D-77E3-4E6B-8582-7E2E8A5430F5}"/>
    <cellStyle name="40% - uthevingsfarge 4 2 22 5 2" xfId="21465" xr:uid="{08ECC954-5AAF-4BEA-9D42-208CA9D0F76A}"/>
    <cellStyle name="40% - uthevingsfarge 4 2 22 6" xfId="21466" xr:uid="{427C9157-1693-4566-AB61-CBC8048DDA3A}"/>
    <cellStyle name="40% - uthevingsfarge 4 2 22 6 2" xfId="21467" xr:uid="{E5A10676-8FA4-4FE4-8C7D-19B620419E8E}"/>
    <cellStyle name="40% - uthevingsfarge 4 2 22 7" xfId="21468" xr:uid="{50D534E4-236F-408B-ABE7-BC3C9748E81C}"/>
    <cellStyle name="40% - uthevingsfarge 4 2 22 7 2" xfId="21469" xr:uid="{BAD38FD0-45AE-4D26-B28D-04A89564CD16}"/>
    <cellStyle name="40% - uthevingsfarge 4 2 22 8" xfId="21470" xr:uid="{CB56F4FF-8B40-4B8A-8965-AADE528B4BD7}"/>
    <cellStyle name="40% - uthevingsfarge 4 2 23" xfId="21471" xr:uid="{4DC2E37D-ABA0-47BE-98F6-4F02B2AD28A5}"/>
    <cellStyle name="40% - uthevingsfarge 4 2 23 2" xfId="21472" xr:uid="{ACA28BA8-7E0D-4DBB-B814-8CABF32A14A5}"/>
    <cellStyle name="40% - uthevingsfarge 4 2 23 2 2" xfId="21473" xr:uid="{B9FB2674-EFC1-4033-A5E3-558972949C35}"/>
    <cellStyle name="40% - uthevingsfarge 4 2 23 3" xfId="21474" xr:uid="{FA63DDCF-2E6D-4F29-8000-5F6976A7C2F9}"/>
    <cellStyle name="40% - uthevingsfarge 4 2 23 3 2" xfId="21475" xr:uid="{3E28D323-08B8-4D54-B94A-A8EAB0598838}"/>
    <cellStyle name="40% - uthevingsfarge 4 2 23 4" xfId="21476" xr:uid="{04835CDA-55EC-4569-AD3D-CFAA65D05D4A}"/>
    <cellStyle name="40% - uthevingsfarge 4 2 23 4 2" xfId="21477" xr:uid="{96B0C36C-538E-4850-8DC7-19F7D2B0F784}"/>
    <cellStyle name="40% - uthevingsfarge 4 2 23 5" xfId="21478" xr:uid="{D698AB90-9FD8-4E16-A79D-43F70741F3DD}"/>
    <cellStyle name="40% - uthevingsfarge 4 2 23 5 2" xfId="21479" xr:uid="{4B1DA238-CFA0-4FD4-BEC3-20057F08B4DB}"/>
    <cellStyle name="40% - uthevingsfarge 4 2 23 6" xfId="21480" xr:uid="{0723CBEC-B58F-407B-8487-536BD40061E1}"/>
    <cellStyle name="40% - uthevingsfarge 4 2 23 6 2" xfId="21481" xr:uid="{D91ED795-A058-40BF-9ECD-E33EEAAAA978}"/>
    <cellStyle name="40% - uthevingsfarge 4 2 23 7" xfId="21482" xr:uid="{72AFDE85-DE12-424B-8E4C-D1F693C3A3BD}"/>
    <cellStyle name="40% - uthevingsfarge 4 2 24" xfId="21483" xr:uid="{9AD7F9F5-66AE-40A3-AD53-E756E4A46783}"/>
    <cellStyle name="40% - uthevingsfarge 4 2 24 2" xfId="21484" xr:uid="{CE32C6E5-8F2B-4979-9BCE-5C28A0CB135E}"/>
    <cellStyle name="40% - uthevingsfarge 4 2 24 2 2" xfId="21485" xr:uid="{7BB555AA-D9C3-4FDA-8C55-23DF243A26D4}"/>
    <cellStyle name="40% - uthevingsfarge 4 2 24 3" xfId="21486" xr:uid="{83A1C21E-AEB2-417C-B5B9-CD36190ADE0E}"/>
    <cellStyle name="40% - uthevingsfarge 4 2 24 3 2" xfId="21487" xr:uid="{65BA52B6-122D-40EB-A389-D31BA76473F2}"/>
    <cellStyle name="40% - uthevingsfarge 4 2 24 4" xfId="21488" xr:uid="{20D3F1C7-1C02-44E4-8C36-2079A170C6A0}"/>
    <cellStyle name="40% - uthevingsfarge 4 2 24 4 2" xfId="21489" xr:uid="{626CB2D2-829C-4581-9A22-DB2A97D08DED}"/>
    <cellStyle name="40% - uthevingsfarge 4 2 24 5" xfId="21490" xr:uid="{9D0464AE-03FC-40F5-A53F-174DAF979D4E}"/>
    <cellStyle name="40% - uthevingsfarge 4 2 24 5 2" xfId="21491" xr:uid="{BF311BF6-A37A-40E4-B954-A1766DD0082F}"/>
    <cellStyle name="40% - uthevingsfarge 4 2 24 6" xfId="21492" xr:uid="{458E6993-824F-4B97-992D-A73155090ABE}"/>
    <cellStyle name="40% - uthevingsfarge 4 2 25" xfId="21493" xr:uid="{19AD0CF8-B779-48C7-9673-5864E5763BD2}"/>
    <cellStyle name="40% - uthevingsfarge 4 2 25 2" xfId="21494" xr:uid="{6B71BECC-7DA0-4C43-B3EF-A4F5D19E4974}"/>
    <cellStyle name="40% - uthevingsfarge 4 2 25 2 2" xfId="21495" xr:uid="{0B729FF0-CA11-46CD-8260-F5EE39670D73}"/>
    <cellStyle name="40% - uthevingsfarge 4 2 25 3" xfId="21496" xr:uid="{31078AE0-DCEE-4DB4-8AB5-4ADFE7B58C04}"/>
    <cellStyle name="40% - uthevingsfarge 4 2 25 3 2" xfId="21497" xr:uid="{02E71D5E-F479-4F7A-9769-18BE344FBDAF}"/>
    <cellStyle name="40% - uthevingsfarge 4 2 25 4" xfId="21498" xr:uid="{88292071-F398-4CB4-A18F-13A986B29E9D}"/>
    <cellStyle name="40% - uthevingsfarge 4 2 26" xfId="21499" xr:uid="{73A34413-BFD6-46FA-AD34-DFC0336EBB39}"/>
    <cellStyle name="40% - uthevingsfarge 4 2 26 2" xfId="21500" xr:uid="{28A02A90-985F-4031-B1C3-7B65294B0169}"/>
    <cellStyle name="40% - uthevingsfarge 4 2 26 2 2" xfId="21501" xr:uid="{25321717-6CBA-4093-81E2-56CF540D691F}"/>
    <cellStyle name="40% - uthevingsfarge 4 2 26 3" xfId="21502" xr:uid="{CE2ED60D-33A2-41D3-A8F5-DBCC1F4E0436}"/>
    <cellStyle name="40% - uthevingsfarge 4 2 26 3 2" xfId="21503" xr:uid="{72FDC831-B47F-4748-AD25-2139379AD094}"/>
    <cellStyle name="40% - uthevingsfarge 4 2 26 4" xfId="21504" xr:uid="{D1851465-17BD-4199-B207-6B68F5CBC5CC}"/>
    <cellStyle name="40% - uthevingsfarge 4 2 27" xfId="21505" xr:uid="{09464C03-FF28-4165-90D4-35F17AE1EFD8}"/>
    <cellStyle name="40% - uthevingsfarge 4 2 27 2" xfId="21506" xr:uid="{51EA8DB9-E26D-44DF-9D04-1B474A4DA058}"/>
    <cellStyle name="40% - uthevingsfarge 4 2 27 2 2" xfId="21507" xr:uid="{83488143-B830-43AA-B38C-3F88137019F4}"/>
    <cellStyle name="40% - uthevingsfarge 4 2 27 3" xfId="21508" xr:uid="{690357D4-49EC-4387-8232-E6790A1FCF66}"/>
    <cellStyle name="40% - uthevingsfarge 4 2 28" xfId="21509" xr:uid="{4C4F3040-40E7-4D58-963E-50A5A26DF4B4}"/>
    <cellStyle name="40% - uthevingsfarge 4 2 28 2" xfId="21510" xr:uid="{20C2F15F-B2B4-430E-A9CE-41B99A14085A}"/>
    <cellStyle name="40% - uthevingsfarge 4 2 28 2 2" xfId="21511" xr:uid="{374EF4A9-610B-4DB0-84E6-AE4D6407B995}"/>
    <cellStyle name="40% - uthevingsfarge 4 2 28 3" xfId="21512" xr:uid="{DCC3A98C-9BC8-44BB-8CBA-E10AD89E2330}"/>
    <cellStyle name="40% - uthevingsfarge 4 2 29" xfId="21513" xr:uid="{01F69086-AD59-4AB0-BE99-5F6964608E5C}"/>
    <cellStyle name="40% - uthevingsfarge 4 2 29 2" xfId="21514" xr:uid="{DF41C964-3E20-4FB3-8967-ED94F56778EA}"/>
    <cellStyle name="40% - uthevingsfarge 4 2 29 2 2" xfId="21515" xr:uid="{92FCF276-E148-44ED-A35A-3F66018BC280}"/>
    <cellStyle name="40% - uthevingsfarge 4 2 29 3" xfId="21516" xr:uid="{6D20CDBB-0333-4ACF-97BC-BEF029C97E6B}"/>
    <cellStyle name="40% - uthevingsfarge 4 2 3" xfId="21517" xr:uid="{D5490CA4-6EFD-45FD-890D-B920BCF2F6DB}"/>
    <cellStyle name="40% - uthevingsfarge 4 2 3 2" xfId="21518" xr:uid="{CBA77B72-2435-425E-9378-C9E59F7C3CAD}"/>
    <cellStyle name="40% - uthevingsfarge 4 2 3 3" xfId="21519" xr:uid="{8B438014-20D4-4BF7-AF14-E9F0D096FDC8}"/>
    <cellStyle name="40% - uthevingsfarge 4 2 3 4" xfId="21520" xr:uid="{0522FA05-71BA-4302-92DE-508F9926B72D}"/>
    <cellStyle name="40% - uthevingsfarge 4 2 3 5" xfId="21521" xr:uid="{A0931D88-B63F-44B1-BDD7-D0327FEA1856}"/>
    <cellStyle name="40% - uthevingsfarge 4 2 3 6" xfId="21522" xr:uid="{F306D863-F16D-4789-9790-5A48EE017367}"/>
    <cellStyle name="40% - uthevingsfarge 4 2 30" xfId="21523" xr:uid="{D50D0C59-F273-4E29-891E-02AA7C21F74F}"/>
    <cellStyle name="40% - uthevingsfarge 4 2 30 2" xfId="21524" xr:uid="{8D3981AD-F7E6-4A22-AE5E-4BE629CBC434}"/>
    <cellStyle name="40% - uthevingsfarge 4 2 30 2 2" xfId="21525" xr:uid="{98D11A53-F735-41F1-8C77-0B45E87E5B57}"/>
    <cellStyle name="40% - uthevingsfarge 4 2 30 3" xfId="21526" xr:uid="{A152C301-1C1B-4247-94A2-BAA132A03383}"/>
    <cellStyle name="40% - uthevingsfarge 4 2 31" xfId="21527" xr:uid="{43BA0C1C-F957-4A8F-BA2F-1A9C07E0D5AE}"/>
    <cellStyle name="40% - uthevingsfarge 4 2 32" xfId="21528" xr:uid="{0E56A698-CE7D-46E2-B618-E4B76EC50DEA}"/>
    <cellStyle name="40% - uthevingsfarge 4 2 4" xfId="21529" xr:uid="{A5D3FE02-55DE-4DAF-AA36-C91F626A4C2F}"/>
    <cellStyle name="40% - uthevingsfarge 4 2 4 2" xfId="21530" xr:uid="{3681C12B-AA07-491F-8F74-563EAA4C4B44}"/>
    <cellStyle name="40% - uthevingsfarge 4 2 4 3" xfId="21531" xr:uid="{745078A5-183A-4F40-B318-206D34C2DF60}"/>
    <cellStyle name="40% - uthevingsfarge 4 2 4 4" xfId="21532" xr:uid="{DA4C64F9-3B30-4725-8FDF-CE9DA2D1D33F}"/>
    <cellStyle name="40% - uthevingsfarge 4 2 4 5" xfId="21533" xr:uid="{8550CDF7-E8DB-40F9-A3B8-DA2960DB03FA}"/>
    <cellStyle name="40% - uthevingsfarge 4 2 4 6" xfId="21534" xr:uid="{4F510B93-2DB3-48A3-AF0D-06BAC113792E}"/>
    <cellStyle name="40% - uthevingsfarge 4 2 5" xfId="21535" xr:uid="{51D379BC-45C9-41B2-A46F-948D3DFE38C4}"/>
    <cellStyle name="40% - uthevingsfarge 4 2 5 10" xfId="21536" xr:uid="{C70129A3-1534-455E-B2EF-AD6FC5A60E5A}"/>
    <cellStyle name="40% - uthevingsfarge 4 2 5 11" xfId="21537" xr:uid="{5C51B38A-8357-4B1F-9B1B-F90FBC6DF99B}"/>
    <cellStyle name="40% - uthevingsfarge 4 2 5 12" xfId="21538" xr:uid="{3EE6EA5D-3174-4B94-9BAB-3FDFCC905240}"/>
    <cellStyle name="40% - uthevingsfarge 4 2 5 13" xfId="21539" xr:uid="{D7FC159F-B43C-4367-B7DF-E540FAA3440D}"/>
    <cellStyle name="40% - uthevingsfarge 4 2 5 14" xfId="21540" xr:uid="{7C901EAE-F13D-49BD-A2E0-21503A01A567}"/>
    <cellStyle name="40% - uthevingsfarge 4 2 5 15" xfId="21541" xr:uid="{5DA93E49-0FD5-4B9F-A732-30657FE37DDA}"/>
    <cellStyle name="40% - uthevingsfarge 4 2 5 15 2" xfId="21542" xr:uid="{D7FC9B6B-7C1E-4655-A076-1457EAE824E4}"/>
    <cellStyle name="40% - uthevingsfarge 4 2 5 16" xfId="21543" xr:uid="{762E2F05-9C5D-46A5-8CDC-8167BCFC4515}"/>
    <cellStyle name="40% - uthevingsfarge 4 2 5 16 2" xfId="21544" xr:uid="{D8A3A65F-FA31-4707-8A19-7815A2EA88C1}"/>
    <cellStyle name="40% - uthevingsfarge 4 2 5 17" xfId="21545" xr:uid="{B7A19550-42C6-4446-B10E-51E50EEA6771}"/>
    <cellStyle name="40% - uthevingsfarge 4 2 5 17 2" xfId="21546" xr:uid="{3B387128-F312-4B1A-BF3D-1418D8CB956B}"/>
    <cellStyle name="40% - uthevingsfarge 4 2 5 2" xfId="21547" xr:uid="{5124DBA0-F7D4-4983-9A6A-7CCA5EF9AECB}"/>
    <cellStyle name="40% - uthevingsfarge 4 2 5 2 10" xfId="21548" xr:uid="{FDB6797A-1915-4242-B9F5-1D3F77FFAB0A}"/>
    <cellStyle name="40% - uthevingsfarge 4 2 5 2 10 2" xfId="21549" xr:uid="{F12CA745-C3F6-4419-9EC3-0E746F022B7F}"/>
    <cellStyle name="40% - uthevingsfarge 4 2 5 2 10 2 2" xfId="21550" xr:uid="{58A13AEA-2757-4CB0-B2D5-A8CFF1E35EE2}"/>
    <cellStyle name="40% - uthevingsfarge 4 2 5 2 10 3" xfId="21551" xr:uid="{18587FED-4E1B-4BF8-8EFA-69099DDD3EBA}"/>
    <cellStyle name="40% - uthevingsfarge 4 2 5 2 11" xfId="21552" xr:uid="{C9AB2432-A566-4597-B580-62E5CC3A546B}"/>
    <cellStyle name="40% - uthevingsfarge 4 2 5 2 11 2" xfId="21553" xr:uid="{EEA94F24-5BCD-4D2E-A9A3-3B8390E50FF2}"/>
    <cellStyle name="40% - uthevingsfarge 4 2 5 2 11 2 2" xfId="21554" xr:uid="{BD045CEE-270F-4849-9437-ADEDF84C9F7E}"/>
    <cellStyle name="40% - uthevingsfarge 4 2 5 2 11 3" xfId="21555" xr:uid="{90953AFC-9E2E-46CB-BD81-146CF1B9CFA0}"/>
    <cellStyle name="40% - uthevingsfarge 4 2 5 2 12" xfId="21556" xr:uid="{34DD5FEA-14C4-440C-8579-5399682B2567}"/>
    <cellStyle name="40% - uthevingsfarge 4 2 5 2 12 2" xfId="21557" xr:uid="{18275432-2C1A-4ED1-B800-532A9FDC7F16}"/>
    <cellStyle name="40% - uthevingsfarge 4 2 5 2 12 2 2" xfId="21558" xr:uid="{1194FBD1-4D43-403F-AEA4-6888758CEE9D}"/>
    <cellStyle name="40% - uthevingsfarge 4 2 5 2 12 3" xfId="21559" xr:uid="{2618F82A-9ED9-4D81-99BF-176DD272409D}"/>
    <cellStyle name="40% - uthevingsfarge 4 2 5 2 13" xfId="21560" xr:uid="{C29EE578-5985-40EE-8157-805CAB8F0D9C}"/>
    <cellStyle name="40% - uthevingsfarge 4 2 5 2 14" xfId="21561" xr:uid="{2F051ADB-F6F4-4FC9-8A7A-3CCD1B2FBA3D}"/>
    <cellStyle name="40% - uthevingsfarge 4 2 5 2 2" xfId="21562" xr:uid="{574B6C1F-8E87-4291-8D45-5859E220A0DE}"/>
    <cellStyle name="40% - uthevingsfarge 4 2 5 2 2 2" xfId="21563" xr:uid="{18891286-9337-49CC-9B55-1E3E9CBB16F7}"/>
    <cellStyle name="40% - uthevingsfarge 4 2 5 2 2 2 2" xfId="21564" xr:uid="{CB44B3F8-5236-4C4C-BF40-5490D90FF4A7}"/>
    <cellStyle name="40% - uthevingsfarge 4 2 5 2 2 3" xfId="21565" xr:uid="{676DDA89-7014-4D22-930B-E63237ED4A7A}"/>
    <cellStyle name="40% - uthevingsfarge 4 2 5 2 2 3 2" xfId="21566" xr:uid="{288DD417-359E-4EC7-BE6B-74DA08682B2D}"/>
    <cellStyle name="40% - uthevingsfarge 4 2 5 2 2 4" xfId="21567" xr:uid="{03BE346B-9A9F-4C36-B35C-03B601138E69}"/>
    <cellStyle name="40% - uthevingsfarge 4 2 5 2 2 4 2" xfId="21568" xr:uid="{88AFBCFD-43EE-4383-ADCA-6F1F6AA269E8}"/>
    <cellStyle name="40% - uthevingsfarge 4 2 5 2 2 5" xfId="21569" xr:uid="{EA861A29-BD8F-4A98-89E2-E84F66D840A1}"/>
    <cellStyle name="40% - uthevingsfarge 4 2 5 2 2 5 2" xfId="21570" xr:uid="{3AB1DFDD-ED4A-44DD-9CA0-377BA8301D8F}"/>
    <cellStyle name="40% - uthevingsfarge 4 2 5 2 2 6" xfId="21571" xr:uid="{6C72102B-4CE9-4D9F-8E28-312A0E709A8F}"/>
    <cellStyle name="40% - uthevingsfarge 4 2 5 2 2 6 2" xfId="21572" xr:uid="{D4F90386-87E9-47F3-A5F0-60C6C994B6FD}"/>
    <cellStyle name="40% - uthevingsfarge 4 2 5 2 2 7" xfId="21573" xr:uid="{67104DF7-324E-44C9-AEF6-2540815219D2}"/>
    <cellStyle name="40% - uthevingsfarge 4 2 5 2 3" xfId="21574" xr:uid="{F6FBDD38-8941-49D7-BB53-E375A0B2C47C}"/>
    <cellStyle name="40% - uthevingsfarge 4 2 5 2 3 2" xfId="21575" xr:uid="{D247EB65-CB16-495C-970B-2204AACCE5FF}"/>
    <cellStyle name="40% - uthevingsfarge 4 2 5 2 3 2 2" xfId="21576" xr:uid="{F52B3FC9-9683-4383-8E9F-2DA616EF9D0F}"/>
    <cellStyle name="40% - uthevingsfarge 4 2 5 2 3 3" xfId="21577" xr:uid="{A6E952FE-DD8C-4891-B7CA-E5C8509B4F60}"/>
    <cellStyle name="40% - uthevingsfarge 4 2 5 2 3 3 2" xfId="21578" xr:uid="{F31EEF9E-B177-4D02-B119-0BA70AF6AF96}"/>
    <cellStyle name="40% - uthevingsfarge 4 2 5 2 3 4" xfId="21579" xr:uid="{18DAED25-858F-470D-B6D0-70D3AAEAA15D}"/>
    <cellStyle name="40% - uthevingsfarge 4 2 5 2 3 4 2" xfId="21580" xr:uid="{F9212F87-F9C1-4750-B25E-82E9687F655B}"/>
    <cellStyle name="40% - uthevingsfarge 4 2 5 2 3 5" xfId="21581" xr:uid="{861F3EFD-65D9-47E0-A430-3619B39646CD}"/>
    <cellStyle name="40% - uthevingsfarge 4 2 5 2 3 5 2" xfId="21582" xr:uid="{71D4370B-FFB4-4C62-BA05-6A3F750D40BE}"/>
    <cellStyle name="40% - uthevingsfarge 4 2 5 2 3 6" xfId="21583" xr:uid="{93E74B74-D7FA-4CE7-BBC3-FBD4F23D3DB1}"/>
    <cellStyle name="40% - uthevingsfarge 4 2 5 2 4" xfId="21584" xr:uid="{11C3E80C-D98F-44C0-87D0-5AE30E071DDD}"/>
    <cellStyle name="40% - uthevingsfarge 4 2 5 2 4 2" xfId="21585" xr:uid="{2C65B2F3-1B06-4501-8099-CDA514CF7EF2}"/>
    <cellStyle name="40% - uthevingsfarge 4 2 5 2 4 2 2" xfId="21586" xr:uid="{91C15AF2-8FB1-49DC-B94B-8B640B01AA68}"/>
    <cellStyle name="40% - uthevingsfarge 4 2 5 2 4 3" xfId="21587" xr:uid="{4D880020-A9C5-4BF4-9CCF-AC86106A11E4}"/>
    <cellStyle name="40% - uthevingsfarge 4 2 5 2 4 3 2" xfId="21588" xr:uid="{7213B607-6A0E-4A1A-A379-3DC343B78372}"/>
    <cellStyle name="40% - uthevingsfarge 4 2 5 2 4 4" xfId="21589" xr:uid="{1C519C5F-4E36-4158-A0EB-58BD9F59A241}"/>
    <cellStyle name="40% - uthevingsfarge 4 2 5 2 5" xfId="21590" xr:uid="{62444D87-089D-44F2-B318-139CE070A01F}"/>
    <cellStyle name="40% - uthevingsfarge 4 2 5 2 5 2" xfId="21591" xr:uid="{41508743-5B2A-408C-BCF1-79977F9AC3F9}"/>
    <cellStyle name="40% - uthevingsfarge 4 2 5 2 5 2 2" xfId="21592" xr:uid="{B397FB1C-C44C-48D4-91CA-3E3F7F910F2D}"/>
    <cellStyle name="40% - uthevingsfarge 4 2 5 2 5 3" xfId="21593" xr:uid="{4BDFE413-7683-49BD-8399-6E18A81CAEF4}"/>
    <cellStyle name="40% - uthevingsfarge 4 2 5 2 5 3 2" xfId="21594" xr:uid="{891F7AA6-3429-4A3A-AE9A-5D91BED73FB2}"/>
    <cellStyle name="40% - uthevingsfarge 4 2 5 2 5 4" xfId="21595" xr:uid="{86BEBA80-674B-4E02-94BF-329640D746A6}"/>
    <cellStyle name="40% - uthevingsfarge 4 2 5 2 6" xfId="21596" xr:uid="{0EAE0E1C-1FB7-4797-8AB8-7372D959FDE0}"/>
    <cellStyle name="40% - uthevingsfarge 4 2 5 2 6 2" xfId="21597" xr:uid="{4778EB6F-B4D5-4AA1-B612-242F722CDBB6}"/>
    <cellStyle name="40% - uthevingsfarge 4 2 5 2 6 2 2" xfId="21598" xr:uid="{8F5BD23D-0A09-4E85-BDC6-9D9571363FC9}"/>
    <cellStyle name="40% - uthevingsfarge 4 2 5 2 6 3" xfId="21599" xr:uid="{8EFD4C59-E64C-4471-93CA-7FBF0CB4DBBC}"/>
    <cellStyle name="40% - uthevingsfarge 4 2 5 2 7" xfId="21600" xr:uid="{F71EF622-9E60-4B11-AD48-689AA1FF0832}"/>
    <cellStyle name="40% - uthevingsfarge 4 2 5 2 7 2" xfId="21601" xr:uid="{746A0A16-CB61-4AC0-9BA0-E80AF563B382}"/>
    <cellStyle name="40% - uthevingsfarge 4 2 5 2 7 2 2" xfId="21602" xr:uid="{11C729CA-0D3F-4465-AEBD-D2F88362435F}"/>
    <cellStyle name="40% - uthevingsfarge 4 2 5 2 7 3" xfId="21603" xr:uid="{3EB759A6-EFD3-4A61-8F9A-C87BF42908E6}"/>
    <cellStyle name="40% - uthevingsfarge 4 2 5 2 8" xfId="21604" xr:uid="{50B0874B-50DF-453E-B32E-E9F50B968D23}"/>
    <cellStyle name="40% - uthevingsfarge 4 2 5 2 8 2" xfId="21605" xr:uid="{1D5BFCA1-792E-405F-AE72-706938134C1A}"/>
    <cellStyle name="40% - uthevingsfarge 4 2 5 2 8 2 2" xfId="21606" xr:uid="{B65C20F6-2943-4036-B22C-F1A31283FCAC}"/>
    <cellStyle name="40% - uthevingsfarge 4 2 5 2 8 3" xfId="21607" xr:uid="{0ABBFC91-81F2-4D11-A3BC-494687C21D0A}"/>
    <cellStyle name="40% - uthevingsfarge 4 2 5 2 9" xfId="21608" xr:uid="{C806A7D6-3087-4E1E-B678-1E874597CD99}"/>
    <cellStyle name="40% - uthevingsfarge 4 2 5 2 9 2" xfId="21609" xr:uid="{FDE30B8B-7AA6-4D1F-8B68-E648CE671B35}"/>
    <cellStyle name="40% - uthevingsfarge 4 2 5 2 9 2 2" xfId="21610" xr:uid="{54355066-DBA3-40BB-AAC6-EA6623630B5F}"/>
    <cellStyle name="40% - uthevingsfarge 4 2 5 2 9 3" xfId="21611" xr:uid="{EB9EB518-33C2-49DA-9639-323A016E1FC0}"/>
    <cellStyle name="40% - uthevingsfarge 4 2 5 3" xfId="21612" xr:uid="{7B35EE8A-2BE6-47AB-A6CB-B67602AB5042}"/>
    <cellStyle name="40% - uthevingsfarge 4 2 5 3 2" xfId="21613" xr:uid="{57C4B029-EEA6-4227-8837-1BA7FEA706D3}"/>
    <cellStyle name="40% - uthevingsfarge 4 2 5 3 2 2" xfId="21614" xr:uid="{C442C149-AAC2-4CC3-AA76-864109F18A49}"/>
    <cellStyle name="40% - uthevingsfarge 4 2 5 3 2 2 2" xfId="21615" xr:uid="{19B968CC-AEFC-406A-8F9D-FB21CAA9BF0C}"/>
    <cellStyle name="40% - uthevingsfarge 4 2 5 3 2 3" xfId="21616" xr:uid="{A100A8BD-9E6E-41BC-B381-D41BDDA947A3}"/>
    <cellStyle name="40% - uthevingsfarge 4 2 5 3 2 3 2" xfId="21617" xr:uid="{862E840F-D9EE-4E7D-A443-F2D2F62D5AD3}"/>
    <cellStyle name="40% - uthevingsfarge 4 2 5 3 2 4" xfId="21618" xr:uid="{EE90DE7E-AC59-4937-985C-CAA78397789B}"/>
    <cellStyle name="40% - uthevingsfarge 4 2 5 3 2 4 2" xfId="21619" xr:uid="{FC0BB58F-5FE9-473A-8B41-4401C409C4CA}"/>
    <cellStyle name="40% - uthevingsfarge 4 2 5 3 2 5" xfId="21620" xr:uid="{4C46CB9B-980E-4939-B141-EDBE26623505}"/>
    <cellStyle name="40% - uthevingsfarge 4 2 5 3 2 5 2" xfId="21621" xr:uid="{E65CD360-11A7-437E-B390-EC8F88507184}"/>
    <cellStyle name="40% - uthevingsfarge 4 2 5 3 2 6" xfId="21622" xr:uid="{D5E8BAA2-B47C-436A-90E5-8683EB2BEBBF}"/>
    <cellStyle name="40% - uthevingsfarge 4 2 5 3 2 6 2" xfId="21623" xr:uid="{F7E27413-745E-4791-AFDA-3C0C6B339488}"/>
    <cellStyle name="40% - uthevingsfarge 4 2 5 3 2 7" xfId="21624" xr:uid="{9A204624-0B19-4A19-8343-94CFF9819389}"/>
    <cellStyle name="40% - uthevingsfarge 4 2 5 3 3" xfId="21625" xr:uid="{472FD116-B952-4112-AE1B-27004F0586DE}"/>
    <cellStyle name="40% - uthevingsfarge 4 2 5 3 3 2" xfId="21626" xr:uid="{0BBC26D3-B434-4008-99C7-FD981B818FA6}"/>
    <cellStyle name="40% - uthevingsfarge 4 2 5 3 3 2 2" xfId="21627" xr:uid="{3CECA7A3-D309-4E07-820F-021E437EC406}"/>
    <cellStyle name="40% - uthevingsfarge 4 2 5 3 3 3" xfId="21628" xr:uid="{D2AC21A2-EA59-4CA8-865C-0ABDB1246D07}"/>
    <cellStyle name="40% - uthevingsfarge 4 2 5 3 3 3 2" xfId="21629" xr:uid="{08A73AD8-9B54-47F7-9563-8B2EB3D8E421}"/>
    <cellStyle name="40% - uthevingsfarge 4 2 5 3 3 4" xfId="21630" xr:uid="{334B3EFF-087C-4A47-99F1-324A328CBBA6}"/>
    <cellStyle name="40% - uthevingsfarge 4 2 5 3 4" xfId="21631" xr:uid="{295A4EEF-315E-496B-8E35-84BBF4B516EF}"/>
    <cellStyle name="40% - uthevingsfarge 4 2 5 3 4 2" xfId="21632" xr:uid="{076A881A-89CD-4275-9399-FF72E360192B}"/>
    <cellStyle name="40% - uthevingsfarge 4 2 5 3 5" xfId="21633" xr:uid="{6542C6C9-5F36-4630-96D1-601A272911C9}"/>
    <cellStyle name="40% - uthevingsfarge 4 2 5 3 5 2" xfId="21634" xr:uid="{FFF3142A-3A22-4C9B-8AA6-9601CE8E4DBD}"/>
    <cellStyle name="40% - uthevingsfarge 4 2 5 3 6" xfId="21635" xr:uid="{9E21B4C4-B17D-4132-9997-46A39FDD6F00}"/>
    <cellStyle name="40% - uthevingsfarge 4 2 5 3 6 2" xfId="21636" xr:uid="{9328CF7C-B4CB-45E4-82FA-6A068CDFDAA4}"/>
    <cellStyle name="40% - uthevingsfarge 4 2 5 3 7" xfId="21637" xr:uid="{6721E718-9BC2-4AD3-B220-BD9C3DD940E4}"/>
    <cellStyle name="40% - uthevingsfarge 4 2 5 3 7 2" xfId="21638" xr:uid="{1D16F6AE-4826-4785-8644-9AC0AB544B32}"/>
    <cellStyle name="40% - uthevingsfarge 4 2 5 3 8" xfId="21639" xr:uid="{8797C770-A453-4146-A5AF-909A1C314B85}"/>
    <cellStyle name="40% - uthevingsfarge 4 2 5 4" xfId="21640" xr:uid="{886D03B7-EC15-44FE-B96B-CBE0BA34BDCB}"/>
    <cellStyle name="40% - uthevingsfarge 4 2 5 4 2" xfId="21641" xr:uid="{E636C84A-721B-4DF9-B592-F374E11FD2BE}"/>
    <cellStyle name="40% - uthevingsfarge 4 2 5 4 2 2" xfId="21642" xr:uid="{88935D49-10CA-46E2-935E-1B79E6A84636}"/>
    <cellStyle name="40% - uthevingsfarge 4 2 5 4 2 2 2" xfId="21643" xr:uid="{3730799F-22DC-488D-B51C-D40A4B5B8A51}"/>
    <cellStyle name="40% - uthevingsfarge 4 2 5 4 2 3" xfId="21644" xr:uid="{4787013A-9142-484E-B1EA-6BBD1E521D0A}"/>
    <cellStyle name="40% - uthevingsfarge 4 2 5 4 2 3 2" xfId="21645" xr:uid="{20902E0E-1F2A-4A2F-941D-F67D43CD459D}"/>
    <cellStyle name="40% - uthevingsfarge 4 2 5 4 2 4" xfId="21646" xr:uid="{11F25020-F259-434C-94F6-C388AF3B61FD}"/>
    <cellStyle name="40% - uthevingsfarge 4 2 5 4 2 4 2" xfId="21647" xr:uid="{64739D19-7E74-41C4-A943-D1A5600BEE79}"/>
    <cellStyle name="40% - uthevingsfarge 4 2 5 4 2 5" xfId="21648" xr:uid="{4D235F92-1E58-4B21-977F-8DF8F9DE8228}"/>
    <cellStyle name="40% - uthevingsfarge 4 2 5 4 2 5 2" xfId="21649" xr:uid="{1868D951-C433-456A-84EE-81E6C7C0C8E6}"/>
    <cellStyle name="40% - uthevingsfarge 4 2 5 4 2 6" xfId="21650" xr:uid="{BE6E3F0E-99FC-4DCD-A2F1-075DC8E8D208}"/>
    <cellStyle name="40% - uthevingsfarge 4 2 5 4 2 6 2" xfId="21651" xr:uid="{9EABC6CB-7C3A-44D5-8E61-AEB18898EA91}"/>
    <cellStyle name="40% - uthevingsfarge 4 2 5 4 2 7" xfId="21652" xr:uid="{BB1BE32B-8497-4B74-AF1D-94591A71DF4F}"/>
    <cellStyle name="40% - uthevingsfarge 4 2 5 4 3" xfId="21653" xr:uid="{04A5CD06-DA49-4265-AD15-35A2AAA92110}"/>
    <cellStyle name="40% - uthevingsfarge 4 2 5 4 3 2" xfId="21654" xr:uid="{6D6040D3-12C5-4DC8-90DD-600AE5D9EACC}"/>
    <cellStyle name="40% - uthevingsfarge 4 2 5 4 3 2 2" xfId="21655" xr:uid="{2A1F8879-9C52-48AD-BAA6-10841ECA29ED}"/>
    <cellStyle name="40% - uthevingsfarge 4 2 5 4 3 3" xfId="21656" xr:uid="{52D7E91F-7766-44EA-B7B6-8701B6D76C3D}"/>
    <cellStyle name="40% - uthevingsfarge 4 2 5 4 3 3 2" xfId="21657" xr:uid="{BFD9DEC4-0370-47F1-BD38-B89372B5BDDD}"/>
    <cellStyle name="40% - uthevingsfarge 4 2 5 4 3 4" xfId="21658" xr:uid="{BB8F7792-EDA8-4AFA-BA51-F562A6CF3D86}"/>
    <cellStyle name="40% - uthevingsfarge 4 2 5 4 4" xfId="21659" xr:uid="{DA0F6CBF-EB3A-4C88-A4A9-8A6698E354D9}"/>
    <cellStyle name="40% - uthevingsfarge 4 2 5 4 4 2" xfId="21660" xr:uid="{7095C615-4011-41A7-9461-9978BD64845E}"/>
    <cellStyle name="40% - uthevingsfarge 4 2 5 4 5" xfId="21661" xr:uid="{831A0626-E8B0-41E4-A3C9-E5902B334C1F}"/>
    <cellStyle name="40% - uthevingsfarge 4 2 5 4 5 2" xfId="21662" xr:uid="{65556E96-AB34-44F9-BB89-ECAAFD132D53}"/>
    <cellStyle name="40% - uthevingsfarge 4 2 5 4 6" xfId="21663" xr:uid="{0678A0C4-0261-4AA3-952F-4C21ECC0B1E6}"/>
    <cellStyle name="40% - uthevingsfarge 4 2 5 4 6 2" xfId="21664" xr:uid="{93CD2608-12F6-4F70-9AA4-BD9A24B887C9}"/>
    <cellStyle name="40% - uthevingsfarge 4 2 5 4 7" xfId="21665" xr:uid="{AB79517F-8B75-4C77-8CC6-6E3E67A8204C}"/>
    <cellStyle name="40% - uthevingsfarge 4 2 5 4 7 2" xfId="21666" xr:uid="{239F6A7E-F6E1-40AE-8F8D-90B2358F5B9E}"/>
    <cellStyle name="40% - uthevingsfarge 4 2 5 4 8" xfId="21667" xr:uid="{39F86065-FFD5-42E4-96E9-6A6C954476B3}"/>
    <cellStyle name="40% - uthevingsfarge 4 2 5 5" xfId="21668" xr:uid="{0A1021E1-8F90-478B-9591-C6CD5C08E05C}"/>
    <cellStyle name="40% - uthevingsfarge 4 2 5 6" xfId="21669" xr:uid="{C1918057-C23F-41C4-A406-6FB4CE070678}"/>
    <cellStyle name="40% - uthevingsfarge 4 2 5 7" xfId="21670" xr:uid="{775DC65B-6564-43CD-9B1F-49081A14FCF0}"/>
    <cellStyle name="40% - uthevingsfarge 4 2 5 8" xfId="21671" xr:uid="{A720B002-B377-4A4D-9763-5D1C8B1AFD67}"/>
    <cellStyle name="40% - uthevingsfarge 4 2 5 9" xfId="21672" xr:uid="{84CDBD52-BF5B-4834-B948-239DA06BFE31}"/>
    <cellStyle name="40% - uthevingsfarge 4 2 6" xfId="21673" xr:uid="{6257457E-FC73-4BCE-93BD-0C1B0C46F1B6}"/>
    <cellStyle name="40% - uthevingsfarge 4 2 6 2" xfId="21674" xr:uid="{3BE8F578-6996-454D-9252-BB33319C9A33}"/>
    <cellStyle name="40% - uthevingsfarge 4 2 6 2 2" xfId="21675" xr:uid="{B22D3729-C63C-479D-8389-0F7FF0103B41}"/>
    <cellStyle name="40% - uthevingsfarge 4 2 6 2 2 2" xfId="21676" xr:uid="{80CB610E-051F-4B9C-A5B9-58B33FDEFD21}"/>
    <cellStyle name="40% - uthevingsfarge 4 2 6 2 3" xfId="21677" xr:uid="{000A9F47-6773-40AF-9C0B-C69384E2555B}"/>
    <cellStyle name="40% - uthevingsfarge 4 2 6 2 3 2" xfId="21678" xr:uid="{F6502460-A13F-406B-80BA-F5AAA505C77D}"/>
    <cellStyle name="40% - uthevingsfarge 4 2 6 2 4" xfId="21679" xr:uid="{B40113F9-7B33-4ABC-A31C-36A295356087}"/>
    <cellStyle name="40% - uthevingsfarge 4 2 6 2 4 2" xfId="21680" xr:uid="{4C2B7DE9-E3FE-4496-8745-29CD9B407513}"/>
    <cellStyle name="40% - uthevingsfarge 4 2 6 2 5" xfId="21681" xr:uid="{7E41D321-EB2C-42D5-A46A-9BA49C27FDBB}"/>
    <cellStyle name="40% - uthevingsfarge 4 2 6 2 5 2" xfId="21682" xr:uid="{4AF37900-7250-4365-B8EE-A5FBBE7B5116}"/>
    <cellStyle name="40% - uthevingsfarge 4 2 6 2 6" xfId="21683" xr:uid="{5B20779C-4848-4C3B-8CB8-3936381E38D4}"/>
    <cellStyle name="40% - uthevingsfarge 4 2 6 2 6 2" xfId="21684" xr:uid="{487E12DA-9BFB-44E1-A360-451E22E8F79B}"/>
    <cellStyle name="40% - uthevingsfarge 4 2 6 2 7" xfId="21685" xr:uid="{20B6B13B-12EB-47FD-8FD4-970EA6324FA6}"/>
    <cellStyle name="40% - uthevingsfarge 4 2 6 3" xfId="21686" xr:uid="{08BA4B64-3455-4B66-A55B-7132EECC1E98}"/>
    <cellStyle name="40% - uthevingsfarge 4 2 6 3 2" xfId="21687" xr:uid="{7E91AEEF-79FB-4573-86BF-BDFB392AEDD9}"/>
    <cellStyle name="40% - uthevingsfarge 4 2 6 3 2 2" xfId="21688" xr:uid="{2BEE3DCE-7C7C-426C-95DF-DFADC644843D}"/>
    <cellStyle name="40% - uthevingsfarge 4 2 6 3 3" xfId="21689" xr:uid="{8EAEA2C7-4968-4B24-8CFC-381FC6906B80}"/>
    <cellStyle name="40% - uthevingsfarge 4 2 6 3 3 2" xfId="21690" xr:uid="{C00C3B65-59C9-4237-9189-123EF5842BB8}"/>
    <cellStyle name="40% - uthevingsfarge 4 2 6 3 4" xfId="21691" xr:uid="{12854CE2-5A37-408A-B6D3-A9F542D867E1}"/>
    <cellStyle name="40% - uthevingsfarge 4 2 6 4" xfId="21692" xr:uid="{F036F7E4-F7D2-41AE-8CC4-B53F4DF854AE}"/>
    <cellStyle name="40% - uthevingsfarge 4 2 6 4 2" xfId="21693" xr:uid="{2FDEFA76-0CE5-415C-AE56-E45183A2FA8E}"/>
    <cellStyle name="40% - uthevingsfarge 4 2 6 5" xfId="21694" xr:uid="{BC13339D-33D5-4A67-BDD6-0F69B0926683}"/>
    <cellStyle name="40% - uthevingsfarge 4 2 6 5 2" xfId="21695" xr:uid="{3C5990C5-0471-42B3-A8DC-3FDF6C2808F9}"/>
    <cellStyle name="40% - uthevingsfarge 4 2 6 6" xfId="21696" xr:uid="{318CAF74-8010-43E9-A258-60EE154BDC93}"/>
    <cellStyle name="40% - uthevingsfarge 4 2 6 6 2" xfId="21697" xr:uid="{C85898CD-5225-4320-9D3D-279A39B5D2F6}"/>
    <cellStyle name="40% - uthevingsfarge 4 2 6 7" xfId="21698" xr:uid="{7C381114-F3FC-44ED-BCB8-EC42D032640A}"/>
    <cellStyle name="40% - uthevingsfarge 4 2 6 7 2" xfId="21699" xr:uid="{A42B1A73-DCA2-41E7-9C14-41C7562F9D2C}"/>
    <cellStyle name="40% - uthevingsfarge 4 2 6 8" xfId="21700" xr:uid="{AEA47375-1F89-4A4A-A8A2-01925D200CE1}"/>
    <cellStyle name="40% - uthevingsfarge 4 2 7" xfId="21701" xr:uid="{B62DF95C-40E0-40C8-AA2C-90A5C3D894C9}"/>
    <cellStyle name="40% - uthevingsfarge 4 2 7 2" xfId="21702" xr:uid="{996B53B8-5CE7-49F4-8DA5-68A6A659D66D}"/>
    <cellStyle name="40% - uthevingsfarge 4 2 7 2 2" xfId="21703" xr:uid="{2A3C2A16-DF2E-40AD-BE40-D0216AF1101A}"/>
    <cellStyle name="40% - uthevingsfarge 4 2 7 2 2 2" xfId="21704" xr:uid="{45CC7F2A-2AC0-4A84-B050-B4D3C5FE81C1}"/>
    <cellStyle name="40% - uthevingsfarge 4 2 7 2 3" xfId="21705" xr:uid="{F71E3BB5-0B32-4C26-B6D9-2B8F4C3A3759}"/>
    <cellStyle name="40% - uthevingsfarge 4 2 7 2 3 2" xfId="21706" xr:uid="{77F739C6-D6FB-45C7-A27E-A5BBCAAAC956}"/>
    <cellStyle name="40% - uthevingsfarge 4 2 7 2 4" xfId="21707" xr:uid="{372C7923-5349-4104-92E3-29E616809869}"/>
    <cellStyle name="40% - uthevingsfarge 4 2 7 2 4 2" xfId="21708" xr:uid="{F23BFB25-9C18-4E4C-8E40-4DF4D4B6758B}"/>
    <cellStyle name="40% - uthevingsfarge 4 2 7 2 5" xfId="21709" xr:uid="{AF2EE7AD-F1F8-4004-8FD9-98043106C98C}"/>
    <cellStyle name="40% - uthevingsfarge 4 2 7 2 5 2" xfId="21710" xr:uid="{E35690E1-92A7-4A82-9620-7EA333ED3C4E}"/>
    <cellStyle name="40% - uthevingsfarge 4 2 7 2 6" xfId="21711" xr:uid="{F1301D76-3AF4-494A-9494-B04B282C0FA3}"/>
    <cellStyle name="40% - uthevingsfarge 4 2 7 2 6 2" xfId="21712" xr:uid="{AE457EDD-ECE0-4F9F-A461-92721CDD5450}"/>
    <cellStyle name="40% - uthevingsfarge 4 2 7 2 7" xfId="21713" xr:uid="{5333DF8E-3A77-405A-BEE1-1D3954BD21A1}"/>
    <cellStyle name="40% - uthevingsfarge 4 2 7 3" xfId="21714" xr:uid="{13A6413D-49CD-462D-B633-87E4B5CCB6F5}"/>
    <cellStyle name="40% - uthevingsfarge 4 2 7 3 2" xfId="21715" xr:uid="{ADDDB679-9087-422E-90AE-5006E61B88CE}"/>
    <cellStyle name="40% - uthevingsfarge 4 2 7 3 2 2" xfId="21716" xr:uid="{36C8D3F0-D16E-45F6-B680-450151956019}"/>
    <cellStyle name="40% - uthevingsfarge 4 2 7 3 3" xfId="21717" xr:uid="{E139C0DA-5A2A-4EDF-AA7B-11CB8D88C39F}"/>
    <cellStyle name="40% - uthevingsfarge 4 2 7 3 3 2" xfId="21718" xr:uid="{47B3C439-59FC-4DC5-86D3-06BF9A226D2E}"/>
    <cellStyle name="40% - uthevingsfarge 4 2 7 3 4" xfId="21719" xr:uid="{54B4D1B6-787D-4FB2-B324-35B9F5B62221}"/>
    <cellStyle name="40% - uthevingsfarge 4 2 7 4" xfId="21720" xr:uid="{2B7AC473-271D-49C5-8D97-992CD55F31BE}"/>
    <cellStyle name="40% - uthevingsfarge 4 2 7 4 2" xfId="21721" xr:uid="{65AC3943-21DC-47FF-9123-E2B6A163B6A9}"/>
    <cellStyle name="40% - uthevingsfarge 4 2 7 5" xfId="21722" xr:uid="{C44F7CD6-7E80-41F1-9F0C-BD5E2EBBB8E0}"/>
    <cellStyle name="40% - uthevingsfarge 4 2 7 5 2" xfId="21723" xr:uid="{4615223D-4891-4A56-9C23-3677ACD2E907}"/>
    <cellStyle name="40% - uthevingsfarge 4 2 7 6" xfId="21724" xr:uid="{41C3C958-29FA-4369-A4AD-982971D86431}"/>
    <cellStyle name="40% - uthevingsfarge 4 2 7 6 2" xfId="21725" xr:uid="{B0D9FA57-8A32-460F-8A30-4B99E7688394}"/>
    <cellStyle name="40% - uthevingsfarge 4 2 7 7" xfId="21726" xr:uid="{8152FB4B-4759-4344-886B-064C9449A049}"/>
    <cellStyle name="40% - uthevingsfarge 4 2 7 7 2" xfId="21727" xr:uid="{C895F07D-08A3-4CB2-9F4A-07F053A7562B}"/>
    <cellStyle name="40% - uthevingsfarge 4 2 7 8" xfId="21728" xr:uid="{3559E660-E047-45CC-9F0C-D9F2EBE75C28}"/>
    <cellStyle name="40% - uthevingsfarge 4 2 8" xfId="21729" xr:uid="{5020384A-6F2D-4A7F-9315-9EAC30B8D0ED}"/>
    <cellStyle name="40% - uthevingsfarge 4 2 8 2" xfId="21730" xr:uid="{FB11A735-94AE-42C9-BEC6-654309075DFB}"/>
    <cellStyle name="40% - uthevingsfarge 4 2 8 2 2" xfId="21731" xr:uid="{ABAB2A5D-0DEF-403E-8A46-65D55200992E}"/>
    <cellStyle name="40% - uthevingsfarge 4 2 8 2 2 2" xfId="21732" xr:uid="{D0B60C46-6CF9-46FD-8F93-81487492167D}"/>
    <cellStyle name="40% - uthevingsfarge 4 2 8 2 3" xfId="21733" xr:uid="{AB518A8D-3693-47E0-BD15-70B1BF0E795F}"/>
    <cellStyle name="40% - uthevingsfarge 4 2 8 2 3 2" xfId="21734" xr:uid="{BAF4929B-F0C8-4DC0-9C42-D7AF184D67A2}"/>
    <cellStyle name="40% - uthevingsfarge 4 2 8 2 4" xfId="21735" xr:uid="{8E2864E7-7C8D-435B-947B-20EB46973FC7}"/>
    <cellStyle name="40% - uthevingsfarge 4 2 8 2 4 2" xfId="21736" xr:uid="{F1AC156E-640F-416B-AF3A-BBF5FAC25A07}"/>
    <cellStyle name="40% - uthevingsfarge 4 2 8 2 5" xfId="21737" xr:uid="{75E18433-1AFB-42B7-8334-27070AC49460}"/>
    <cellStyle name="40% - uthevingsfarge 4 2 8 2 5 2" xfId="21738" xr:uid="{36C11CCD-23CD-4AFC-9DE0-122448CDE0BD}"/>
    <cellStyle name="40% - uthevingsfarge 4 2 8 2 6" xfId="21739" xr:uid="{BB0ABBB7-8BE5-42F3-B1B1-1C7D3C952D4F}"/>
    <cellStyle name="40% - uthevingsfarge 4 2 8 2 6 2" xfId="21740" xr:uid="{32900911-B016-419F-8763-ED8D7D421694}"/>
    <cellStyle name="40% - uthevingsfarge 4 2 8 2 7" xfId="21741" xr:uid="{A71B47C9-4987-453E-B98C-391737B1A857}"/>
    <cellStyle name="40% - uthevingsfarge 4 2 8 3" xfId="21742" xr:uid="{D893AE59-C148-4B04-8739-9CBE1D8496B0}"/>
    <cellStyle name="40% - uthevingsfarge 4 2 8 3 2" xfId="21743" xr:uid="{E549813F-5599-4029-89DF-31726077CA84}"/>
    <cellStyle name="40% - uthevingsfarge 4 2 8 3 2 2" xfId="21744" xr:uid="{60CA4296-2B45-406F-8209-2B115A4D5001}"/>
    <cellStyle name="40% - uthevingsfarge 4 2 8 3 3" xfId="21745" xr:uid="{E812234E-AFB4-49FA-BAEB-A0618BD559D1}"/>
    <cellStyle name="40% - uthevingsfarge 4 2 8 3 3 2" xfId="21746" xr:uid="{AEF1031F-6306-4583-95D3-625946CA2957}"/>
    <cellStyle name="40% - uthevingsfarge 4 2 8 3 4" xfId="21747" xr:uid="{15F2DA6B-0E97-4B10-850E-C4D1CBC5BA6F}"/>
    <cellStyle name="40% - uthevingsfarge 4 2 8 4" xfId="21748" xr:uid="{7176CFB5-6E08-455D-AE3F-5D17C2693D3F}"/>
    <cellStyle name="40% - uthevingsfarge 4 2 8 4 2" xfId="21749" xr:uid="{6C2CB153-63F5-4604-B257-FBCBC728A8B5}"/>
    <cellStyle name="40% - uthevingsfarge 4 2 8 5" xfId="21750" xr:uid="{B9D079B8-B2D2-4D7E-AEC3-74A7B40AF8CA}"/>
    <cellStyle name="40% - uthevingsfarge 4 2 8 5 2" xfId="21751" xr:uid="{9879226A-1201-4CDD-9EB4-461A853710AD}"/>
    <cellStyle name="40% - uthevingsfarge 4 2 8 6" xfId="21752" xr:uid="{A5FACFE6-8068-4D0E-94A7-161199944170}"/>
    <cellStyle name="40% - uthevingsfarge 4 2 8 6 2" xfId="21753" xr:uid="{B05D5926-4675-4A13-AC2F-0105288921A0}"/>
    <cellStyle name="40% - uthevingsfarge 4 2 8 7" xfId="21754" xr:uid="{07671792-C77B-4641-BCBD-F5307E105D14}"/>
    <cellStyle name="40% - uthevingsfarge 4 2 8 7 2" xfId="21755" xr:uid="{47FC9CD0-4A43-449F-AA4D-F553FAF427A2}"/>
    <cellStyle name="40% - uthevingsfarge 4 2 8 8" xfId="21756" xr:uid="{C3DB3853-7E4C-4D7A-8A7B-DE5C15A6825F}"/>
    <cellStyle name="40% - uthevingsfarge 4 2 9" xfId="21757" xr:uid="{D6B2B614-F68C-43C8-AEDF-2EC2F592BD1C}"/>
    <cellStyle name="40% - uthevingsfarge 4 2 9 2" xfId="21758" xr:uid="{21CEBCEE-5772-4C5C-87DE-EAC48FB1FD91}"/>
    <cellStyle name="40% - uthevingsfarge 4 2 9 2 2" xfId="21759" xr:uid="{0F099E35-704B-492D-BCA0-8A4119532755}"/>
    <cellStyle name="40% - uthevingsfarge 4 2 9 2 2 2" xfId="21760" xr:uid="{81EF12BA-D098-4FBB-8032-1BA57A03C32B}"/>
    <cellStyle name="40% - uthevingsfarge 4 2 9 2 3" xfId="21761" xr:uid="{06FCB632-2072-4ACA-9C9C-F720D5AB3D6D}"/>
    <cellStyle name="40% - uthevingsfarge 4 2 9 2 3 2" xfId="21762" xr:uid="{B3AD301A-29FA-49E6-957A-28A886A72E9B}"/>
    <cellStyle name="40% - uthevingsfarge 4 2 9 2 4" xfId="21763" xr:uid="{3CDAC21D-52E5-446C-9090-695959FB9154}"/>
    <cellStyle name="40% - uthevingsfarge 4 2 9 2 4 2" xfId="21764" xr:uid="{1F55E401-B606-4A48-9670-D49516BE34DA}"/>
    <cellStyle name="40% - uthevingsfarge 4 2 9 2 5" xfId="21765" xr:uid="{0A04B383-EFF0-4352-A960-0464A0BC3374}"/>
    <cellStyle name="40% - uthevingsfarge 4 2 9 2 5 2" xfId="21766" xr:uid="{E5FDFC2C-D285-4B7A-B56C-D9294E714858}"/>
    <cellStyle name="40% - uthevingsfarge 4 2 9 2 6" xfId="21767" xr:uid="{334386AB-F37A-482D-AAB6-9F3A508571E5}"/>
    <cellStyle name="40% - uthevingsfarge 4 2 9 2 6 2" xfId="21768" xr:uid="{49AFD428-A07D-4AAF-9C2E-A30B1E22F848}"/>
    <cellStyle name="40% - uthevingsfarge 4 2 9 2 7" xfId="21769" xr:uid="{7D762081-222C-42CF-8964-F306738E3927}"/>
    <cellStyle name="40% - uthevingsfarge 4 2 9 3" xfId="21770" xr:uid="{CF0C0B33-0CEB-4DCC-90D2-CC3621ECE250}"/>
    <cellStyle name="40% - uthevingsfarge 4 2 9 3 2" xfId="21771" xr:uid="{1FBA9B5A-1C63-400E-B22B-B3A59F500711}"/>
    <cellStyle name="40% - uthevingsfarge 4 2 9 3 2 2" xfId="21772" xr:uid="{CAB4954A-630A-4EF9-9169-BFADFFD86E32}"/>
    <cellStyle name="40% - uthevingsfarge 4 2 9 3 3" xfId="21773" xr:uid="{0FA71F66-93CD-4646-99E3-F4BA93DC3F75}"/>
    <cellStyle name="40% - uthevingsfarge 4 2 9 3 3 2" xfId="21774" xr:uid="{D3652B4F-97F2-4F1B-A19D-36FA0469D80D}"/>
    <cellStyle name="40% - uthevingsfarge 4 2 9 3 4" xfId="21775" xr:uid="{FB765E41-81F8-4237-ADB4-706D54CCB7A6}"/>
    <cellStyle name="40% - uthevingsfarge 4 2 9 4" xfId="21776" xr:uid="{91EC2A25-1AA0-413B-B29C-2AEBDDE07548}"/>
    <cellStyle name="40% - uthevingsfarge 4 2 9 4 2" xfId="21777" xr:uid="{663D68B7-E51A-4B1D-922F-6C9EA0B72FC7}"/>
    <cellStyle name="40% - uthevingsfarge 4 2 9 5" xfId="21778" xr:uid="{D3E54386-3719-435C-A1B7-3F6434EB1D04}"/>
    <cellStyle name="40% - uthevingsfarge 4 2 9 5 2" xfId="21779" xr:uid="{664AF60D-738F-4254-BA8A-91292555C4A5}"/>
    <cellStyle name="40% - uthevingsfarge 4 2 9 6" xfId="21780" xr:uid="{1857E5B6-9D3A-43F0-9341-94EEA77B9697}"/>
    <cellStyle name="40% - uthevingsfarge 4 2 9 6 2" xfId="21781" xr:uid="{205F36B0-0789-45CC-8890-CEE713B0C063}"/>
    <cellStyle name="40% - uthevingsfarge 4 2 9 7" xfId="21782" xr:uid="{2F7654C5-BCF4-4215-ADC8-C9FEBDB95788}"/>
    <cellStyle name="40% - uthevingsfarge 4 2 9 7 2" xfId="21783" xr:uid="{591E3981-1F39-4393-8E2E-37F2FA69486D}"/>
    <cellStyle name="40% - uthevingsfarge 4 2 9 8" xfId="21784" xr:uid="{8589C2F0-B088-4FD8-9423-18F6F1A7CF43}"/>
    <cellStyle name="40% - uthevingsfarge 4 2_Innlån 10_2010" xfId="21785" xr:uid="{860ACFBD-1A44-4A4D-826C-8AC8DCEC4231}"/>
    <cellStyle name="40% - uthevingsfarge 4 20" xfId="21786" xr:uid="{66FDAE63-DB5E-4A89-B017-7572BDDDCC8D}"/>
    <cellStyle name="40% - uthevingsfarge 4 20 10" xfId="21787" xr:uid="{C8623E94-7D4E-45A6-8F63-748CAECD179E}"/>
    <cellStyle name="40% - uthevingsfarge 4 20 11" xfId="21788" xr:uid="{EEA87E8B-0A0D-40AB-A873-A6E6DEAA216F}"/>
    <cellStyle name="40% - uthevingsfarge 4 20 12" xfId="21789" xr:uid="{DEA239A2-DFD5-4B80-B4E8-570840D2C236}"/>
    <cellStyle name="40% - uthevingsfarge 4 20 13" xfId="21790" xr:uid="{7C9F1A27-68BF-45E5-B77F-4A0E5DDF522B}"/>
    <cellStyle name="40% - uthevingsfarge 4 20 2" xfId="21791" xr:uid="{AFA46E27-15BE-48AD-AEAD-0D15C48B23AA}"/>
    <cellStyle name="40% - uthevingsfarge 4 20 2 2" xfId="21792" xr:uid="{806D13B2-BFA9-4E89-A0C5-F83110D1DBF9}"/>
    <cellStyle name="40% - uthevingsfarge 4 20 3" xfId="21793" xr:uid="{91E595CA-563F-4418-9236-6D040F992988}"/>
    <cellStyle name="40% - uthevingsfarge 4 20 4" xfId="21794" xr:uid="{A9528205-3E69-4AC6-978E-97762335BB59}"/>
    <cellStyle name="40% - uthevingsfarge 4 20 5" xfId="21795" xr:uid="{F44F9588-7637-4E6A-A7C9-040EB2D0AA27}"/>
    <cellStyle name="40% - uthevingsfarge 4 20 6" xfId="21796" xr:uid="{FFB35B14-0332-4AB4-ACF2-11432C34D5F1}"/>
    <cellStyle name="40% - uthevingsfarge 4 20 7" xfId="21797" xr:uid="{66A4F35D-DDA8-405D-A539-28E7E34B18A1}"/>
    <cellStyle name="40% - uthevingsfarge 4 20 8" xfId="21798" xr:uid="{5AA17881-5D71-42E9-8E1C-A75850B84A2E}"/>
    <cellStyle name="40% - uthevingsfarge 4 20 9" xfId="21799" xr:uid="{B37C53B1-7CFB-4513-9927-6300777DB12E}"/>
    <cellStyle name="40% - uthevingsfarge 4 21" xfId="21800" xr:uid="{4504D8BF-9574-43A6-AD77-DC79B8C6BCE5}"/>
    <cellStyle name="40% - uthevingsfarge 4 21 10" xfId="21801" xr:uid="{D2008336-09CF-43F8-9CD8-41207BABAAE9}"/>
    <cellStyle name="40% - uthevingsfarge 4 21 11" xfId="21802" xr:uid="{2AC788A6-3224-4BD5-A8CB-79B7BE055A24}"/>
    <cellStyle name="40% - uthevingsfarge 4 21 12" xfId="21803" xr:uid="{22A5E855-AD35-4AC0-91A5-77F916B2AC0D}"/>
    <cellStyle name="40% - uthevingsfarge 4 21 13" xfId="21804" xr:uid="{DA1E5619-B4B4-4F5F-AAC5-26868EC98D90}"/>
    <cellStyle name="40% - uthevingsfarge 4 21 2" xfId="21805" xr:uid="{4C9327F8-0CBA-4304-A0D4-EBCD5CF514FE}"/>
    <cellStyle name="40% - uthevingsfarge 4 21 2 2" xfId="21806" xr:uid="{7F6AABEF-E885-4FD5-B9B7-B0B609E88575}"/>
    <cellStyle name="40% - uthevingsfarge 4 21 3" xfId="21807" xr:uid="{14B47437-F308-45DA-AD37-0B63B88B1C09}"/>
    <cellStyle name="40% - uthevingsfarge 4 21 4" xfId="21808" xr:uid="{B86BC19E-D994-4EA1-BB9E-A29BE9F022A7}"/>
    <cellStyle name="40% - uthevingsfarge 4 21 5" xfId="21809" xr:uid="{ED006DA7-CE1D-4094-907A-72A0565E1190}"/>
    <cellStyle name="40% - uthevingsfarge 4 21 6" xfId="21810" xr:uid="{E81348E0-F852-4D62-92F5-F60F256E4A22}"/>
    <cellStyle name="40% - uthevingsfarge 4 21 7" xfId="21811" xr:uid="{9F4037A1-FC0E-45A2-946D-E43AD3CD0526}"/>
    <cellStyle name="40% - uthevingsfarge 4 21 8" xfId="21812" xr:uid="{B4433D07-D71C-4FC9-B94A-228CFE0E993C}"/>
    <cellStyle name="40% - uthevingsfarge 4 21 9" xfId="21813" xr:uid="{60BDEADF-2632-4D2B-9732-9072BC07BA69}"/>
    <cellStyle name="40% - uthevingsfarge 4 22" xfId="21814" xr:uid="{51C3A3B6-2F49-4B1C-8BA2-D883AA43CB0D}"/>
    <cellStyle name="40% - uthevingsfarge 4 22 10" xfId="21815" xr:uid="{0A5626D1-BCB5-4413-9E95-3CC981C10D37}"/>
    <cellStyle name="40% - uthevingsfarge 4 22 11" xfId="21816" xr:uid="{D05E739F-F78D-4D8F-8087-46643518CC25}"/>
    <cellStyle name="40% - uthevingsfarge 4 22 12" xfId="21817" xr:uid="{1B0C6BEE-6D10-483D-B3D2-D4B99538C38E}"/>
    <cellStyle name="40% - uthevingsfarge 4 22 13" xfId="21818" xr:uid="{11108666-1988-4F34-8B03-B1626920E08F}"/>
    <cellStyle name="40% - uthevingsfarge 4 22 2" xfId="21819" xr:uid="{1B5772E6-845A-4E4D-B093-176AC7F707F8}"/>
    <cellStyle name="40% - uthevingsfarge 4 22 2 2" xfId="21820" xr:uid="{2E006DDD-A94B-4E60-956C-660CA46F4018}"/>
    <cellStyle name="40% - uthevingsfarge 4 22 3" xfId="21821" xr:uid="{006E4562-7350-4950-9A14-CFE3A3E89A35}"/>
    <cellStyle name="40% - uthevingsfarge 4 22 4" xfId="21822" xr:uid="{F07FA1C6-BCA9-4FD4-A63E-E0C90A21BD5E}"/>
    <cellStyle name="40% - uthevingsfarge 4 22 5" xfId="21823" xr:uid="{B16E64B3-9309-498E-828B-44285859FA0C}"/>
    <cellStyle name="40% - uthevingsfarge 4 22 6" xfId="21824" xr:uid="{98DAA47D-BD1C-4803-8C52-7E4F186C6525}"/>
    <cellStyle name="40% - uthevingsfarge 4 22 7" xfId="21825" xr:uid="{F9AEB750-A893-47A5-915B-6B13848E41D6}"/>
    <cellStyle name="40% - uthevingsfarge 4 22 8" xfId="21826" xr:uid="{7092CF10-684B-4068-97FF-4CB101552E81}"/>
    <cellStyle name="40% - uthevingsfarge 4 22 9" xfId="21827" xr:uid="{992386DA-67C5-46FD-B00F-CC4AD365FC59}"/>
    <cellStyle name="40% - uthevingsfarge 4 23" xfId="21828" xr:uid="{8EC93ED0-BC65-47BE-8E4F-F59CD97C9961}"/>
    <cellStyle name="40% - uthevingsfarge 4 23 10" xfId="21829" xr:uid="{12662F1A-68A5-475A-A1C3-13E9BC98F37D}"/>
    <cellStyle name="40% - uthevingsfarge 4 23 11" xfId="21830" xr:uid="{F963DDDD-3528-400E-978A-7FC9853C2E04}"/>
    <cellStyle name="40% - uthevingsfarge 4 23 12" xfId="21831" xr:uid="{803B08D1-6242-46FC-A589-AEBBD1BB9881}"/>
    <cellStyle name="40% - uthevingsfarge 4 23 13" xfId="21832" xr:uid="{A69F9D77-EDAF-425B-94BB-934950482EA1}"/>
    <cellStyle name="40% - uthevingsfarge 4 23 2" xfId="21833" xr:uid="{B17E9EE8-BE2B-479B-B195-854BD2D92F65}"/>
    <cellStyle name="40% - uthevingsfarge 4 23 2 2" xfId="21834" xr:uid="{AF5D1F38-83A5-4D7E-A5DB-3355A7E2F89F}"/>
    <cellStyle name="40% - uthevingsfarge 4 23 3" xfId="21835" xr:uid="{2FC9D53E-DFF8-4618-B8F2-A106A6A64DF9}"/>
    <cellStyle name="40% - uthevingsfarge 4 23 4" xfId="21836" xr:uid="{D6234C23-B63C-4C97-9831-449D6A8255D1}"/>
    <cellStyle name="40% - uthevingsfarge 4 23 5" xfId="21837" xr:uid="{D9666C31-CFA4-451A-AF29-1389FC3CFE6C}"/>
    <cellStyle name="40% - uthevingsfarge 4 23 6" xfId="21838" xr:uid="{A5E8E40C-AF12-4812-9B32-BB2F02100DCC}"/>
    <cellStyle name="40% - uthevingsfarge 4 23 7" xfId="21839" xr:uid="{5FE40CB9-3113-4FF3-AA10-47C4A6E61354}"/>
    <cellStyle name="40% - uthevingsfarge 4 23 8" xfId="21840" xr:uid="{990F7FE0-C39D-4101-9BF0-C27B8FCBA695}"/>
    <cellStyle name="40% - uthevingsfarge 4 23 9" xfId="21841" xr:uid="{6E7F529A-7A8E-4984-96D1-87771F20A928}"/>
    <cellStyle name="40% - uthevingsfarge 4 24" xfId="21842" xr:uid="{74D4917D-1D5E-419A-A193-196F777A44D3}"/>
    <cellStyle name="40% - uthevingsfarge 4 24 10" xfId="21843" xr:uid="{F6E90476-A08F-47A4-9B2A-70B4918EE730}"/>
    <cellStyle name="40% - uthevingsfarge 4 24 11" xfId="21844" xr:uid="{0EB9F7A8-92E7-47EF-9A7B-3B3A0292EACA}"/>
    <cellStyle name="40% - uthevingsfarge 4 24 12" xfId="21845" xr:uid="{5B332EFC-74D2-4DD3-8A4F-3C06E7C1EE5A}"/>
    <cellStyle name="40% - uthevingsfarge 4 24 13" xfId="21846" xr:uid="{F6FE0EA9-3AFC-4B99-9D20-0EFF03AAC853}"/>
    <cellStyle name="40% - uthevingsfarge 4 24 2" xfId="21847" xr:uid="{38D6BDB8-309F-4C4F-93D7-D9EF756B40B5}"/>
    <cellStyle name="40% - uthevingsfarge 4 24 2 2" xfId="21848" xr:uid="{4A348BE4-17D1-4D20-8406-E89B7771F074}"/>
    <cellStyle name="40% - uthevingsfarge 4 24 3" xfId="21849" xr:uid="{B1B3064B-67F9-4025-A3D5-73874019AF1A}"/>
    <cellStyle name="40% - uthevingsfarge 4 24 4" xfId="21850" xr:uid="{F3F11F14-AB09-41A8-A566-15140FA1BA29}"/>
    <cellStyle name="40% - uthevingsfarge 4 24 5" xfId="21851" xr:uid="{B1046986-36E5-41B8-A049-9B815563A84C}"/>
    <cellStyle name="40% - uthevingsfarge 4 24 6" xfId="21852" xr:uid="{341560BD-0E7F-4B0B-92BB-7EB91BDA9A2D}"/>
    <cellStyle name="40% - uthevingsfarge 4 24 7" xfId="21853" xr:uid="{53494BC1-F45F-4E53-ACA1-0CDAD7B8581E}"/>
    <cellStyle name="40% - uthevingsfarge 4 24 8" xfId="21854" xr:uid="{7E2A11C7-9967-464C-A26C-D3A0DE3549E6}"/>
    <cellStyle name="40% - uthevingsfarge 4 24 9" xfId="21855" xr:uid="{43A0084C-F2B4-477F-ABB4-2C45AF07DBDA}"/>
    <cellStyle name="40% - uthevingsfarge 4 25" xfId="21856" xr:uid="{EA29CE32-F0D9-4E8F-B15A-7C58505DF479}"/>
    <cellStyle name="40% - uthevingsfarge 4 25 10" xfId="21857" xr:uid="{BD5C9638-79CC-498C-88B6-20B498077FFA}"/>
    <cellStyle name="40% - uthevingsfarge 4 25 11" xfId="21858" xr:uid="{F0F89EDD-7987-4485-AC94-21524CAF3C79}"/>
    <cellStyle name="40% - uthevingsfarge 4 25 12" xfId="21859" xr:uid="{61412DDB-3855-4D1E-87F9-5FA7B985F91A}"/>
    <cellStyle name="40% - uthevingsfarge 4 25 13" xfId="21860" xr:uid="{BAFD624E-B8D1-4C13-A5D9-C60604E326EE}"/>
    <cellStyle name="40% - uthevingsfarge 4 25 2" xfId="21861" xr:uid="{96D6A47F-F033-43C6-90B7-FF6BFB10243C}"/>
    <cellStyle name="40% - uthevingsfarge 4 25 2 2" xfId="21862" xr:uid="{DB864714-642C-406C-820E-92777DF87180}"/>
    <cellStyle name="40% - uthevingsfarge 4 25 3" xfId="21863" xr:uid="{0D4F5189-B665-4936-9240-E513E7292B95}"/>
    <cellStyle name="40% - uthevingsfarge 4 25 4" xfId="21864" xr:uid="{D14B62B5-A844-425D-B185-ED218B4A0353}"/>
    <cellStyle name="40% - uthevingsfarge 4 25 5" xfId="21865" xr:uid="{0ED77824-6F1D-49DE-92E6-170EC2BD96E9}"/>
    <cellStyle name="40% - uthevingsfarge 4 25 6" xfId="21866" xr:uid="{2D294A9F-6C78-4271-BEFB-F28BDC8257FA}"/>
    <cellStyle name="40% - uthevingsfarge 4 25 7" xfId="21867" xr:uid="{604B0BFA-1D72-430F-9B7E-2E443973C82C}"/>
    <cellStyle name="40% - uthevingsfarge 4 25 8" xfId="21868" xr:uid="{BD03C8C3-7F19-44AD-8F5D-35F6A39380A7}"/>
    <cellStyle name="40% - uthevingsfarge 4 25 9" xfId="21869" xr:uid="{C1A05628-FE68-4D46-A5C9-F8DFFDF29679}"/>
    <cellStyle name="40% - uthevingsfarge 4 26" xfId="21870" xr:uid="{DA2C60D0-8C8B-4710-862E-8602D673B4C1}"/>
    <cellStyle name="40% - uthevingsfarge 4 26 10" xfId="21871" xr:uid="{BEB197D0-01AB-42F1-A33C-3C7AFE36F6E9}"/>
    <cellStyle name="40% - uthevingsfarge 4 26 10 2" xfId="21872" xr:uid="{A3B05A74-3DBF-47DE-9EB5-E48A0096BF60}"/>
    <cellStyle name="40% - uthevingsfarge 4 26 10 2 2" xfId="21873" xr:uid="{9FBF55B0-779D-4393-A875-CA722A2EA15D}"/>
    <cellStyle name="40% - uthevingsfarge 4 26 10 3" xfId="21874" xr:uid="{DA633DF8-418C-4A56-8847-260777F167AB}"/>
    <cellStyle name="40% - uthevingsfarge 4 26 11" xfId="21875" xr:uid="{141D64E0-D5FE-45B8-B055-750353732FA8}"/>
    <cellStyle name="40% - uthevingsfarge 4 26 11 2" xfId="21876" xr:uid="{67445C34-AEB9-4CF5-9CA4-4B4C60610169}"/>
    <cellStyle name="40% - uthevingsfarge 4 26 11 2 2" xfId="21877" xr:uid="{A10C8830-A954-40FA-8DEB-081FA327D8A2}"/>
    <cellStyle name="40% - uthevingsfarge 4 26 11 3" xfId="21878" xr:uid="{32B244F2-A05A-405A-8804-B5F420517A0B}"/>
    <cellStyle name="40% - uthevingsfarge 4 26 12" xfId="21879" xr:uid="{26A2CA13-9665-4290-A6C2-D58E4E934A85}"/>
    <cellStyle name="40% - uthevingsfarge 4 26 12 2" xfId="21880" xr:uid="{6C38C9FD-4078-45B2-A33F-5F1FFF587126}"/>
    <cellStyle name="40% - uthevingsfarge 4 26 12 2 2" xfId="21881" xr:uid="{43680C0D-2D4C-46DC-9F5E-8FEF3ABE1342}"/>
    <cellStyle name="40% - uthevingsfarge 4 26 12 3" xfId="21882" xr:uid="{4423E41A-2BA4-4CA1-A7BE-28BB45CDE8ED}"/>
    <cellStyle name="40% - uthevingsfarge 4 26 13" xfId="21883" xr:uid="{69751145-F35B-404D-B31C-66A97755C332}"/>
    <cellStyle name="40% - uthevingsfarge 4 26 14" xfId="21884" xr:uid="{DB2BF376-5E58-40F7-B04F-3E34F7027AC4}"/>
    <cellStyle name="40% - uthevingsfarge 4 26 15" xfId="21885" xr:uid="{76EC70C2-E741-4A83-9837-57A6C2970ACC}"/>
    <cellStyle name="40% - uthevingsfarge 4 26 2" xfId="21886" xr:uid="{C3BD832F-85BD-4FB0-AAEB-4477F616B13A}"/>
    <cellStyle name="40% - uthevingsfarge 4 26 2 2" xfId="21887" xr:uid="{A88FFCE3-59A4-45DC-854B-7E682BE8851E}"/>
    <cellStyle name="40% - uthevingsfarge 4 26 2 2 2" xfId="21888" xr:uid="{D8C41711-0F3B-4861-9076-54165DD7348B}"/>
    <cellStyle name="40% - uthevingsfarge 4 26 2 3" xfId="21889" xr:uid="{2E2F0B6E-864A-4466-A022-3AE6673672ED}"/>
    <cellStyle name="40% - uthevingsfarge 4 26 2 3 2" xfId="21890" xr:uid="{54C9BF7D-E113-4FDC-A583-CD980BB56016}"/>
    <cellStyle name="40% - uthevingsfarge 4 26 2 4" xfId="21891" xr:uid="{0E388156-C903-4925-849A-6020940D609C}"/>
    <cellStyle name="40% - uthevingsfarge 4 26 2 4 2" xfId="21892" xr:uid="{40AA2BC1-C34C-4462-94A9-40351DFB2F45}"/>
    <cellStyle name="40% - uthevingsfarge 4 26 2 5" xfId="21893" xr:uid="{642F9A45-F956-4D9F-8949-D03D491386C4}"/>
    <cellStyle name="40% - uthevingsfarge 4 26 2 5 2" xfId="21894" xr:uid="{64EE4008-13DF-4707-BB1E-8129C24843A0}"/>
    <cellStyle name="40% - uthevingsfarge 4 26 2 6" xfId="21895" xr:uid="{E62620A2-1CD6-40E9-8A5F-94A259E07B9A}"/>
    <cellStyle name="40% - uthevingsfarge 4 26 2 6 2" xfId="21896" xr:uid="{73039A78-CB93-4CC6-9A52-77004597D83B}"/>
    <cellStyle name="40% - uthevingsfarge 4 26 2 7" xfId="21897" xr:uid="{3838E4F5-1BB7-4E51-9F82-CEE70A086B17}"/>
    <cellStyle name="40% - uthevingsfarge 4 26 2 8" xfId="21898" xr:uid="{D8422300-2E99-4DFD-B864-64A1DD50AC72}"/>
    <cellStyle name="40% - uthevingsfarge 4 26 3" xfId="21899" xr:uid="{DA68F142-20CE-4A16-9311-AF0E14658929}"/>
    <cellStyle name="40% - uthevingsfarge 4 26 3 2" xfId="21900" xr:uid="{662F17E4-62F3-4459-999A-CBBCF0B7CC91}"/>
    <cellStyle name="40% - uthevingsfarge 4 26 3 2 2" xfId="21901" xr:uid="{6258A6EA-3537-4321-AEF3-C1939F1DE0D7}"/>
    <cellStyle name="40% - uthevingsfarge 4 26 3 3" xfId="21902" xr:uid="{AE645E97-53CD-4154-B161-CD82492C708D}"/>
    <cellStyle name="40% - uthevingsfarge 4 26 3 3 2" xfId="21903" xr:uid="{0F0C2099-38EC-428F-893D-9A5A28CF9EA3}"/>
    <cellStyle name="40% - uthevingsfarge 4 26 3 4" xfId="21904" xr:uid="{A62086BB-C507-4761-9B28-235024C91BE4}"/>
    <cellStyle name="40% - uthevingsfarge 4 26 3 4 2" xfId="21905" xr:uid="{C5EE5A38-4D98-484E-B3D2-68B0F61E0E08}"/>
    <cellStyle name="40% - uthevingsfarge 4 26 3 5" xfId="21906" xr:uid="{280B23D1-FE22-4BC9-A744-8F4AA2ACB297}"/>
    <cellStyle name="40% - uthevingsfarge 4 26 3 5 2" xfId="21907" xr:uid="{243DFE6B-5604-498C-8C1E-6472646BFDC6}"/>
    <cellStyle name="40% - uthevingsfarge 4 26 3 6" xfId="21908" xr:uid="{CB121C38-725B-410C-96D3-79BB672F7553}"/>
    <cellStyle name="40% - uthevingsfarge 4 26 4" xfId="21909" xr:uid="{B905D636-B696-44B0-B45A-4968F2CB37A3}"/>
    <cellStyle name="40% - uthevingsfarge 4 26 4 2" xfId="21910" xr:uid="{F4F7D2A2-E4B8-4DC3-9F1F-26FA00AAE3C0}"/>
    <cellStyle name="40% - uthevingsfarge 4 26 4 2 2" xfId="21911" xr:uid="{061750C3-4FA7-4D84-9DB5-5F906865840A}"/>
    <cellStyle name="40% - uthevingsfarge 4 26 4 3" xfId="21912" xr:uid="{0C134DCD-5BAD-4446-8F1A-08C9C3875AD6}"/>
    <cellStyle name="40% - uthevingsfarge 4 26 4 3 2" xfId="21913" xr:uid="{3B15BC1B-C71F-4F6D-985E-A3633498F5EA}"/>
    <cellStyle name="40% - uthevingsfarge 4 26 4 4" xfId="21914" xr:uid="{70795240-05E9-46BD-86A2-B5FDA64A3F2F}"/>
    <cellStyle name="40% - uthevingsfarge 4 26 5" xfId="21915" xr:uid="{658D509F-1C60-4BEC-9594-5D7182FE3CB6}"/>
    <cellStyle name="40% - uthevingsfarge 4 26 5 2" xfId="21916" xr:uid="{2B65E936-E62F-4CCD-BFB9-137B9DCEC283}"/>
    <cellStyle name="40% - uthevingsfarge 4 26 5 2 2" xfId="21917" xr:uid="{E153A6A9-3DDB-4599-A5B8-E7E65EFF10CC}"/>
    <cellStyle name="40% - uthevingsfarge 4 26 5 3" xfId="21918" xr:uid="{4F8E391F-DB25-4706-B8FB-500DAB596408}"/>
    <cellStyle name="40% - uthevingsfarge 4 26 5 3 2" xfId="21919" xr:uid="{2164C975-49AA-4002-8769-4FD25D4CEBF5}"/>
    <cellStyle name="40% - uthevingsfarge 4 26 5 4" xfId="21920" xr:uid="{6046CA23-DCCE-43AB-8FC3-063A21FF714A}"/>
    <cellStyle name="40% - uthevingsfarge 4 26 6" xfId="21921" xr:uid="{B820C787-E39D-40CB-9490-8B54EA7EE33D}"/>
    <cellStyle name="40% - uthevingsfarge 4 26 6 2" xfId="21922" xr:uid="{02905CB7-0384-433A-8345-681DDA481D71}"/>
    <cellStyle name="40% - uthevingsfarge 4 26 6 2 2" xfId="21923" xr:uid="{E14E254F-D43C-4C66-B64B-EADFC005A4E3}"/>
    <cellStyle name="40% - uthevingsfarge 4 26 6 3" xfId="21924" xr:uid="{7756A9F9-6408-4CA8-A027-CB64D96F6503}"/>
    <cellStyle name="40% - uthevingsfarge 4 26 7" xfId="21925" xr:uid="{2929B0A0-19A0-4765-9989-ACB11D2B0CD0}"/>
    <cellStyle name="40% - uthevingsfarge 4 26 7 2" xfId="21926" xr:uid="{650A7F1C-B3A6-44F9-A4BC-3CEFAC2354B2}"/>
    <cellStyle name="40% - uthevingsfarge 4 26 7 2 2" xfId="21927" xr:uid="{9F39A98D-F7EF-4DC8-AA7A-3596D5B0BD31}"/>
    <cellStyle name="40% - uthevingsfarge 4 26 7 3" xfId="21928" xr:uid="{AEAE9A67-AFA8-4B60-A284-88D2FFB305A4}"/>
    <cellStyle name="40% - uthevingsfarge 4 26 8" xfId="21929" xr:uid="{002240AF-CA7A-4F89-81C0-1996B2ED7E15}"/>
    <cellStyle name="40% - uthevingsfarge 4 26 8 2" xfId="21930" xr:uid="{90E81C68-E96F-4A3A-AB6D-B3630393069E}"/>
    <cellStyle name="40% - uthevingsfarge 4 26 8 2 2" xfId="21931" xr:uid="{13A429E7-6E85-43CD-B9ED-0D2532E4A934}"/>
    <cellStyle name="40% - uthevingsfarge 4 26 8 3" xfId="21932" xr:uid="{36CE4CF7-0F4E-404B-A37F-87EF52097458}"/>
    <cellStyle name="40% - uthevingsfarge 4 26 9" xfId="21933" xr:uid="{31B7B3F5-32B1-4DB1-A8D0-70587EAFE061}"/>
    <cellStyle name="40% - uthevingsfarge 4 26 9 2" xfId="21934" xr:uid="{6798A794-368C-46D8-BA9C-F3635783130B}"/>
    <cellStyle name="40% - uthevingsfarge 4 26 9 2 2" xfId="21935" xr:uid="{34169BE2-4A69-4D6C-9F13-00B5843DCDDA}"/>
    <cellStyle name="40% - uthevingsfarge 4 26 9 3" xfId="21936" xr:uid="{A0FEEA6A-EEF6-42CF-B6A6-9AC9CD0C29C6}"/>
    <cellStyle name="40% - uthevingsfarge 4 27" xfId="21937" xr:uid="{BD62C802-04D4-4171-BF12-38CEA82BCDA8}"/>
    <cellStyle name="40% - uthevingsfarge 4 27 2" xfId="21938" xr:uid="{B8E3D773-B884-45E3-A107-33E4C480CCEB}"/>
    <cellStyle name="40% - uthevingsfarge 4 27 2 2" xfId="21939" xr:uid="{FA716AE9-D918-4A66-A0E2-11BCDAB2A736}"/>
    <cellStyle name="40% - uthevingsfarge 4 27 2 2 2" xfId="21940" xr:uid="{24C13D95-DB77-4DEA-9D7D-C2A101BDF17C}"/>
    <cellStyle name="40% - uthevingsfarge 4 27 2 3" xfId="21941" xr:uid="{F6C40A3D-7E0E-4231-8B4F-EBEA60793B22}"/>
    <cellStyle name="40% - uthevingsfarge 4 27 2 3 2" xfId="21942" xr:uid="{6D1AABD1-EAB7-4C70-B05D-7EC667D89B49}"/>
    <cellStyle name="40% - uthevingsfarge 4 27 2 4" xfId="21943" xr:uid="{FD02FA15-A37B-4DDA-9BD9-52721D0BD395}"/>
    <cellStyle name="40% - uthevingsfarge 4 27 2 4 2" xfId="21944" xr:uid="{96CC8C2A-F759-4A15-AAF6-4E8994873792}"/>
    <cellStyle name="40% - uthevingsfarge 4 27 2 5" xfId="21945" xr:uid="{43600B70-9962-41D1-B7A9-0DAF59B02428}"/>
    <cellStyle name="40% - uthevingsfarge 4 27 2 5 2" xfId="21946" xr:uid="{269FE996-C51F-458C-A61E-3A40C812FC12}"/>
    <cellStyle name="40% - uthevingsfarge 4 27 2 6" xfId="21947" xr:uid="{E225CBE4-A16C-4733-A45B-5793E105C1AC}"/>
    <cellStyle name="40% - uthevingsfarge 4 27 2 6 2" xfId="21948" xr:uid="{B1CE275A-348F-4C08-93C3-563ED13DD678}"/>
    <cellStyle name="40% - uthevingsfarge 4 27 2 7" xfId="21949" xr:uid="{D3578873-D49D-4B88-B7AE-BF312AF14347}"/>
    <cellStyle name="40% - uthevingsfarge 4 27 2 8" xfId="21950" xr:uid="{6B78F33C-0E58-4C4F-80D0-F1AFF19EFE0F}"/>
    <cellStyle name="40% - uthevingsfarge 4 27 3" xfId="21951" xr:uid="{22E1F017-DECA-4477-B85D-2A7E64A604FE}"/>
    <cellStyle name="40% - uthevingsfarge 4 27 3 2" xfId="21952" xr:uid="{B562F8AE-4452-47F0-BCEB-A69FAE08D050}"/>
    <cellStyle name="40% - uthevingsfarge 4 27 3 2 2" xfId="21953" xr:uid="{D7A1D60D-4F58-41D8-BA2E-CEF7F789816D}"/>
    <cellStyle name="40% - uthevingsfarge 4 27 3 3" xfId="21954" xr:uid="{EC7AA81D-B768-47A8-B9E8-0F889AA8D776}"/>
    <cellStyle name="40% - uthevingsfarge 4 27 3 3 2" xfId="21955" xr:uid="{62539BE5-6777-4A5B-A316-8FB928D8E967}"/>
    <cellStyle name="40% - uthevingsfarge 4 27 3 4" xfId="21956" xr:uid="{0D59A870-693E-4C46-985E-81CA21009D94}"/>
    <cellStyle name="40% - uthevingsfarge 4 27 4" xfId="21957" xr:uid="{1D504FF8-3902-4D60-B6CE-5C044A6FB476}"/>
    <cellStyle name="40% - uthevingsfarge 4 27 4 2" xfId="21958" xr:uid="{C4B72838-27BA-489E-ACBE-46D76F474BDF}"/>
    <cellStyle name="40% - uthevingsfarge 4 27 5" xfId="21959" xr:uid="{CC20E3BA-399B-49BC-AE04-209B8CA9E16C}"/>
    <cellStyle name="40% - uthevingsfarge 4 27 5 2" xfId="21960" xr:uid="{84A06428-A43D-4662-BFB6-6DE1416230AC}"/>
    <cellStyle name="40% - uthevingsfarge 4 27 6" xfId="21961" xr:uid="{5490174D-E5CB-4AF7-81AE-F4E04831B2B0}"/>
    <cellStyle name="40% - uthevingsfarge 4 27 6 2" xfId="21962" xr:uid="{ED023669-02A3-4802-A290-215ECB653473}"/>
    <cellStyle name="40% - uthevingsfarge 4 27 7" xfId="21963" xr:uid="{06F64576-69F6-4E31-885A-C5B9031CDBBC}"/>
    <cellStyle name="40% - uthevingsfarge 4 27 7 2" xfId="21964" xr:uid="{6335DBF0-B99D-4096-B52A-4FAC3EB4D9FE}"/>
    <cellStyle name="40% - uthevingsfarge 4 27 8" xfId="21965" xr:uid="{58F36B61-E543-48EC-BFA0-C2583375C4C3}"/>
    <cellStyle name="40% - uthevingsfarge 4 27 9" xfId="21966" xr:uid="{BF3A8A5C-13FF-4A6D-A58B-52A11BBCE6E3}"/>
    <cellStyle name="40% - uthevingsfarge 4 28" xfId="21967" xr:uid="{0BD15C97-C94D-420E-8094-AA8922159113}"/>
    <cellStyle name="40% - uthevingsfarge 4 28 2" xfId="21968" xr:uid="{9FAA500E-ABC8-41CF-BD16-284F59830E39}"/>
    <cellStyle name="40% - uthevingsfarge 4 28 3" xfId="21969" xr:uid="{B98858BA-3666-4479-ACD8-BF9E768535A0}"/>
    <cellStyle name="40% - uthevingsfarge 4 29" xfId="21970" xr:uid="{077D10DC-A381-47F1-A222-438DEF541954}"/>
    <cellStyle name="40% - uthevingsfarge 4 29 2" xfId="21971" xr:uid="{D3C8ABA6-AD0B-4AC9-971D-D8C8C730EEFE}"/>
    <cellStyle name="40% - uthevingsfarge 4 29 3" xfId="21972" xr:uid="{4AC175E8-DA1A-4EF7-9C5A-F31AB256FF63}"/>
    <cellStyle name="40% - uthevingsfarge 4 3" xfId="21973" xr:uid="{B4004703-D57A-4AFF-BFF6-D1287E051DEE}"/>
    <cellStyle name="40% - uthevingsfarge 4 3 2" xfId="21974" xr:uid="{44ADB680-22B7-4A7A-AA65-8BD6E6E3C7E8}"/>
    <cellStyle name="40% - uthevingsfarge 4 3 2 2" xfId="21975" xr:uid="{836D4FBC-D0B8-4F3A-A3B0-2D4A5B00FBFB}"/>
    <cellStyle name="40% - uthevingsfarge 4 3 3" xfId="21976" xr:uid="{F30110F7-BF99-4FC8-8D3E-4651FFC4D7D4}"/>
    <cellStyle name="40% - uthevingsfarge 4 3 4" xfId="21977" xr:uid="{4768524C-F8EB-4318-82D7-C36930BA64E2}"/>
    <cellStyle name="40% - uthevingsfarge 4 3 5" xfId="21978" xr:uid="{18F617EF-D556-49D3-83E2-6A8F1706F349}"/>
    <cellStyle name="40% - uthevingsfarge 4 3 6" xfId="21979" xr:uid="{BEB5B106-862E-4ECF-AFDF-6459C44FC409}"/>
    <cellStyle name="40% - uthevingsfarge 4 3 7" xfId="21980" xr:uid="{165E6943-DB09-4C5B-A1F5-1FF0A7827FA9}"/>
    <cellStyle name="40% - uthevingsfarge 4 3 8" xfId="21981" xr:uid="{5CE0D381-DF78-4DB8-917D-C89FE28C52FE}"/>
    <cellStyle name="40% - uthevingsfarge 4 30" xfId="21982" xr:uid="{A5AE7744-A0C3-4DEE-9B08-C6FC765CA864}"/>
    <cellStyle name="40% - uthevingsfarge 4 30 2" xfId="21983" xr:uid="{A34562C1-1246-406E-96A6-DFA4BDCDE641}"/>
    <cellStyle name="40% - uthevingsfarge 4 30 2 2" xfId="21984" xr:uid="{8D37E132-C5D9-4137-A267-8ACF2D93D9EF}"/>
    <cellStyle name="40% - uthevingsfarge 4 30 2 2 2" xfId="21985" xr:uid="{815E4E3E-7E80-4A02-AFE8-33C086C13DFD}"/>
    <cellStyle name="40% - uthevingsfarge 4 30 2 3" xfId="21986" xr:uid="{AC99F1C8-A3C7-4E03-BB50-666953285D6B}"/>
    <cellStyle name="40% - uthevingsfarge 4 30 2 3 2" xfId="21987" xr:uid="{063968A4-28ED-4EDD-9EE8-900354E989C8}"/>
    <cellStyle name="40% - uthevingsfarge 4 30 2 4" xfId="21988" xr:uid="{71E49F06-0B32-4524-8477-00E512437571}"/>
    <cellStyle name="40% - uthevingsfarge 4 30 2 4 2" xfId="21989" xr:uid="{A2D5EEC8-B974-4599-B405-37A176F4C551}"/>
    <cellStyle name="40% - uthevingsfarge 4 30 2 5" xfId="21990" xr:uid="{A9795A55-CB3B-4C9D-88B9-2E6E55C47C6D}"/>
    <cellStyle name="40% - uthevingsfarge 4 30 2 5 2" xfId="21991" xr:uid="{7F065BD3-FE16-4E79-A191-D70DAE9C5394}"/>
    <cellStyle name="40% - uthevingsfarge 4 30 2 6" xfId="21992" xr:uid="{7A82F99D-5710-48F7-A7F8-DE137AF1B0F2}"/>
    <cellStyle name="40% - uthevingsfarge 4 30 2 6 2" xfId="21993" xr:uid="{EBAAC1B7-2810-49D7-A9CE-8598428DA30D}"/>
    <cellStyle name="40% - uthevingsfarge 4 30 2 7" xfId="21994" xr:uid="{262AD50D-0083-41E7-994E-DA533186DE1A}"/>
    <cellStyle name="40% - uthevingsfarge 4 30 2 8" xfId="21995" xr:uid="{53E7471B-5CF8-4695-A10F-D22FC19F3FF0}"/>
    <cellStyle name="40% - uthevingsfarge 4 30 3" xfId="21996" xr:uid="{412EFA4E-A43B-4C25-9645-94366C5AC262}"/>
    <cellStyle name="40% - uthevingsfarge 4 30 3 2" xfId="21997" xr:uid="{EA286497-1209-4690-956A-00D8829EA042}"/>
    <cellStyle name="40% - uthevingsfarge 4 30 3 2 2" xfId="21998" xr:uid="{59707A6A-15FF-4EB5-B480-BDD67174260E}"/>
    <cellStyle name="40% - uthevingsfarge 4 30 3 3" xfId="21999" xr:uid="{E4068E39-90BF-4713-A166-BF84AAA3ED7A}"/>
    <cellStyle name="40% - uthevingsfarge 4 30 3 3 2" xfId="22000" xr:uid="{6623B32D-9F8C-4510-8142-FE16A66591CB}"/>
    <cellStyle name="40% - uthevingsfarge 4 30 3 4" xfId="22001" xr:uid="{2D7DB565-63D7-4AFD-9268-A5E0A2CD56FC}"/>
    <cellStyle name="40% - uthevingsfarge 4 30 4" xfId="22002" xr:uid="{FF88EF7B-3E3A-4C8D-B244-6BB905FD6DEC}"/>
    <cellStyle name="40% - uthevingsfarge 4 30 4 2" xfId="22003" xr:uid="{E462884B-E248-4AE9-8942-D19069880887}"/>
    <cellStyle name="40% - uthevingsfarge 4 30 5" xfId="22004" xr:uid="{BA53C448-7DFC-433A-A452-01796AD32EDB}"/>
    <cellStyle name="40% - uthevingsfarge 4 30 5 2" xfId="22005" xr:uid="{AF053891-5626-4EB9-A44A-1E21CEFC787A}"/>
    <cellStyle name="40% - uthevingsfarge 4 30 6" xfId="22006" xr:uid="{D48BFCEB-7D17-4C95-8D16-012478314199}"/>
    <cellStyle name="40% - uthevingsfarge 4 30 7" xfId="22007" xr:uid="{1E02EFFC-D5C4-4F50-9B95-A2F22E1605F1}"/>
    <cellStyle name="40% - uthevingsfarge 4 30 8" xfId="22008" xr:uid="{3B31083D-A284-4375-BFD1-383CA8E09986}"/>
    <cellStyle name="40% - uthevingsfarge 4 31" xfId="22009" xr:uid="{8710B19B-B2D8-42BE-8E71-0FD7F341D86E}"/>
    <cellStyle name="40% - uthevingsfarge 4 31 2" xfId="22010" xr:uid="{4917F52C-9788-493F-A6A1-1A7FDA62F9EB}"/>
    <cellStyle name="40% - uthevingsfarge 4 31 3" xfId="22011" xr:uid="{7FBE756B-BCF1-4DDC-829D-4B80BC8AF506}"/>
    <cellStyle name="40% - uthevingsfarge 4 32" xfId="22012" xr:uid="{C4AF45DA-986C-4245-9242-DBDE3EF01D50}"/>
    <cellStyle name="40% - uthevingsfarge 4 32 2" xfId="22013" xr:uid="{2E85894D-F0CC-4A8C-ADE1-703CF122772C}"/>
    <cellStyle name="40% - uthevingsfarge 4 32 3" xfId="22014" xr:uid="{B4B8A576-82A5-4C5E-8800-58985912B10B}"/>
    <cellStyle name="40% - uthevingsfarge 4 33" xfId="22015" xr:uid="{D5EE7F1B-E403-4390-B56F-21BEA375844F}"/>
    <cellStyle name="40% - uthevingsfarge 4 33 2" xfId="22016" xr:uid="{AA749EB4-4638-4E09-8289-A73265F61C3C}"/>
    <cellStyle name="40% - uthevingsfarge 4 33 3" xfId="22017" xr:uid="{09E7C215-455B-4F46-A2FA-592A70F137C4}"/>
    <cellStyle name="40% - uthevingsfarge 4 34" xfId="22018" xr:uid="{42E16908-4CD2-43B6-AF86-A9601AA3D119}"/>
    <cellStyle name="40% - uthevingsfarge 4 34 2" xfId="22019" xr:uid="{88015838-EDC7-4BD5-BE74-29B583182ACF}"/>
    <cellStyle name="40% - uthevingsfarge 4 34 3" xfId="22020" xr:uid="{7C0B2B8B-6D5F-4F2A-93B2-7F4D60BB6200}"/>
    <cellStyle name="40% - uthevingsfarge 4 35" xfId="22021" xr:uid="{14A3785D-7F2B-4E93-B690-DE0C8020AFD9}"/>
    <cellStyle name="40% - uthevingsfarge 4 35 2" xfId="22022" xr:uid="{9FA4112A-2EDD-4D32-8B55-C1C4D341E0F7}"/>
    <cellStyle name="40% - uthevingsfarge 4 35 3" xfId="22023" xr:uid="{96C24020-6502-4D0C-9D2A-484BACCB47D2}"/>
    <cellStyle name="40% - uthevingsfarge 4 36" xfId="22024" xr:uid="{BAB60A50-E713-42B6-8165-7C0F56B4AAF1}"/>
    <cellStyle name="40% - uthevingsfarge 4 36 2" xfId="22025" xr:uid="{5CB6032C-455E-4A26-8546-144356010608}"/>
    <cellStyle name="40% - uthevingsfarge 4 36 3" xfId="22026" xr:uid="{F09BE203-13DB-462D-9566-44674EC0168D}"/>
    <cellStyle name="40% - uthevingsfarge 4 37" xfId="22027" xr:uid="{92012F1C-D134-45E0-9001-9563927CF893}"/>
    <cellStyle name="40% - uthevingsfarge 4 37 2" xfId="22028" xr:uid="{CC227408-FD66-401B-8421-0FE4568285F9}"/>
    <cellStyle name="40% - uthevingsfarge 4 37 3" xfId="22029" xr:uid="{5EB04792-159F-46A4-BC72-990EFD27419C}"/>
    <cellStyle name="40% - uthevingsfarge 4 38" xfId="22030" xr:uid="{245B6404-F9DA-436F-B562-A5EB96A280AE}"/>
    <cellStyle name="40% - uthevingsfarge 4 38 2" xfId="22031" xr:uid="{30F5F992-76D0-46B3-9A1F-2C3E86DB58F4}"/>
    <cellStyle name="40% - uthevingsfarge 4 38 2 2" xfId="22032" xr:uid="{3C1226E8-21CF-4759-B412-638C44C7E645}"/>
    <cellStyle name="40% - uthevingsfarge 4 38 3" xfId="22033" xr:uid="{72BE7124-43C9-4FDF-B946-8BDB44B4015D}"/>
    <cellStyle name="40% - uthevingsfarge 4 39" xfId="22034" xr:uid="{D5D92F3A-4507-4F1F-937B-2E3252057A06}"/>
    <cellStyle name="40% - uthevingsfarge 4 39 2" xfId="22035" xr:uid="{9DB0CFB7-55E6-43DE-AB3A-166C042A31B1}"/>
    <cellStyle name="40% - uthevingsfarge 4 39 2 2" xfId="22036" xr:uid="{B0D850BB-729B-40CA-9305-3C5C10118858}"/>
    <cellStyle name="40% - uthevingsfarge 4 39 3" xfId="22037" xr:uid="{B0D78C9D-A4E3-4CCE-A513-A13E6FA9ABEC}"/>
    <cellStyle name="40% - uthevingsfarge 4 4" xfId="22038" xr:uid="{8901391A-C5AD-4910-8289-8FEBE8575B3D}"/>
    <cellStyle name="40% - uthevingsfarge 4 4 2" xfId="22039" xr:uid="{658FFB02-A48F-4093-A863-7A97E7E2FB3D}"/>
    <cellStyle name="40% - uthevingsfarge 4 4 2 2" xfId="22040" xr:uid="{AF29EEEE-770A-4CD5-B503-38FF9FA0EBD5}"/>
    <cellStyle name="40% - uthevingsfarge 4 4 3" xfId="22041" xr:uid="{8CB5B234-698C-44C0-A68C-E60DD8822A0D}"/>
    <cellStyle name="40% - uthevingsfarge 4 4 4" xfId="22042" xr:uid="{C36CDFC3-3DE2-4D3B-B692-A03438F0125B}"/>
    <cellStyle name="40% - uthevingsfarge 4 4 5" xfId="22043" xr:uid="{47347058-583C-4379-8779-EA566638EAB3}"/>
    <cellStyle name="40% - uthevingsfarge 4 4 6" xfId="22044" xr:uid="{F70F5A90-A88D-4A4E-B7DD-501F8861F6AD}"/>
    <cellStyle name="40% - uthevingsfarge 4 4 7" xfId="22045" xr:uid="{E0FC58B1-C161-4D72-B24B-1C5F04761007}"/>
    <cellStyle name="40% - uthevingsfarge 4 4 8" xfId="22046" xr:uid="{A2593BFE-C459-4690-BFB4-127CBF91BC8C}"/>
    <cellStyle name="40% - uthevingsfarge 4 40" xfId="22047" xr:uid="{52E4CCF0-7807-41C5-988E-286E049DCB6B}"/>
    <cellStyle name="40% - uthevingsfarge 4 40 2" xfId="22048" xr:uid="{3AA941BE-9335-4829-BD20-095599425BD4}"/>
    <cellStyle name="40% - uthevingsfarge 4 40 3" xfId="22049" xr:uid="{721CD67E-024B-40D6-9119-D04DB04786B8}"/>
    <cellStyle name="40% - uthevingsfarge 4 41" xfId="22050" xr:uid="{A3E8F85A-EDDF-4A51-B78E-7ADB09DA2CEA}"/>
    <cellStyle name="40% - uthevingsfarge 4 41 2" xfId="22051" xr:uid="{710BC302-CA8F-4C9E-AD1C-56B0612C8924}"/>
    <cellStyle name="40% - uthevingsfarge 4 41 3" xfId="22052" xr:uid="{320D73A8-B3AE-4869-8DC8-0DE3F67CEDBF}"/>
    <cellStyle name="40% - uthevingsfarge 4 42" xfId="22053" xr:uid="{2540F8A4-F132-424F-AF23-82773FDFB42A}"/>
    <cellStyle name="40% - uthevingsfarge 4 42 2" xfId="22054" xr:uid="{38B8B798-CE56-40F8-8299-55C5681A5164}"/>
    <cellStyle name="40% - uthevingsfarge 4 42 3" xfId="22055" xr:uid="{DA8F51E1-ED78-4485-A58B-ADD9AE653CEA}"/>
    <cellStyle name="40% - uthevingsfarge 4 43" xfId="22056" xr:uid="{BA412825-80A0-4514-89EC-98FEDBC2190B}"/>
    <cellStyle name="40% - uthevingsfarge 4 43 2" xfId="22057" xr:uid="{737682B7-2C5C-412C-8EA5-5F0CD9215079}"/>
    <cellStyle name="40% - uthevingsfarge 4 43 3" xfId="22058" xr:uid="{09C0CEBA-A6A1-4AAE-82C3-46E9E6923E09}"/>
    <cellStyle name="40% - uthevingsfarge 4 44" xfId="22059" xr:uid="{D2FCAE50-499B-4F76-B5C6-D6052BA1D969}"/>
    <cellStyle name="40% - uthevingsfarge 4 44 2" xfId="22060" xr:uid="{8B5AD36B-69D2-4C59-8F5F-D5AEDD69BCA5}"/>
    <cellStyle name="40% - uthevingsfarge 4 44 3" xfId="22061" xr:uid="{1E8251E9-92E6-4EAD-B119-9917113275FE}"/>
    <cellStyle name="40% - uthevingsfarge 4 45" xfId="22062" xr:uid="{A02A6F64-3F14-47BA-8883-1CA62A340BE2}"/>
    <cellStyle name="40% - uthevingsfarge 4 45 2" xfId="22063" xr:uid="{8B3BFD20-6D02-4728-81B8-EEF4930A9B7E}"/>
    <cellStyle name="40% - uthevingsfarge 4 46" xfId="22064" xr:uid="{2C834A73-FB14-438E-9158-B5A84E11584A}"/>
    <cellStyle name="40% - uthevingsfarge 4 46 2" xfId="22065" xr:uid="{94B44CA4-D78D-4DD3-ACE0-315390001254}"/>
    <cellStyle name="40% - uthevingsfarge 4 47" xfId="22066" xr:uid="{1817970A-3311-4FAB-9FA4-3993591D0006}"/>
    <cellStyle name="40% - uthevingsfarge 4 47 2" xfId="22067" xr:uid="{5CA25EA9-3502-4A87-BF5D-E27C145B1778}"/>
    <cellStyle name="40% - uthevingsfarge 4 47 3" xfId="22068" xr:uid="{87C68BBF-E8E9-4369-BD92-6386E4B97373}"/>
    <cellStyle name="40% - uthevingsfarge 4 48" xfId="22069" xr:uid="{986A5093-6B48-4431-AB38-440724970ABE}"/>
    <cellStyle name="40% - uthevingsfarge 4 48 2" xfId="22070" xr:uid="{10812F4D-38F4-4E0F-B333-E91C2C5AE2FF}"/>
    <cellStyle name="40% - uthevingsfarge 4 49" xfId="22071" xr:uid="{784E4703-77FD-4E25-A229-7007DD5CFB78}"/>
    <cellStyle name="40% - uthevingsfarge 4 49 2" xfId="22072" xr:uid="{8783C5B8-1C33-4DA7-8E35-72614F8EA512}"/>
    <cellStyle name="40% - uthevingsfarge 4 5" xfId="22073" xr:uid="{F2B07B6C-A469-4AEA-8E73-BB65995DA52E}"/>
    <cellStyle name="40% - uthevingsfarge 4 5 2" xfId="22074" xr:uid="{4722812A-0A66-40C3-97E9-C99E8D6FC4B3}"/>
    <cellStyle name="40% - uthevingsfarge 4 5 2 2" xfId="22075" xr:uid="{978F3727-5943-4B90-BCCF-4E4A74A80690}"/>
    <cellStyle name="40% - uthevingsfarge 4 5 3" xfId="22076" xr:uid="{744B6D47-B93A-4762-AE75-82F61FD6FDD6}"/>
    <cellStyle name="40% - uthevingsfarge 4 5 4" xfId="22077" xr:uid="{6092A0B7-82A3-40A7-B904-FFEE13012583}"/>
    <cellStyle name="40% - uthevingsfarge 4 5 5" xfId="22078" xr:uid="{7298F247-7997-4818-B33B-6A4596BD1FEA}"/>
    <cellStyle name="40% - uthevingsfarge 4 5 6" xfId="22079" xr:uid="{6770C13D-3E9C-481B-9564-A15D90E2C3E9}"/>
    <cellStyle name="40% - uthevingsfarge 4 5 7" xfId="22080" xr:uid="{C96ACA27-6D98-4F9D-B62B-08DC59AFF5AF}"/>
    <cellStyle name="40% - uthevingsfarge 4 5 8" xfId="22081" xr:uid="{1FCA4569-A10D-482B-AB8F-D76128E528DA}"/>
    <cellStyle name="40% - uthevingsfarge 4 50" xfId="22082" xr:uid="{25E70B87-0655-4654-86E8-DF5CB708A693}"/>
    <cellStyle name="40% - uthevingsfarge 4 50 2" xfId="22083" xr:uid="{5E797970-EC79-4743-9300-43C368F77330}"/>
    <cellStyle name="40% - uthevingsfarge 4 51" xfId="22084" xr:uid="{9437423C-F34F-4BFE-9325-15F3CA94A647}"/>
    <cellStyle name="40% - uthevingsfarge 4 51 2" xfId="22085" xr:uid="{3357270F-13B7-4803-9950-769B3E2E5D82}"/>
    <cellStyle name="40% - uthevingsfarge 4 52" xfId="22086" xr:uid="{A8475F6E-5477-496F-BC14-6A29C44E3B91}"/>
    <cellStyle name="40% - uthevingsfarge 4 52 2" xfId="22087" xr:uid="{EF4162DF-D293-4722-9826-48B652F99731}"/>
    <cellStyle name="40% - uthevingsfarge 4 53" xfId="22088" xr:uid="{BD7CF7FF-1499-4E11-81A1-84F641AB3F4A}"/>
    <cellStyle name="40% - uthevingsfarge 4 53 2" xfId="22089" xr:uid="{36FE09E2-6E39-4F62-81B6-9D305F0E1C13}"/>
    <cellStyle name="40% - uthevingsfarge 4 54" xfId="22090" xr:uid="{04EF297B-F810-4BED-85E9-EDA7CC679DB1}"/>
    <cellStyle name="40% - uthevingsfarge 4 54 2" xfId="22091" xr:uid="{C6C4E089-9635-4A85-AA1B-0E404E783DC9}"/>
    <cellStyle name="40% - uthevingsfarge 4 55" xfId="22092" xr:uid="{A166729A-4FB9-4240-944D-483C02CB5388}"/>
    <cellStyle name="40% - uthevingsfarge 4 55 2" xfId="22093" xr:uid="{21704C73-A3EF-4C47-A6B0-E79A4B9DEB4A}"/>
    <cellStyle name="40% - uthevingsfarge 4 56" xfId="22094" xr:uid="{CE52E387-DD79-4456-8380-5277771BEBB8}"/>
    <cellStyle name="40% - uthevingsfarge 4 56 2" xfId="22095" xr:uid="{53064A83-4A01-4444-8051-2F25FAE9C836}"/>
    <cellStyle name="40% - uthevingsfarge 4 57" xfId="22096" xr:uid="{CEA3C96A-3A74-4100-96F6-A431A98E3A3B}"/>
    <cellStyle name="40% - uthevingsfarge 4 57 2" xfId="22097" xr:uid="{67053151-59C7-4EDC-B842-125A73B3E0EA}"/>
    <cellStyle name="40% - uthevingsfarge 4 58" xfId="22098" xr:uid="{8D41E7D9-0730-4073-B6D4-7F0B310C44F8}"/>
    <cellStyle name="40% - uthevingsfarge 4 58 2" xfId="22099" xr:uid="{70158BCA-52B5-4938-81EF-A8709C3C3E37}"/>
    <cellStyle name="40% - uthevingsfarge 4 59" xfId="22100" xr:uid="{857CC0F1-0F5A-48BD-8AC1-AE371E2F27B2}"/>
    <cellStyle name="40% - uthevingsfarge 4 59 2" xfId="22101" xr:uid="{7EA13161-D0E3-44A3-B867-8CA71C602966}"/>
    <cellStyle name="40% - uthevingsfarge 4 6" xfId="22102" xr:uid="{1AEE05A4-3D23-4A8D-B95C-7B57BBDE71D2}"/>
    <cellStyle name="40% - uthevingsfarge 4 6 2" xfId="22103" xr:uid="{CB6A0E1C-5751-4DF0-BC73-0E940999F010}"/>
    <cellStyle name="40% - uthevingsfarge 4 6 2 2" xfId="22104" xr:uid="{34D58195-008D-4F62-8B47-15256BAD830F}"/>
    <cellStyle name="40% - uthevingsfarge 4 6 3" xfId="22105" xr:uid="{062DFB3F-644E-49BD-BB46-1C283106CD40}"/>
    <cellStyle name="40% - uthevingsfarge 4 6 4" xfId="22106" xr:uid="{319DC2CA-F5D6-4AEF-8326-D3E6FA83013D}"/>
    <cellStyle name="40% - uthevingsfarge 4 6 5" xfId="22107" xr:uid="{A596A693-6785-4479-A5F4-1C18FA5F5FF5}"/>
    <cellStyle name="40% - uthevingsfarge 4 6 6" xfId="22108" xr:uid="{784792BB-9D32-4A08-B344-4323346A6988}"/>
    <cellStyle name="40% - uthevingsfarge 4 6 7" xfId="22109" xr:uid="{C956938D-2C50-41B6-B49D-2D03B549CE8E}"/>
    <cellStyle name="40% - uthevingsfarge 4 60" xfId="45864" xr:uid="{6A243D5F-7117-43E8-B693-1DC6FE398BC7}"/>
    <cellStyle name="40% - uthevingsfarge 4 61" xfId="45865" xr:uid="{557B2BF6-2E81-4E80-9BD5-D450631621A6}"/>
    <cellStyle name="40% - uthevingsfarge 4 62" xfId="45866" xr:uid="{96742A6A-E99D-47C5-BBDC-046A3D796176}"/>
    <cellStyle name="40% - uthevingsfarge 4 63" xfId="45867" xr:uid="{B305E7D1-45EE-4918-B683-8B97B16223A8}"/>
    <cellStyle name="40% - uthevingsfarge 4 64" xfId="45868" xr:uid="{C66A92B2-47D0-46B5-BE9F-1F3CCEE70299}"/>
    <cellStyle name="40% - uthevingsfarge 4 65" xfId="45869" xr:uid="{510CE134-3D4B-4E99-8E0D-5E1BE898989D}"/>
    <cellStyle name="40% - uthevingsfarge 4 66" xfId="45870" xr:uid="{53C44193-E339-4778-8C2C-CB9C15FD0302}"/>
    <cellStyle name="40% - uthevingsfarge 4 67" xfId="45871" xr:uid="{E1C885D2-0DC7-43B8-BE5B-1D6FF86635B6}"/>
    <cellStyle name="40% - uthevingsfarge 4 68" xfId="45872" xr:uid="{A167F60F-8788-47E4-BEF0-1EADC136CDA4}"/>
    <cellStyle name="40% - uthevingsfarge 4 69" xfId="45873" xr:uid="{8F1CDF87-D9A2-4814-B185-048A55C19DF4}"/>
    <cellStyle name="40% - uthevingsfarge 4 7" xfId="22110" xr:uid="{1C00FD5B-137F-4F68-A5BF-1FB5B81308DB}"/>
    <cellStyle name="40% - uthevingsfarge 4 7 2" xfId="22111" xr:uid="{DCC1B627-C7F5-4E4D-865D-7E4578E1AF5D}"/>
    <cellStyle name="40% - uthevingsfarge 4 7 2 2" xfId="22112" xr:uid="{14D365CA-8614-4B8E-B67C-CF0C2F48AF37}"/>
    <cellStyle name="40% - uthevingsfarge 4 7 3" xfId="22113" xr:uid="{0E05DC66-250C-4C0F-8418-B2EC8F942504}"/>
    <cellStyle name="40% - uthevingsfarge 4 7 4" xfId="22114" xr:uid="{D5DE01D7-916B-4DA0-84F1-D9980736E021}"/>
    <cellStyle name="40% - uthevingsfarge 4 7 5" xfId="22115" xr:uid="{72D3E9BD-3ED5-44D1-84FD-E71B4AFC9707}"/>
    <cellStyle name="40% - uthevingsfarge 4 7 6" xfId="22116" xr:uid="{50FD4057-BEE7-4548-86AC-C56CFEBEB91C}"/>
    <cellStyle name="40% - uthevingsfarge 4 7 7" xfId="22117" xr:uid="{ADE66FFF-6FB6-4D55-A446-72BD1CFAFA9E}"/>
    <cellStyle name="40% - uthevingsfarge 4 70" xfId="45874" xr:uid="{609FF4B1-4CB7-45C8-892A-C13198C4016C}"/>
    <cellStyle name="40% - uthevingsfarge 4 71" xfId="45875" xr:uid="{5B05A0FC-BEA8-47D5-BA83-E4744BA14C33}"/>
    <cellStyle name="40% - uthevingsfarge 4 72" xfId="45876" xr:uid="{0113D908-6BEB-442E-8CC2-412A63E52E51}"/>
    <cellStyle name="40% - uthevingsfarge 4 73" xfId="45877" xr:uid="{A28CFE11-EB1F-4BF9-953D-AB71B6DE5D50}"/>
    <cellStyle name="40% - uthevingsfarge 4 74" xfId="45878" xr:uid="{4FD5CD90-BD2E-4C6C-BC6B-A8A5A33B8BB9}"/>
    <cellStyle name="40% - uthevingsfarge 4 8" xfId="22118" xr:uid="{476ECD58-8D5C-471E-AD4A-3340D80038A7}"/>
    <cellStyle name="40% - uthevingsfarge 4 8 2" xfId="22119" xr:uid="{F5919E82-58F4-4447-886A-96B77D1A1DAA}"/>
    <cellStyle name="40% - uthevingsfarge 4 8 2 2" xfId="22120" xr:uid="{25C91FF6-56A9-4DB6-B0C3-FC6DDE6D4DC8}"/>
    <cellStyle name="40% - uthevingsfarge 4 8 3" xfId="22121" xr:uid="{6A97502D-B3B6-44D0-9EA5-4BD804012D74}"/>
    <cellStyle name="40% - uthevingsfarge 4 8 4" xfId="22122" xr:uid="{A865C408-A7C6-480B-85D4-E548A25FB698}"/>
    <cellStyle name="40% - uthevingsfarge 4 8 5" xfId="22123" xr:uid="{1DDB8A91-44A3-42C2-BC38-E37931891045}"/>
    <cellStyle name="40% - uthevingsfarge 4 8 6" xfId="22124" xr:uid="{2CDB2051-435E-4181-AC21-DAA3CB64E217}"/>
    <cellStyle name="40% - uthevingsfarge 4 8 7" xfId="22125" xr:uid="{92A14A04-A770-4452-8A73-7CCDEB9E1638}"/>
    <cellStyle name="40% - uthevingsfarge 4 9" xfId="22126" xr:uid="{39744FAA-AD62-48A9-9774-ACE665B6370B}"/>
    <cellStyle name="40% - uthevingsfarge 4 9 2" xfId="22127" xr:uid="{367DF315-DE83-44A4-8AA0-83B93AB52CE6}"/>
    <cellStyle name="40% - uthevingsfarge 4 9 2 2" xfId="22128" xr:uid="{D82EABE2-7050-4488-85EB-087EFF2886E4}"/>
    <cellStyle name="40% - uthevingsfarge 4 9 3" xfId="22129" xr:uid="{ED2C8946-74A9-4A77-8041-90663AB1B72B}"/>
    <cellStyle name="40% - uthevingsfarge 4 9 4" xfId="22130" xr:uid="{4D069552-5256-4472-9DC8-5886B3775115}"/>
    <cellStyle name="40% - uthevingsfarge 4 9 5" xfId="22131" xr:uid="{910008CB-44A7-495D-A27F-CFB94EA358D8}"/>
    <cellStyle name="40% - uthevingsfarge 4 9 6" xfId="22132" xr:uid="{7743BA38-5F96-4232-8FBD-9A2A9DC56AB0}"/>
    <cellStyle name="40% - uthevingsfarge 4 9 7" xfId="22133" xr:uid="{D1521F5B-0854-4D2B-AAA1-EF4C3C746EA2}"/>
    <cellStyle name="40% - uthevingsfarge 5 10" xfId="22134" xr:uid="{2E0FABEC-5F16-49C4-80F8-07D7496242C1}"/>
    <cellStyle name="40% - uthevingsfarge 5 10 10" xfId="22135" xr:uid="{DCB47FB8-960E-4AFB-85C7-6EC8B117E2D9}"/>
    <cellStyle name="40% - uthevingsfarge 5 10 10 2" xfId="22136" xr:uid="{236A2E5D-8F99-4DED-9516-3462BFD2882F}"/>
    <cellStyle name="40% - uthevingsfarge 5 10 10 2 2" xfId="22137" xr:uid="{2C10AEA2-97A5-4271-B6B4-2F0EB6562846}"/>
    <cellStyle name="40% - uthevingsfarge 5 10 10 2 2 2" xfId="22138" xr:uid="{ABA22B91-84EC-471F-A125-941A365D874C}"/>
    <cellStyle name="40% - uthevingsfarge 5 10 10 2 3" xfId="22139" xr:uid="{97840598-DA6C-4763-A5CE-07904EE3FB5B}"/>
    <cellStyle name="40% - uthevingsfarge 5 10 10 2 3 2" xfId="22140" xr:uid="{CD35155A-EC42-4297-879F-86EFD69E11D9}"/>
    <cellStyle name="40% - uthevingsfarge 5 10 10 2 4" xfId="22141" xr:uid="{C97CE833-4714-4A72-BA38-A9E30371E2B7}"/>
    <cellStyle name="40% - uthevingsfarge 5 10 10 2 4 2" xfId="22142" xr:uid="{B46B0348-8E15-4770-8E5B-C93958927B42}"/>
    <cellStyle name="40% - uthevingsfarge 5 10 10 2 5" xfId="22143" xr:uid="{B56F0E9F-1176-409C-A144-0CE79592ECC1}"/>
    <cellStyle name="40% - uthevingsfarge 5 10 10 2 5 2" xfId="22144" xr:uid="{56C16D90-75B6-4ACF-B09E-8ACEFDCE786E}"/>
    <cellStyle name="40% - uthevingsfarge 5 10 10 2 6" xfId="22145" xr:uid="{660DD6D8-2014-45A1-8C7D-E177A0036E76}"/>
    <cellStyle name="40% - uthevingsfarge 5 10 10 2 6 2" xfId="22146" xr:uid="{8A6EF774-4298-4BFD-B857-8AC60E0D8D22}"/>
    <cellStyle name="40% - uthevingsfarge 5 10 10 2 7" xfId="22147" xr:uid="{3603636E-AF3A-4BF7-846F-03738D169640}"/>
    <cellStyle name="40% - uthevingsfarge 5 10 10 3" xfId="22148" xr:uid="{861D16B1-8C95-4783-A76E-1B3F678E7877}"/>
    <cellStyle name="40% - uthevingsfarge 5 10 10 3 2" xfId="22149" xr:uid="{3C330462-2835-4211-A2F5-91C2DEDF032A}"/>
    <cellStyle name="40% - uthevingsfarge 5 10 10 3 2 2" xfId="22150" xr:uid="{C4578A9C-8270-4B50-A60B-91C57C9F1227}"/>
    <cellStyle name="40% - uthevingsfarge 5 10 10 3 3" xfId="22151" xr:uid="{4E64FB7D-387B-41A8-8F5A-9F7D25E3EB24}"/>
    <cellStyle name="40% - uthevingsfarge 5 10 10 3 3 2" xfId="22152" xr:uid="{F9679613-F2F9-4498-B1AB-1DB533E9AA01}"/>
    <cellStyle name="40% - uthevingsfarge 5 10 10 3 4" xfId="22153" xr:uid="{1A56D5B4-8426-43ED-B444-E69ECF6ACD0C}"/>
    <cellStyle name="40% - uthevingsfarge 5 10 10 4" xfId="22154" xr:uid="{E175A2F8-C005-456F-9B46-4F9EBF6B719B}"/>
    <cellStyle name="40% - uthevingsfarge 5 10 10 4 2" xfId="22155" xr:uid="{CF21842E-40E8-4FBA-B88E-002A26DBD96F}"/>
    <cellStyle name="40% - uthevingsfarge 5 10 10 5" xfId="22156" xr:uid="{6D915D03-AB78-42B8-B991-6FABAE50337A}"/>
    <cellStyle name="40% - uthevingsfarge 5 10 10 5 2" xfId="22157" xr:uid="{19F5E018-B59C-41BF-973A-028115248930}"/>
    <cellStyle name="40% - uthevingsfarge 5 10 10 6" xfId="22158" xr:uid="{6EA55C7E-A4D6-4D99-A6A8-131E00E2E4D3}"/>
    <cellStyle name="40% - uthevingsfarge 5 10 10 6 2" xfId="22159" xr:uid="{C685CEE1-2293-43D3-B944-583CA8A3E243}"/>
    <cellStyle name="40% - uthevingsfarge 5 10 10 7" xfId="22160" xr:uid="{4F15A3A3-060A-4C16-95BB-CB2DA4827065}"/>
    <cellStyle name="40% - uthevingsfarge 5 10 10 7 2" xfId="22161" xr:uid="{7CD98BE9-A0A1-463B-BABE-F9EE1C529D9D}"/>
    <cellStyle name="40% - uthevingsfarge 5 10 10 8" xfId="22162" xr:uid="{4B6AE01D-775A-41B5-8C47-323FB6B53971}"/>
    <cellStyle name="40% - uthevingsfarge 5 10 11" xfId="22163" xr:uid="{55F3EBFA-2375-4BBC-A7DB-309BCD54C6E3}"/>
    <cellStyle name="40% - uthevingsfarge 5 10 11 2" xfId="22164" xr:uid="{2F694A88-A5C6-4FD4-BE7B-45508B15D36F}"/>
    <cellStyle name="40% - uthevingsfarge 5 10 11 2 2" xfId="22165" xr:uid="{7026A118-E775-486F-83E6-7CF8630E9E5F}"/>
    <cellStyle name="40% - uthevingsfarge 5 10 11 2 2 2" xfId="22166" xr:uid="{DFAA802D-0416-4180-B3CC-5C9DD8235FF0}"/>
    <cellStyle name="40% - uthevingsfarge 5 10 11 2 3" xfId="22167" xr:uid="{F37CB2F2-BD5E-456A-8202-CEBA500A6599}"/>
    <cellStyle name="40% - uthevingsfarge 5 10 11 2 3 2" xfId="22168" xr:uid="{60D62351-18C4-4D6D-9B22-60DD1D7DE5E6}"/>
    <cellStyle name="40% - uthevingsfarge 5 10 11 2 4" xfId="22169" xr:uid="{CF620A38-72AC-4D01-BA17-D00E3264041E}"/>
    <cellStyle name="40% - uthevingsfarge 5 10 11 2 4 2" xfId="22170" xr:uid="{A8AAFA33-6023-4DC2-A8DF-778A90D2E490}"/>
    <cellStyle name="40% - uthevingsfarge 5 10 11 2 5" xfId="22171" xr:uid="{4ACE0399-CA08-4C7B-8FE7-3271FF1F0506}"/>
    <cellStyle name="40% - uthevingsfarge 5 10 11 2 5 2" xfId="22172" xr:uid="{756B2A59-04C4-416A-81AB-906A48051B46}"/>
    <cellStyle name="40% - uthevingsfarge 5 10 11 2 6" xfId="22173" xr:uid="{9CCB9D3F-AF61-4658-A5FF-E804A70C2AF9}"/>
    <cellStyle name="40% - uthevingsfarge 5 10 11 2 6 2" xfId="22174" xr:uid="{8D51705D-470C-422D-9988-23F7358C7592}"/>
    <cellStyle name="40% - uthevingsfarge 5 10 11 2 7" xfId="22175" xr:uid="{14C34189-B3C3-47F1-93DA-E7287864E543}"/>
    <cellStyle name="40% - uthevingsfarge 5 10 11 3" xfId="22176" xr:uid="{A61455D6-4FBA-436C-976A-3CB0DAEC0791}"/>
    <cellStyle name="40% - uthevingsfarge 5 10 11 3 2" xfId="22177" xr:uid="{89362F6A-0595-461E-8C41-34B4BF9D5A33}"/>
    <cellStyle name="40% - uthevingsfarge 5 10 11 3 2 2" xfId="22178" xr:uid="{4CFE1F9E-E01F-4509-8A1F-F5DE2BAB202E}"/>
    <cellStyle name="40% - uthevingsfarge 5 10 11 3 3" xfId="22179" xr:uid="{1CCB94B1-8927-4566-B90B-18251B551F03}"/>
    <cellStyle name="40% - uthevingsfarge 5 10 11 3 3 2" xfId="22180" xr:uid="{F105D0BD-BD70-4DD8-9033-B2123298433D}"/>
    <cellStyle name="40% - uthevingsfarge 5 10 11 3 4" xfId="22181" xr:uid="{BD91C4A1-6142-4700-881E-6AA9BDF5C198}"/>
    <cellStyle name="40% - uthevingsfarge 5 10 11 4" xfId="22182" xr:uid="{AB5CEE70-9DB5-4EC7-B40E-0EF477F6C4FE}"/>
    <cellStyle name="40% - uthevingsfarge 5 10 11 4 2" xfId="22183" xr:uid="{8A1CE7E2-8CEE-4AF2-A529-CF587A2C68CC}"/>
    <cellStyle name="40% - uthevingsfarge 5 10 11 5" xfId="22184" xr:uid="{3DF43B51-5828-416C-9278-EDB54EFEA825}"/>
    <cellStyle name="40% - uthevingsfarge 5 10 11 5 2" xfId="22185" xr:uid="{B819C958-C6B4-4F0D-B3AE-08A9BCA6725C}"/>
    <cellStyle name="40% - uthevingsfarge 5 10 11 6" xfId="22186" xr:uid="{6747492A-0145-4423-80A3-FE3679EC355C}"/>
    <cellStyle name="40% - uthevingsfarge 5 10 11 6 2" xfId="22187" xr:uid="{283B9F6B-DC3D-45C8-815B-4962DA126D13}"/>
    <cellStyle name="40% - uthevingsfarge 5 10 11 7" xfId="22188" xr:uid="{8A9574CA-7C82-4125-8B12-B8F1D255341A}"/>
    <cellStyle name="40% - uthevingsfarge 5 10 11 7 2" xfId="22189" xr:uid="{8A1BD5F6-01CC-4E55-AB64-A24F04BD5C99}"/>
    <cellStyle name="40% - uthevingsfarge 5 10 11 8" xfId="22190" xr:uid="{45650932-CA14-41A3-905C-234BD51EC185}"/>
    <cellStyle name="40% - uthevingsfarge 5 10 12" xfId="22191" xr:uid="{9E4F6DE8-9E1A-4A34-B261-F785EAF0EE45}"/>
    <cellStyle name="40% - uthevingsfarge 5 10 12 2" xfId="22192" xr:uid="{256047FC-F837-483A-9631-9541ACFE1EA1}"/>
    <cellStyle name="40% - uthevingsfarge 5 10 12 2 2" xfId="22193" xr:uid="{3CDDF5F8-7C4C-4F3B-A2C7-27293D7A310F}"/>
    <cellStyle name="40% - uthevingsfarge 5 10 12 2 2 2" xfId="22194" xr:uid="{915112FA-21AE-4883-AD41-3787E4A3E66A}"/>
    <cellStyle name="40% - uthevingsfarge 5 10 12 2 3" xfId="22195" xr:uid="{0A4822ED-DEC0-4EF1-92A3-7B1EBA38601B}"/>
    <cellStyle name="40% - uthevingsfarge 5 10 12 2 3 2" xfId="22196" xr:uid="{A4763C7A-CA79-45A3-8C95-1DB705A04309}"/>
    <cellStyle name="40% - uthevingsfarge 5 10 12 2 4" xfId="22197" xr:uid="{2043A7D0-9ED8-416F-8BE5-6A01E95EA500}"/>
    <cellStyle name="40% - uthevingsfarge 5 10 12 2 4 2" xfId="22198" xr:uid="{38E6C127-538A-4C5A-A26B-2460654F069C}"/>
    <cellStyle name="40% - uthevingsfarge 5 10 12 2 5" xfId="22199" xr:uid="{E75F41E1-6BF7-4446-A3F3-F31CFA18EFDB}"/>
    <cellStyle name="40% - uthevingsfarge 5 10 12 2 5 2" xfId="22200" xr:uid="{BD6082E4-916F-4E7A-95BB-290A7FF7020D}"/>
    <cellStyle name="40% - uthevingsfarge 5 10 12 2 6" xfId="22201" xr:uid="{2E6BFC48-D48C-42F5-92D7-CC63C1FEE0E7}"/>
    <cellStyle name="40% - uthevingsfarge 5 10 12 2 6 2" xfId="22202" xr:uid="{325FDDC0-266A-4741-8200-BF89A9FD51DB}"/>
    <cellStyle name="40% - uthevingsfarge 5 10 12 2 7" xfId="22203" xr:uid="{8495A0AC-5161-4FB7-8395-E29F92B39B5D}"/>
    <cellStyle name="40% - uthevingsfarge 5 10 12 3" xfId="22204" xr:uid="{A1EFA104-2765-4983-8B8A-BF638D487EDE}"/>
    <cellStyle name="40% - uthevingsfarge 5 10 12 3 2" xfId="22205" xr:uid="{66F6059A-B91D-4537-B6F8-41E463CDF740}"/>
    <cellStyle name="40% - uthevingsfarge 5 10 12 3 2 2" xfId="22206" xr:uid="{2C41CD39-4D25-4332-AAFA-D172DE798826}"/>
    <cellStyle name="40% - uthevingsfarge 5 10 12 3 3" xfId="22207" xr:uid="{B72B9089-A5DD-4515-9799-DCCA93E2E747}"/>
    <cellStyle name="40% - uthevingsfarge 5 10 12 3 3 2" xfId="22208" xr:uid="{CB3519AB-552F-4273-8236-08FB9BD904FD}"/>
    <cellStyle name="40% - uthevingsfarge 5 10 12 3 4" xfId="22209" xr:uid="{49A90614-89A6-48DF-8450-9101551D3ED3}"/>
    <cellStyle name="40% - uthevingsfarge 5 10 12 4" xfId="22210" xr:uid="{DE097639-C1E5-4C0A-8D31-0BCE32E30DEA}"/>
    <cellStyle name="40% - uthevingsfarge 5 10 12 4 2" xfId="22211" xr:uid="{B5291559-2595-4149-BCA3-70636FFD5F27}"/>
    <cellStyle name="40% - uthevingsfarge 5 10 12 5" xfId="22212" xr:uid="{D4F924F6-94E0-4DCC-8772-F87DC3DB6245}"/>
    <cellStyle name="40% - uthevingsfarge 5 10 12 5 2" xfId="22213" xr:uid="{FEA1E37C-EE1B-4637-915C-6B22ED94DE64}"/>
    <cellStyle name="40% - uthevingsfarge 5 10 12 6" xfId="22214" xr:uid="{9D232997-55A1-43FB-9E84-B7B1789DC613}"/>
    <cellStyle name="40% - uthevingsfarge 5 10 12 6 2" xfId="22215" xr:uid="{9C9E4C39-C9BA-4AAE-B5DB-21BBFEADF328}"/>
    <cellStyle name="40% - uthevingsfarge 5 10 12 7" xfId="22216" xr:uid="{17D87012-61EC-449F-BA3B-76500F937DDF}"/>
    <cellStyle name="40% - uthevingsfarge 5 10 12 7 2" xfId="22217" xr:uid="{E773FC5B-A541-4188-8E73-5B11A2FA8F80}"/>
    <cellStyle name="40% - uthevingsfarge 5 10 12 8" xfId="22218" xr:uid="{DE32BB21-831E-4C3F-8CE4-5A5B4FAE4970}"/>
    <cellStyle name="40% - uthevingsfarge 5 10 13" xfId="22219" xr:uid="{B382FAA0-9A4E-4CF3-97AD-E573E82ED08F}"/>
    <cellStyle name="40% - uthevingsfarge 5 10 13 2" xfId="22220" xr:uid="{2579F3D6-72BC-435B-92B5-08327AE79E0A}"/>
    <cellStyle name="40% - uthevingsfarge 5 10 13 2 2" xfId="22221" xr:uid="{99463D63-67C1-4E65-822B-DC013A20F794}"/>
    <cellStyle name="40% - uthevingsfarge 5 10 13 2 2 2" xfId="22222" xr:uid="{466996E0-619A-449A-AA96-5478A8EE5DF9}"/>
    <cellStyle name="40% - uthevingsfarge 5 10 13 2 3" xfId="22223" xr:uid="{49135290-4DCC-4123-BE6A-594FBA3A9A59}"/>
    <cellStyle name="40% - uthevingsfarge 5 10 13 2 3 2" xfId="22224" xr:uid="{0CA8B113-A4FE-41DA-B9C6-23AF16AF7C53}"/>
    <cellStyle name="40% - uthevingsfarge 5 10 13 2 4" xfId="22225" xr:uid="{66644E0C-78E5-492A-B375-E4D33E5237E2}"/>
    <cellStyle name="40% - uthevingsfarge 5 10 13 2 4 2" xfId="22226" xr:uid="{6A0E06CC-1CF6-4971-9A40-30627C0DA858}"/>
    <cellStyle name="40% - uthevingsfarge 5 10 13 2 5" xfId="22227" xr:uid="{4BE5597D-DAA6-46C8-86A7-D0169F762B98}"/>
    <cellStyle name="40% - uthevingsfarge 5 10 13 2 5 2" xfId="22228" xr:uid="{F4C634D9-4F10-4410-B81A-3AAAD0921A01}"/>
    <cellStyle name="40% - uthevingsfarge 5 10 13 2 6" xfId="22229" xr:uid="{5E31C756-8B70-45C0-BF5B-8150EE55650F}"/>
    <cellStyle name="40% - uthevingsfarge 5 10 13 2 6 2" xfId="22230" xr:uid="{CC44A9FD-18B7-4002-8E30-B13746988013}"/>
    <cellStyle name="40% - uthevingsfarge 5 10 13 2 7" xfId="22231" xr:uid="{2380AED6-908D-4C3F-B5EB-B3A62E93F660}"/>
    <cellStyle name="40% - uthevingsfarge 5 10 13 3" xfId="22232" xr:uid="{BDBF72A1-86A6-4C23-868C-18DDA9DD1C3C}"/>
    <cellStyle name="40% - uthevingsfarge 5 10 13 3 2" xfId="22233" xr:uid="{499D64AC-DF23-4942-84E8-0839477FD60A}"/>
    <cellStyle name="40% - uthevingsfarge 5 10 13 3 2 2" xfId="22234" xr:uid="{33F7D373-C2B7-43C5-ABF1-30B71EC3C16F}"/>
    <cellStyle name="40% - uthevingsfarge 5 10 13 3 3" xfId="22235" xr:uid="{65657276-3ABF-4091-9E75-F37394239D5F}"/>
    <cellStyle name="40% - uthevingsfarge 5 10 13 3 3 2" xfId="22236" xr:uid="{36B419E3-733C-4799-A6B3-C167358BE20E}"/>
    <cellStyle name="40% - uthevingsfarge 5 10 13 3 4" xfId="22237" xr:uid="{C707FEE5-7797-4BAD-AC1D-D9624FA491AE}"/>
    <cellStyle name="40% - uthevingsfarge 5 10 13 4" xfId="22238" xr:uid="{FA316053-9CB7-473B-A56D-9F4AE2594AB3}"/>
    <cellStyle name="40% - uthevingsfarge 5 10 13 4 2" xfId="22239" xr:uid="{B246D775-832E-4E16-87BA-FF2A49D7BEB2}"/>
    <cellStyle name="40% - uthevingsfarge 5 10 13 5" xfId="22240" xr:uid="{5BEABEE5-8CB1-476E-807D-A8DCBF671EAA}"/>
    <cellStyle name="40% - uthevingsfarge 5 10 13 5 2" xfId="22241" xr:uid="{433C374F-E9C0-479F-B787-C72DFFBC9BF5}"/>
    <cellStyle name="40% - uthevingsfarge 5 10 13 6" xfId="22242" xr:uid="{FD3165FB-C460-4B49-B3C3-4AF896C75A73}"/>
    <cellStyle name="40% - uthevingsfarge 5 10 13 6 2" xfId="22243" xr:uid="{A70E2BF7-D815-4A6D-8F97-971586CF04E3}"/>
    <cellStyle name="40% - uthevingsfarge 5 10 13 7" xfId="22244" xr:uid="{8D5B8682-37BA-43C0-A277-0431E9D3307A}"/>
    <cellStyle name="40% - uthevingsfarge 5 10 13 7 2" xfId="22245" xr:uid="{EAD1365F-7413-468A-8BF7-90A354144AD2}"/>
    <cellStyle name="40% - uthevingsfarge 5 10 13 8" xfId="22246" xr:uid="{42EC1959-5860-4601-A761-E0F06AAE6C9B}"/>
    <cellStyle name="40% - uthevingsfarge 5 10 14" xfId="22247" xr:uid="{CD8B738D-66FE-4625-93C1-4441875C2065}"/>
    <cellStyle name="40% - uthevingsfarge 5 10 14 2" xfId="22248" xr:uid="{B13FC7CE-B36B-45D8-9EF9-D3A380C2DC45}"/>
    <cellStyle name="40% - uthevingsfarge 5 10 14 2 2" xfId="22249" xr:uid="{D9035FC4-92E4-4CF2-BDD9-A906492A1A7F}"/>
    <cellStyle name="40% - uthevingsfarge 5 10 14 2 2 2" xfId="22250" xr:uid="{27F7C88D-7CD9-4B2A-A134-EB5295AD5E4F}"/>
    <cellStyle name="40% - uthevingsfarge 5 10 14 2 3" xfId="22251" xr:uid="{BE0A5677-BC50-4D3A-AAD6-820D0AADB567}"/>
    <cellStyle name="40% - uthevingsfarge 5 10 14 2 3 2" xfId="22252" xr:uid="{8E61425F-8933-4A03-AAE8-E4529C9EEB60}"/>
    <cellStyle name="40% - uthevingsfarge 5 10 14 2 4" xfId="22253" xr:uid="{64A45140-4EC0-4EA4-8504-35EA9C445E23}"/>
    <cellStyle name="40% - uthevingsfarge 5 10 14 2 4 2" xfId="22254" xr:uid="{522133C4-B4DB-4F7B-B472-1AAE538861D8}"/>
    <cellStyle name="40% - uthevingsfarge 5 10 14 2 5" xfId="22255" xr:uid="{2CB56291-64EF-4629-BA10-943287576109}"/>
    <cellStyle name="40% - uthevingsfarge 5 10 14 2 5 2" xfId="22256" xr:uid="{544A0A3B-7875-47F4-B1A7-C550DDEBDF83}"/>
    <cellStyle name="40% - uthevingsfarge 5 10 14 2 6" xfId="22257" xr:uid="{994FEE38-537E-42B0-85BA-37570543E3DD}"/>
    <cellStyle name="40% - uthevingsfarge 5 10 14 2 6 2" xfId="22258" xr:uid="{236C2274-8AD1-46E1-80B4-52138FDD0D2E}"/>
    <cellStyle name="40% - uthevingsfarge 5 10 14 2 7" xfId="22259" xr:uid="{EC336E56-CE73-49C3-8142-124845555CA0}"/>
    <cellStyle name="40% - uthevingsfarge 5 10 14 3" xfId="22260" xr:uid="{D2E6D4F3-1E7D-452A-9CB8-77521C594DEE}"/>
    <cellStyle name="40% - uthevingsfarge 5 10 14 3 2" xfId="22261" xr:uid="{8A15619C-23FF-498A-B27B-85B4DC637F45}"/>
    <cellStyle name="40% - uthevingsfarge 5 10 14 3 2 2" xfId="22262" xr:uid="{097BD413-F178-47E8-9F67-0300587317A9}"/>
    <cellStyle name="40% - uthevingsfarge 5 10 14 3 3" xfId="22263" xr:uid="{24DB0719-4CAC-4F46-8E7D-9569CDB31F16}"/>
    <cellStyle name="40% - uthevingsfarge 5 10 14 3 3 2" xfId="22264" xr:uid="{B0F196AD-11B9-47F6-A0F3-52E5EA7A097C}"/>
    <cellStyle name="40% - uthevingsfarge 5 10 14 3 4" xfId="22265" xr:uid="{59016E54-28C1-4E86-A0CC-E27F8AE0AB05}"/>
    <cellStyle name="40% - uthevingsfarge 5 10 14 4" xfId="22266" xr:uid="{95CE899F-D0F9-492C-BF62-C95689CB21BF}"/>
    <cellStyle name="40% - uthevingsfarge 5 10 14 4 2" xfId="22267" xr:uid="{8D3F5073-2600-45D9-B8A9-3828B4C2AEFB}"/>
    <cellStyle name="40% - uthevingsfarge 5 10 14 5" xfId="22268" xr:uid="{37352340-47C8-4BCE-A6BB-688731C99D92}"/>
    <cellStyle name="40% - uthevingsfarge 5 10 14 5 2" xfId="22269" xr:uid="{971ED8C7-D9D4-416A-9C1F-2D83D5286D7E}"/>
    <cellStyle name="40% - uthevingsfarge 5 10 14 6" xfId="22270" xr:uid="{E5491E4C-E5B7-42C5-8C22-2B3DBCFBAAA6}"/>
    <cellStyle name="40% - uthevingsfarge 5 10 14 6 2" xfId="22271" xr:uid="{EEA15806-5B69-444F-B140-CAD24995B986}"/>
    <cellStyle name="40% - uthevingsfarge 5 10 14 7" xfId="22272" xr:uid="{A4C3F9DF-85FB-44E3-A74F-008B3CD5C207}"/>
    <cellStyle name="40% - uthevingsfarge 5 10 14 7 2" xfId="22273" xr:uid="{5D840E62-D538-47B6-B452-0CCDFA87F521}"/>
    <cellStyle name="40% - uthevingsfarge 5 10 14 8" xfId="22274" xr:uid="{1145AE2E-57F0-470C-8700-5A393EB10C9F}"/>
    <cellStyle name="40% - uthevingsfarge 5 10 15" xfId="22275" xr:uid="{4387A2D5-EF99-4849-9089-5EB3FA6C0D55}"/>
    <cellStyle name="40% - uthevingsfarge 5 10 15 2" xfId="22276" xr:uid="{45607454-496C-4245-BD4C-775D4C6FA4EB}"/>
    <cellStyle name="40% - uthevingsfarge 5 10 15 2 2" xfId="22277" xr:uid="{AA647A75-2F2A-45B5-9AAA-15C77F85AEC6}"/>
    <cellStyle name="40% - uthevingsfarge 5 10 15 2 2 2" xfId="22278" xr:uid="{AACF1FA9-148B-4AE3-85A2-E5525569D69A}"/>
    <cellStyle name="40% - uthevingsfarge 5 10 15 2 3" xfId="22279" xr:uid="{BFCB6DBB-07DB-42A8-99FF-865532EA3435}"/>
    <cellStyle name="40% - uthevingsfarge 5 10 15 2 3 2" xfId="22280" xr:uid="{D2E45021-E659-47C3-9428-0808119EFD31}"/>
    <cellStyle name="40% - uthevingsfarge 5 10 15 2 4" xfId="22281" xr:uid="{98E74C68-630E-479E-8FE9-64E772B21366}"/>
    <cellStyle name="40% - uthevingsfarge 5 10 15 2 4 2" xfId="22282" xr:uid="{49759F21-CA1F-4944-8316-9CF25430E276}"/>
    <cellStyle name="40% - uthevingsfarge 5 10 15 2 5" xfId="22283" xr:uid="{3C973E5D-1DDF-424A-9AE1-1811AAEE1971}"/>
    <cellStyle name="40% - uthevingsfarge 5 10 15 2 5 2" xfId="22284" xr:uid="{17061AE2-E5A5-4F42-B3F5-B4B272EFE416}"/>
    <cellStyle name="40% - uthevingsfarge 5 10 15 2 6" xfId="22285" xr:uid="{5CFFDAA6-4DA3-46EA-9C27-932198B437B1}"/>
    <cellStyle name="40% - uthevingsfarge 5 10 15 2 6 2" xfId="22286" xr:uid="{2A43284B-A92D-4CA1-8A08-55BE970D9C5A}"/>
    <cellStyle name="40% - uthevingsfarge 5 10 15 2 7" xfId="22287" xr:uid="{F508D397-1F88-4265-98D3-EE1087051EED}"/>
    <cellStyle name="40% - uthevingsfarge 5 10 15 3" xfId="22288" xr:uid="{470FE4AA-D7E7-476A-9517-814302F7F832}"/>
    <cellStyle name="40% - uthevingsfarge 5 10 15 3 2" xfId="22289" xr:uid="{9C725098-C305-4FDC-9FA5-4A00DE7A2582}"/>
    <cellStyle name="40% - uthevingsfarge 5 10 15 3 2 2" xfId="22290" xr:uid="{A23EA8E7-E6CB-47A6-8910-38D28A9ED598}"/>
    <cellStyle name="40% - uthevingsfarge 5 10 15 3 3" xfId="22291" xr:uid="{228AD0EC-2BF4-4B1A-9AB7-88B9AF15BC1E}"/>
    <cellStyle name="40% - uthevingsfarge 5 10 15 3 3 2" xfId="22292" xr:uid="{65B37872-06EA-465D-BB96-79EC1CF5642F}"/>
    <cellStyle name="40% - uthevingsfarge 5 10 15 3 4" xfId="22293" xr:uid="{7B44F346-02A7-469E-B0E6-4F0BC3F56A87}"/>
    <cellStyle name="40% - uthevingsfarge 5 10 15 4" xfId="22294" xr:uid="{595588AF-CA63-4278-8718-6F4C7E1A8691}"/>
    <cellStyle name="40% - uthevingsfarge 5 10 15 4 2" xfId="22295" xr:uid="{06799376-041B-45F0-8AFA-D79C59663114}"/>
    <cellStyle name="40% - uthevingsfarge 5 10 15 5" xfId="22296" xr:uid="{07F9D967-E425-4BD1-8057-E1D4133142EE}"/>
    <cellStyle name="40% - uthevingsfarge 5 10 15 5 2" xfId="22297" xr:uid="{9C061716-8D9A-4062-8823-20333C71362A}"/>
    <cellStyle name="40% - uthevingsfarge 5 10 15 6" xfId="22298" xr:uid="{5FE63953-51A2-48E1-AC0F-10B055504699}"/>
    <cellStyle name="40% - uthevingsfarge 5 10 15 6 2" xfId="22299" xr:uid="{D0BA8A87-C4FF-420D-90DD-9FBDD20051C3}"/>
    <cellStyle name="40% - uthevingsfarge 5 10 15 7" xfId="22300" xr:uid="{092FFD77-CAAD-4C23-8725-DDD5B7553C26}"/>
    <cellStyle name="40% - uthevingsfarge 5 10 15 7 2" xfId="22301" xr:uid="{385CE026-91F4-4B41-A93E-6E187C0A9FAC}"/>
    <cellStyle name="40% - uthevingsfarge 5 10 15 8" xfId="22302" xr:uid="{42CF7E38-0539-4F36-B256-8AE558284324}"/>
    <cellStyle name="40% - uthevingsfarge 5 10 16" xfId="22303" xr:uid="{771FBBBC-841C-4197-874A-83AF5802F587}"/>
    <cellStyle name="40% - uthevingsfarge 5 10 16 2" xfId="22304" xr:uid="{2A962A1D-957D-4BAA-BEDC-CA1F2BABE78D}"/>
    <cellStyle name="40% - uthevingsfarge 5 10 16 2 2" xfId="22305" xr:uid="{830F1512-1B0B-4A09-B417-97F6C08AE3CA}"/>
    <cellStyle name="40% - uthevingsfarge 5 10 16 2 2 2" xfId="22306" xr:uid="{74D0624E-2F5E-4B7E-B4E9-5FBD0F233DD0}"/>
    <cellStyle name="40% - uthevingsfarge 5 10 16 2 3" xfId="22307" xr:uid="{DFAE1066-87A8-4FFC-9A87-A28ABF7F2E72}"/>
    <cellStyle name="40% - uthevingsfarge 5 10 16 2 3 2" xfId="22308" xr:uid="{17699F7B-547F-4800-8DAD-B6A42A874B62}"/>
    <cellStyle name="40% - uthevingsfarge 5 10 16 2 4" xfId="22309" xr:uid="{F59569C8-E2E7-438E-9BC7-0F9EE75BAB9B}"/>
    <cellStyle name="40% - uthevingsfarge 5 10 16 2 4 2" xfId="22310" xr:uid="{4FE8EC31-08E2-42E8-9395-8CA9EBBEBD03}"/>
    <cellStyle name="40% - uthevingsfarge 5 10 16 2 5" xfId="22311" xr:uid="{3F6B1D84-61CC-4A4E-9D5D-76FE1D4B0910}"/>
    <cellStyle name="40% - uthevingsfarge 5 10 16 2 5 2" xfId="22312" xr:uid="{7390B1C9-AA4A-46A1-AB96-F35E014A0E37}"/>
    <cellStyle name="40% - uthevingsfarge 5 10 16 2 6" xfId="22313" xr:uid="{E86C2B66-C4CD-400B-96F4-760792616DAC}"/>
    <cellStyle name="40% - uthevingsfarge 5 10 16 2 6 2" xfId="22314" xr:uid="{187AF6CB-1E9D-4989-A0E4-4CCDD198691E}"/>
    <cellStyle name="40% - uthevingsfarge 5 10 16 2 7" xfId="22315" xr:uid="{F2126F3F-A410-459D-8A7C-1032810A9D46}"/>
    <cellStyle name="40% - uthevingsfarge 5 10 16 3" xfId="22316" xr:uid="{65E9BD6E-57AB-4C27-94BA-ADF744B8861D}"/>
    <cellStyle name="40% - uthevingsfarge 5 10 16 3 2" xfId="22317" xr:uid="{EFA0525C-2ECD-42CD-98F8-95E0375E5A99}"/>
    <cellStyle name="40% - uthevingsfarge 5 10 16 3 2 2" xfId="22318" xr:uid="{DCC5AD62-1B84-4DB6-984D-515F10593253}"/>
    <cellStyle name="40% - uthevingsfarge 5 10 16 3 3" xfId="22319" xr:uid="{BDCF738E-4E5A-4E07-A847-D7771AAADDFB}"/>
    <cellStyle name="40% - uthevingsfarge 5 10 16 3 3 2" xfId="22320" xr:uid="{AB0280F9-4D2D-4F12-84C4-DF14BAC5BF79}"/>
    <cellStyle name="40% - uthevingsfarge 5 10 16 3 4" xfId="22321" xr:uid="{7BFF6E70-5A12-4AA4-BA34-334423EB8C41}"/>
    <cellStyle name="40% - uthevingsfarge 5 10 16 4" xfId="22322" xr:uid="{663AD177-BBB5-456F-BEC4-35E0E4D1759F}"/>
    <cellStyle name="40% - uthevingsfarge 5 10 16 4 2" xfId="22323" xr:uid="{DC073523-DA5D-4B58-94C3-36E96C13143B}"/>
    <cellStyle name="40% - uthevingsfarge 5 10 16 5" xfId="22324" xr:uid="{517286B7-3937-47D5-8259-0D069643A001}"/>
    <cellStyle name="40% - uthevingsfarge 5 10 16 5 2" xfId="22325" xr:uid="{32C4DAA8-3AA1-4951-871D-B5CA9100CEA2}"/>
    <cellStyle name="40% - uthevingsfarge 5 10 16 6" xfId="22326" xr:uid="{6E50131E-EDD3-49DE-9AD6-1274D2238820}"/>
    <cellStyle name="40% - uthevingsfarge 5 10 16 6 2" xfId="22327" xr:uid="{A471CCBA-43D3-4653-81D6-95AFF0997E46}"/>
    <cellStyle name="40% - uthevingsfarge 5 10 16 7" xfId="22328" xr:uid="{62E93DF1-E155-445A-8D9F-777677F7A7B2}"/>
    <cellStyle name="40% - uthevingsfarge 5 10 16 7 2" xfId="22329" xr:uid="{7487F026-E6C6-40D0-9370-073A398538B2}"/>
    <cellStyle name="40% - uthevingsfarge 5 10 16 8" xfId="22330" xr:uid="{3BAC024A-2337-4F2A-96DF-83DFB00E1474}"/>
    <cellStyle name="40% - uthevingsfarge 5 10 17" xfId="22331" xr:uid="{3AA7C7C1-ACFD-47A2-946D-B95546195B22}"/>
    <cellStyle name="40% - uthevingsfarge 5 10 17 10" xfId="22332" xr:uid="{C49B252B-FD6B-4B7E-94FF-C81F2DA156B3}"/>
    <cellStyle name="40% - uthevingsfarge 5 10 17 11" xfId="22333" xr:uid="{53C5C1CC-6A89-44F3-BF03-431EFCB0FB09}"/>
    <cellStyle name="40% - uthevingsfarge 5 10 17 12" xfId="22334" xr:uid="{4C3A23D4-4B43-47C7-AEC3-B970C213A0D3}"/>
    <cellStyle name="40% - uthevingsfarge 5 10 17 13" xfId="22335" xr:uid="{EAF2C00D-D820-4236-BF16-BBA616587974}"/>
    <cellStyle name="40% - uthevingsfarge 5 10 17 13 2" xfId="22336" xr:uid="{C0019C39-B37C-4679-9472-2704332EE121}"/>
    <cellStyle name="40% - uthevingsfarge 5 10 17 14" xfId="22337" xr:uid="{E1E0F4B0-74A4-4D30-887F-96A90C4F9ECF}"/>
    <cellStyle name="40% - uthevingsfarge 5 10 17 14 2" xfId="22338" xr:uid="{3E053D39-72B5-4C77-A10E-333CC54D1AA9}"/>
    <cellStyle name="40% - uthevingsfarge 5 10 17 2" xfId="22339" xr:uid="{36414BE2-5467-4D63-AB9A-D783F2100164}"/>
    <cellStyle name="40% - uthevingsfarge 5 10 17 3" xfId="22340" xr:uid="{8ED15A37-FDA3-414E-BEF7-CA51365A2398}"/>
    <cellStyle name="40% - uthevingsfarge 5 10 17 4" xfId="22341" xr:uid="{56DD1EA7-5D97-49DF-A3F8-48492454174B}"/>
    <cellStyle name="40% - uthevingsfarge 5 10 17 5" xfId="22342" xr:uid="{69F95BB4-0A7B-44A2-8DD2-E705CA9D3C37}"/>
    <cellStyle name="40% - uthevingsfarge 5 10 17 6" xfId="22343" xr:uid="{5B82C929-1E4B-4A18-85D6-84B1C0629E3F}"/>
    <cellStyle name="40% - uthevingsfarge 5 10 17 7" xfId="22344" xr:uid="{78E1EFFC-6110-42D6-8036-0ED14FC8130F}"/>
    <cellStyle name="40% - uthevingsfarge 5 10 17 8" xfId="22345" xr:uid="{E2D55967-EE6B-4B21-8F40-585FF512BF81}"/>
    <cellStyle name="40% - uthevingsfarge 5 10 17 9" xfId="22346" xr:uid="{54D731DE-F1CA-472A-B5B7-0C1377759B9B}"/>
    <cellStyle name="40% - uthevingsfarge 5 10 18" xfId="22347" xr:uid="{8F22058E-332D-40DB-939C-29493C51716E}"/>
    <cellStyle name="40% - uthevingsfarge 5 10 19" xfId="22348" xr:uid="{8D576EBE-1B45-4942-852A-B8E7C4F39063}"/>
    <cellStyle name="40% - uthevingsfarge 5 10 19 2" xfId="22349" xr:uid="{B553579C-F9DB-41C1-8987-FAFA2EA0A564}"/>
    <cellStyle name="40% - uthevingsfarge 5 10 19 2 2" xfId="22350" xr:uid="{0C7F68AF-093F-4791-891B-3E3496F5267A}"/>
    <cellStyle name="40% - uthevingsfarge 5 10 19 2 2 2" xfId="22351" xr:uid="{3594DA7A-35DA-4FB7-BB5F-D03911893AE5}"/>
    <cellStyle name="40% - uthevingsfarge 5 10 19 2 3" xfId="22352" xr:uid="{74F5A641-025C-44A7-8C9B-A32539F1C13F}"/>
    <cellStyle name="40% - uthevingsfarge 5 10 19 2 3 2" xfId="22353" xr:uid="{68A79347-DE52-4162-A4DC-6FC2D2C60B54}"/>
    <cellStyle name="40% - uthevingsfarge 5 10 19 2 4" xfId="22354" xr:uid="{7B53FD8A-893D-4FD4-BFC6-4041F363B37E}"/>
    <cellStyle name="40% - uthevingsfarge 5 10 19 2 4 2" xfId="22355" xr:uid="{9AFFC89E-86A1-4F04-908D-53E29D36554B}"/>
    <cellStyle name="40% - uthevingsfarge 5 10 19 2 5" xfId="22356" xr:uid="{CD031356-9375-4CF1-B9F1-8DE8C07CE10B}"/>
    <cellStyle name="40% - uthevingsfarge 5 10 19 2 5 2" xfId="22357" xr:uid="{34D7E3BC-3319-46E8-AAEB-5103027C1017}"/>
    <cellStyle name="40% - uthevingsfarge 5 10 19 2 6" xfId="22358" xr:uid="{45166F0A-F0DD-4CB3-AA0F-C7E4A6638424}"/>
    <cellStyle name="40% - uthevingsfarge 5 10 19 2 6 2" xfId="22359" xr:uid="{3B73711C-1C2B-481A-A011-B9D5482FDD45}"/>
    <cellStyle name="40% - uthevingsfarge 5 10 19 2 7" xfId="22360" xr:uid="{AB1CC58F-276F-4C22-958C-10712243EAFD}"/>
    <cellStyle name="40% - uthevingsfarge 5 10 19 3" xfId="22361" xr:uid="{F2F64158-D0B7-450E-A0C8-794B51901B87}"/>
    <cellStyle name="40% - uthevingsfarge 5 10 19 3 2" xfId="22362" xr:uid="{3C2594B7-1AAF-458F-877C-413D923E82B1}"/>
    <cellStyle name="40% - uthevingsfarge 5 10 19 3 2 2" xfId="22363" xr:uid="{D413F9BA-96C6-4577-AA78-84B9698E5F9D}"/>
    <cellStyle name="40% - uthevingsfarge 5 10 19 3 3" xfId="22364" xr:uid="{E9569F73-0022-42AF-B3A6-792BDEBB7DAD}"/>
    <cellStyle name="40% - uthevingsfarge 5 10 19 3 3 2" xfId="22365" xr:uid="{DBD8AD2E-98B0-4B28-8811-DDC28E884A80}"/>
    <cellStyle name="40% - uthevingsfarge 5 10 19 3 4" xfId="22366" xr:uid="{FCC6B3B8-6365-4DBE-9C12-7530568288F2}"/>
    <cellStyle name="40% - uthevingsfarge 5 10 19 4" xfId="22367" xr:uid="{ADE85458-716A-4107-B28E-3906D2C4A385}"/>
    <cellStyle name="40% - uthevingsfarge 5 10 19 4 2" xfId="22368" xr:uid="{CAF7E215-1172-4AA7-9F41-A6778CB404EB}"/>
    <cellStyle name="40% - uthevingsfarge 5 10 19 5" xfId="22369" xr:uid="{A43BF73E-D68C-46FC-8AFB-3D5DF1FF2A93}"/>
    <cellStyle name="40% - uthevingsfarge 5 10 19 5 2" xfId="22370" xr:uid="{38A4A883-C1C0-4252-8B45-377FE50AB6AF}"/>
    <cellStyle name="40% - uthevingsfarge 5 10 19 6" xfId="22371" xr:uid="{F591C312-3B10-4E59-A1E4-58D5C15E338E}"/>
    <cellStyle name="40% - uthevingsfarge 5 10 19 6 2" xfId="22372" xr:uid="{B119AF46-1C63-4404-8A3E-03EE60D16FB3}"/>
    <cellStyle name="40% - uthevingsfarge 5 10 19 7" xfId="22373" xr:uid="{2C4F7A3C-1203-4CCC-94F7-C8D46BD7D92F}"/>
    <cellStyle name="40% - uthevingsfarge 5 10 19 7 2" xfId="22374" xr:uid="{CA5485A5-F79F-4A96-ABCC-EF2A44C62551}"/>
    <cellStyle name="40% - uthevingsfarge 5 10 19 8" xfId="22375" xr:uid="{7B7EDEBA-7BD8-44AD-84A3-BDE2D50FE0C6}"/>
    <cellStyle name="40% - uthevingsfarge 5 10 2" xfId="22376" xr:uid="{50992504-5134-4B87-915C-030B4E921EFE}"/>
    <cellStyle name="40% - uthevingsfarge 5 10 2 10" xfId="22377" xr:uid="{9B4B1BFF-3DB9-4AAF-A648-D8099D9ABC1B}"/>
    <cellStyle name="40% - uthevingsfarge 5 10 2 11" xfId="22378" xr:uid="{6D9515DA-8F53-42BF-BA91-EE137AFA7154}"/>
    <cellStyle name="40% - uthevingsfarge 5 10 2 12" xfId="22379" xr:uid="{CF0E6202-7F72-49DC-80A4-CE0544F4A952}"/>
    <cellStyle name="40% - uthevingsfarge 5 10 2 13" xfId="22380" xr:uid="{871AA173-CAC9-42F3-A255-346E6BCFAA3B}"/>
    <cellStyle name="40% - uthevingsfarge 5 10 2 14" xfId="22381" xr:uid="{56DFFDC7-C0E9-4056-8DE3-73882FC5321B}"/>
    <cellStyle name="40% - uthevingsfarge 5 10 2 15" xfId="22382" xr:uid="{9511568C-5858-4FDC-9BB7-CFFE58C5D4E2}"/>
    <cellStyle name="40% - uthevingsfarge 5 10 2 15 2" xfId="22383" xr:uid="{575BB070-51B9-4166-BABC-0E7A13F0AAB2}"/>
    <cellStyle name="40% - uthevingsfarge 5 10 2 16" xfId="22384" xr:uid="{E41B3D83-6631-4604-A281-F7832E0C847F}"/>
    <cellStyle name="40% - uthevingsfarge 5 10 2 16 2" xfId="22385" xr:uid="{30619DDA-9AEE-40DE-9C0E-42764506A9EA}"/>
    <cellStyle name="40% - uthevingsfarge 5 10 2 17" xfId="22386" xr:uid="{6719B3D2-18FE-443A-9F34-50FF9C147C93}"/>
    <cellStyle name="40% - uthevingsfarge 5 10 2 2" xfId="22387" xr:uid="{530CCBDE-12A1-41E0-B1D7-2A65938619E9}"/>
    <cellStyle name="40% - uthevingsfarge 5 10 2 2 10" xfId="22388" xr:uid="{6718B3F5-84D8-4584-9CD9-EC2B6E29D359}"/>
    <cellStyle name="40% - uthevingsfarge 5 10 2 2 10 2" xfId="22389" xr:uid="{998BFEE4-5633-4F44-83DA-024CDEEFFC65}"/>
    <cellStyle name="40% - uthevingsfarge 5 10 2 2 10 2 2" xfId="22390" xr:uid="{61FB86D1-A12E-4D58-939B-2265ADE7DDCB}"/>
    <cellStyle name="40% - uthevingsfarge 5 10 2 2 10 3" xfId="22391" xr:uid="{0956170E-4711-4BD8-91C3-3EE7901C680B}"/>
    <cellStyle name="40% - uthevingsfarge 5 10 2 2 11" xfId="22392" xr:uid="{2B662BB9-5E6A-4D47-B151-30909FE82369}"/>
    <cellStyle name="40% - uthevingsfarge 5 10 2 2 11 2" xfId="22393" xr:uid="{A69F7ED3-0438-4383-B83A-CF020ABB23A5}"/>
    <cellStyle name="40% - uthevingsfarge 5 10 2 2 11 2 2" xfId="22394" xr:uid="{A068A195-40C2-4E54-82A4-17E30F3A1D56}"/>
    <cellStyle name="40% - uthevingsfarge 5 10 2 2 11 3" xfId="22395" xr:uid="{45E836A1-234E-4DC6-B20E-8C876EE36EB7}"/>
    <cellStyle name="40% - uthevingsfarge 5 10 2 2 12" xfId="22396" xr:uid="{5181A36D-EB40-468A-943A-2C1381E6497A}"/>
    <cellStyle name="40% - uthevingsfarge 5 10 2 2 12 2" xfId="22397" xr:uid="{CEA9A0A2-D24D-44CF-A060-8E47C0C22D80}"/>
    <cellStyle name="40% - uthevingsfarge 5 10 2 2 12 2 2" xfId="22398" xr:uid="{DBF7B0F8-8ABA-47BE-93A7-AD0841FA80C5}"/>
    <cellStyle name="40% - uthevingsfarge 5 10 2 2 12 3" xfId="22399" xr:uid="{EAB2F6EF-40A9-4055-9035-8377695AE724}"/>
    <cellStyle name="40% - uthevingsfarge 5 10 2 2 13" xfId="22400" xr:uid="{48862B51-BC17-4E7C-B7F9-0D09C6FECED9}"/>
    <cellStyle name="40% - uthevingsfarge 5 10 2 2 14" xfId="22401" xr:uid="{DEB8A7B3-C29C-42DA-8EF2-B67A169289C3}"/>
    <cellStyle name="40% - uthevingsfarge 5 10 2 2 2" xfId="22402" xr:uid="{88CA3469-5641-4B3A-B322-3697FB37CA56}"/>
    <cellStyle name="40% - uthevingsfarge 5 10 2 2 2 2" xfId="22403" xr:uid="{F525874E-717E-4768-BFE9-D66642F9AD75}"/>
    <cellStyle name="40% - uthevingsfarge 5 10 2 2 2 2 2" xfId="22404" xr:uid="{17176CCC-5688-41CC-B9F8-A8273900BC98}"/>
    <cellStyle name="40% - uthevingsfarge 5 10 2 2 2 3" xfId="22405" xr:uid="{80AE4403-7CD9-453D-8A60-47B8CDAC6F0C}"/>
    <cellStyle name="40% - uthevingsfarge 5 10 2 2 2 3 2" xfId="22406" xr:uid="{1849864E-EB2A-423E-9EDB-396A182EB49A}"/>
    <cellStyle name="40% - uthevingsfarge 5 10 2 2 2 4" xfId="22407" xr:uid="{492DFA09-CD10-4591-8209-05F1263BD38A}"/>
    <cellStyle name="40% - uthevingsfarge 5 10 2 2 2 4 2" xfId="22408" xr:uid="{921658E1-D714-4555-9031-6743880458AC}"/>
    <cellStyle name="40% - uthevingsfarge 5 10 2 2 2 5" xfId="22409" xr:uid="{B1BF0581-8F00-4A61-979A-2A41095D220E}"/>
    <cellStyle name="40% - uthevingsfarge 5 10 2 2 2 5 2" xfId="22410" xr:uid="{9BBDEB75-2C43-4EE6-9DAB-569848FDDF95}"/>
    <cellStyle name="40% - uthevingsfarge 5 10 2 2 2 6" xfId="22411" xr:uid="{6508DDA4-1150-40C4-9D60-09B5A1F61D6D}"/>
    <cellStyle name="40% - uthevingsfarge 5 10 2 2 2 6 2" xfId="22412" xr:uid="{53BE87AB-8ED6-41E5-A4CB-4D3002399C51}"/>
    <cellStyle name="40% - uthevingsfarge 5 10 2 2 2 7" xfId="22413" xr:uid="{104AA04F-E27E-4E36-B19B-CC342C60E5AD}"/>
    <cellStyle name="40% - uthevingsfarge 5 10 2 2 3" xfId="22414" xr:uid="{5AE9B8ED-ED8C-4B2C-8FA1-1E579D5B7240}"/>
    <cellStyle name="40% - uthevingsfarge 5 10 2 2 3 2" xfId="22415" xr:uid="{B34A1F84-FF4C-48D2-85CD-9CCC01DD7161}"/>
    <cellStyle name="40% - uthevingsfarge 5 10 2 2 3 2 2" xfId="22416" xr:uid="{73501DB3-1988-4AB3-8EE8-8B04719158E5}"/>
    <cellStyle name="40% - uthevingsfarge 5 10 2 2 3 3" xfId="22417" xr:uid="{A4D78A27-ED16-4E0D-8DD5-A09504E126EB}"/>
    <cellStyle name="40% - uthevingsfarge 5 10 2 2 3 3 2" xfId="22418" xr:uid="{970BC2DD-E371-4A55-B843-9AC1D5B2B572}"/>
    <cellStyle name="40% - uthevingsfarge 5 10 2 2 3 4" xfId="22419" xr:uid="{9B6F96AC-D9C1-4E06-897C-A0AFE55673F0}"/>
    <cellStyle name="40% - uthevingsfarge 5 10 2 2 3 4 2" xfId="22420" xr:uid="{93698FC3-8773-4A00-AE7F-72D68EC1C5D1}"/>
    <cellStyle name="40% - uthevingsfarge 5 10 2 2 3 5" xfId="22421" xr:uid="{2E64241C-F07A-4BEB-BE31-EEA8DC2225E8}"/>
    <cellStyle name="40% - uthevingsfarge 5 10 2 2 3 5 2" xfId="22422" xr:uid="{42BBC4F7-CDBE-48C2-ABA4-E1D085C101EE}"/>
    <cellStyle name="40% - uthevingsfarge 5 10 2 2 3 6" xfId="22423" xr:uid="{3073696C-F0AA-4F38-BBD2-1E482C99F202}"/>
    <cellStyle name="40% - uthevingsfarge 5 10 2 2 4" xfId="22424" xr:uid="{AA80D3A7-81BA-4503-B0E7-2A53C13A7320}"/>
    <cellStyle name="40% - uthevingsfarge 5 10 2 2 4 2" xfId="22425" xr:uid="{21958554-992C-4441-836A-79ED4A2DEBE5}"/>
    <cellStyle name="40% - uthevingsfarge 5 10 2 2 4 2 2" xfId="22426" xr:uid="{A698A83F-81F1-4FB8-908F-0E34322E0A23}"/>
    <cellStyle name="40% - uthevingsfarge 5 10 2 2 4 3" xfId="22427" xr:uid="{210E8393-4956-44B3-ADBE-98003E86AC82}"/>
    <cellStyle name="40% - uthevingsfarge 5 10 2 2 4 3 2" xfId="22428" xr:uid="{47E51CEA-EF83-4D39-BC70-0E5358FFB383}"/>
    <cellStyle name="40% - uthevingsfarge 5 10 2 2 4 4" xfId="22429" xr:uid="{3998C802-2CCF-4664-9F01-AA1D8518C0BB}"/>
    <cellStyle name="40% - uthevingsfarge 5 10 2 2 5" xfId="22430" xr:uid="{AE35E72C-BF56-488B-8D7A-E1922C36A541}"/>
    <cellStyle name="40% - uthevingsfarge 5 10 2 2 5 2" xfId="22431" xr:uid="{D7ABFA3D-17FA-4BBE-A29F-3B1629B08302}"/>
    <cellStyle name="40% - uthevingsfarge 5 10 2 2 5 2 2" xfId="22432" xr:uid="{27467C0E-6971-4385-BD76-981E686ECC67}"/>
    <cellStyle name="40% - uthevingsfarge 5 10 2 2 5 3" xfId="22433" xr:uid="{50EBC77E-142E-48F4-A1E9-47A67C8CD199}"/>
    <cellStyle name="40% - uthevingsfarge 5 10 2 2 5 3 2" xfId="22434" xr:uid="{50CF43F7-BA0B-4EB6-893B-7741FCB77CBB}"/>
    <cellStyle name="40% - uthevingsfarge 5 10 2 2 5 4" xfId="22435" xr:uid="{03E1B448-5C1B-4532-A2E6-2CF0D4A7DEFF}"/>
    <cellStyle name="40% - uthevingsfarge 5 10 2 2 6" xfId="22436" xr:uid="{A153F72D-2A84-47E5-88BE-FE46B5EECA38}"/>
    <cellStyle name="40% - uthevingsfarge 5 10 2 2 6 2" xfId="22437" xr:uid="{5693DA67-C05F-4C69-9190-8583A17DEFF2}"/>
    <cellStyle name="40% - uthevingsfarge 5 10 2 2 6 2 2" xfId="22438" xr:uid="{1B8A2910-8A49-4554-867F-82596CEDE3F1}"/>
    <cellStyle name="40% - uthevingsfarge 5 10 2 2 6 3" xfId="22439" xr:uid="{04CF9C5B-FB05-42CA-A02D-393C1E706E82}"/>
    <cellStyle name="40% - uthevingsfarge 5 10 2 2 7" xfId="22440" xr:uid="{2B483F8D-C72C-4EBA-A4A8-FAEF2A8F3EAB}"/>
    <cellStyle name="40% - uthevingsfarge 5 10 2 2 7 2" xfId="22441" xr:uid="{DC068A5D-B3F4-4911-9C7D-38223F66E86F}"/>
    <cellStyle name="40% - uthevingsfarge 5 10 2 2 7 2 2" xfId="22442" xr:uid="{3631B9B6-1537-4BEE-9419-0D110BF0AD82}"/>
    <cellStyle name="40% - uthevingsfarge 5 10 2 2 7 3" xfId="22443" xr:uid="{71AC4198-08EA-4D4B-BDC5-8033B0D95B46}"/>
    <cellStyle name="40% - uthevingsfarge 5 10 2 2 8" xfId="22444" xr:uid="{5A0F7C51-21B3-488C-BF3E-F63486A5AE1D}"/>
    <cellStyle name="40% - uthevingsfarge 5 10 2 2 8 2" xfId="22445" xr:uid="{BBFA1D3D-1B01-43E6-AD9A-33A6B53D93C7}"/>
    <cellStyle name="40% - uthevingsfarge 5 10 2 2 8 2 2" xfId="22446" xr:uid="{06AD2305-3B7D-45E1-8366-E42AE6319CA8}"/>
    <cellStyle name="40% - uthevingsfarge 5 10 2 2 8 3" xfId="22447" xr:uid="{4A81953C-749B-4B27-A301-777DD3E00391}"/>
    <cellStyle name="40% - uthevingsfarge 5 10 2 2 9" xfId="22448" xr:uid="{93F6F6C8-4250-4B7B-8C26-3D87FA23B7C7}"/>
    <cellStyle name="40% - uthevingsfarge 5 10 2 2 9 2" xfId="22449" xr:uid="{C36D9EAB-DC3B-4D58-9C0A-A8AAFA115062}"/>
    <cellStyle name="40% - uthevingsfarge 5 10 2 2 9 2 2" xfId="22450" xr:uid="{659E400F-5D92-4C1A-874C-3DBF593A1ECB}"/>
    <cellStyle name="40% - uthevingsfarge 5 10 2 2 9 3" xfId="22451" xr:uid="{6002077E-0D3F-4880-A59A-F6FE467C0671}"/>
    <cellStyle name="40% - uthevingsfarge 5 10 2 3" xfId="22452" xr:uid="{07B14006-95D4-470D-84A6-A25167F0EE8A}"/>
    <cellStyle name="40% - uthevingsfarge 5 10 2 3 2" xfId="22453" xr:uid="{0A7AF445-3E8C-437F-A6C4-BEF6FF227383}"/>
    <cellStyle name="40% - uthevingsfarge 5 10 2 3 2 2" xfId="22454" xr:uid="{6BDE41D1-09C3-47AA-B321-7428D2AA8D30}"/>
    <cellStyle name="40% - uthevingsfarge 5 10 2 3 2 2 2" xfId="22455" xr:uid="{F3F045CD-3491-4FD6-BDCA-08445EA6141E}"/>
    <cellStyle name="40% - uthevingsfarge 5 10 2 3 2 3" xfId="22456" xr:uid="{0E7AE16A-79B4-454D-8D5D-DEC8934A3021}"/>
    <cellStyle name="40% - uthevingsfarge 5 10 2 3 2 3 2" xfId="22457" xr:uid="{E9003377-BED1-4354-BC5B-4EE1D5D6378E}"/>
    <cellStyle name="40% - uthevingsfarge 5 10 2 3 2 4" xfId="22458" xr:uid="{85D5F31C-4662-4397-9772-D033320A56E9}"/>
    <cellStyle name="40% - uthevingsfarge 5 10 2 3 2 4 2" xfId="22459" xr:uid="{D09BE59C-6AAC-4150-85CE-432B0405A27A}"/>
    <cellStyle name="40% - uthevingsfarge 5 10 2 3 2 5" xfId="22460" xr:uid="{16222BE5-6703-486B-83E0-6BE10CD2126F}"/>
    <cellStyle name="40% - uthevingsfarge 5 10 2 3 2 5 2" xfId="22461" xr:uid="{0D75DF72-7C9F-4772-9554-82F1D2E95A83}"/>
    <cellStyle name="40% - uthevingsfarge 5 10 2 3 2 6" xfId="22462" xr:uid="{0D8F5B6E-2DA9-4A1C-BE0C-1FD6A3077207}"/>
    <cellStyle name="40% - uthevingsfarge 5 10 2 3 2 6 2" xfId="22463" xr:uid="{D7529A08-0493-400C-A763-FE8B736650B8}"/>
    <cellStyle name="40% - uthevingsfarge 5 10 2 3 2 7" xfId="22464" xr:uid="{D84F625D-C64D-410F-AE40-A94FF3FA2E8A}"/>
    <cellStyle name="40% - uthevingsfarge 5 10 2 3 3" xfId="22465" xr:uid="{E0B014D5-6020-4F6A-82C1-8F3F653B773A}"/>
    <cellStyle name="40% - uthevingsfarge 5 10 2 3 3 2" xfId="22466" xr:uid="{2C34994B-4572-4CC4-B484-CDC73FD2E8A4}"/>
    <cellStyle name="40% - uthevingsfarge 5 10 2 3 3 2 2" xfId="22467" xr:uid="{50B47F9B-D3B0-4785-A234-2B6C66AA67C4}"/>
    <cellStyle name="40% - uthevingsfarge 5 10 2 3 3 3" xfId="22468" xr:uid="{195E02B7-5DA0-42BC-AA52-06792EE579D3}"/>
    <cellStyle name="40% - uthevingsfarge 5 10 2 3 3 3 2" xfId="22469" xr:uid="{C1B50158-1152-4920-86FF-77A019F0AF6E}"/>
    <cellStyle name="40% - uthevingsfarge 5 10 2 3 3 4" xfId="22470" xr:uid="{4B3C2D3B-DD13-4EB0-8233-D30878DCF333}"/>
    <cellStyle name="40% - uthevingsfarge 5 10 2 3 4" xfId="22471" xr:uid="{D2365843-E068-4A71-A2F3-C5553A42C244}"/>
    <cellStyle name="40% - uthevingsfarge 5 10 2 3 4 2" xfId="22472" xr:uid="{B13C3DBB-8E47-4025-81B5-EE910E20D779}"/>
    <cellStyle name="40% - uthevingsfarge 5 10 2 3 5" xfId="22473" xr:uid="{3DD00E8D-8A96-4999-BD18-7B45B3B1EAD4}"/>
    <cellStyle name="40% - uthevingsfarge 5 10 2 3 5 2" xfId="22474" xr:uid="{B98D62D7-C18E-4A3B-8419-B42051169501}"/>
    <cellStyle name="40% - uthevingsfarge 5 10 2 3 6" xfId="22475" xr:uid="{5A39B8AA-7299-4527-B6C8-BFE647C4B385}"/>
    <cellStyle name="40% - uthevingsfarge 5 10 2 3 6 2" xfId="22476" xr:uid="{4743B4AD-F33B-42D9-99CF-324384492409}"/>
    <cellStyle name="40% - uthevingsfarge 5 10 2 3 7" xfId="22477" xr:uid="{6F74EAEB-55A8-4395-8EFF-FCC2FA6ACB23}"/>
    <cellStyle name="40% - uthevingsfarge 5 10 2 3 7 2" xfId="22478" xr:uid="{9F25AF6E-330C-48B1-BBEA-D583ED54D208}"/>
    <cellStyle name="40% - uthevingsfarge 5 10 2 3 8" xfId="22479" xr:uid="{4379741B-C0B9-4155-A3FE-BF94BFE04393}"/>
    <cellStyle name="40% - uthevingsfarge 5 10 2 4" xfId="22480" xr:uid="{6880920B-AA10-4806-9FE6-8565B0BA833A}"/>
    <cellStyle name="40% - uthevingsfarge 5 10 2 4 2" xfId="22481" xr:uid="{6B17E503-9CB9-46F7-9621-3878018FD31F}"/>
    <cellStyle name="40% - uthevingsfarge 5 10 2 4 2 2" xfId="22482" xr:uid="{69A80A6E-BD54-45E5-A048-91A214B73179}"/>
    <cellStyle name="40% - uthevingsfarge 5 10 2 4 2 2 2" xfId="22483" xr:uid="{21C5F6A7-1A30-4D8E-8B15-F88CDD49A024}"/>
    <cellStyle name="40% - uthevingsfarge 5 10 2 4 2 3" xfId="22484" xr:uid="{097F3773-D76F-4C3C-AB50-ABFDA42E3256}"/>
    <cellStyle name="40% - uthevingsfarge 5 10 2 4 2 3 2" xfId="22485" xr:uid="{960434BD-42BE-4A0D-93BF-9A9F3628CED7}"/>
    <cellStyle name="40% - uthevingsfarge 5 10 2 4 2 4" xfId="22486" xr:uid="{38FB1BC2-AC83-4701-B362-1F09D65FE63A}"/>
    <cellStyle name="40% - uthevingsfarge 5 10 2 4 2 4 2" xfId="22487" xr:uid="{85C3F038-1B89-47F7-B4B1-241B6404A311}"/>
    <cellStyle name="40% - uthevingsfarge 5 10 2 4 2 5" xfId="22488" xr:uid="{50A239AF-AEF7-4224-B492-EA90486CB740}"/>
    <cellStyle name="40% - uthevingsfarge 5 10 2 4 2 5 2" xfId="22489" xr:uid="{074C804A-35BA-48AC-9CA6-D1925DD9AE46}"/>
    <cellStyle name="40% - uthevingsfarge 5 10 2 4 2 6" xfId="22490" xr:uid="{2041AA61-EC54-484E-818B-511F30B6F42D}"/>
    <cellStyle name="40% - uthevingsfarge 5 10 2 4 2 6 2" xfId="22491" xr:uid="{92CA31B9-95ED-43F8-B778-E24D200E639B}"/>
    <cellStyle name="40% - uthevingsfarge 5 10 2 4 2 7" xfId="22492" xr:uid="{FC45402C-FB3A-4F05-8802-9E2414C106D6}"/>
    <cellStyle name="40% - uthevingsfarge 5 10 2 4 3" xfId="22493" xr:uid="{46E8DE1F-8161-4B12-8CC2-3E195B2D05B3}"/>
    <cellStyle name="40% - uthevingsfarge 5 10 2 4 3 2" xfId="22494" xr:uid="{50EB4726-48AA-4353-98AB-EAA4B4D4E001}"/>
    <cellStyle name="40% - uthevingsfarge 5 10 2 4 3 2 2" xfId="22495" xr:uid="{4685C126-E10E-4E0A-B6AA-D595FC36A731}"/>
    <cellStyle name="40% - uthevingsfarge 5 10 2 4 3 3" xfId="22496" xr:uid="{1A538F14-9F92-49AF-AC2A-DBCB4193DF05}"/>
    <cellStyle name="40% - uthevingsfarge 5 10 2 4 3 3 2" xfId="22497" xr:uid="{A402A810-ADD8-46BB-9296-895BE41E29CE}"/>
    <cellStyle name="40% - uthevingsfarge 5 10 2 4 3 4" xfId="22498" xr:uid="{D0D91F97-24E2-454C-9C3D-8107FAD32F37}"/>
    <cellStyle name="40% - uthevingsfarge 5 10 2 4 4" xfId="22499" xr:uid="{BCA9F5B4-F2D3-4EA8-833A-7BD280875493}"/>
    <cellStyle name="40% - uthevingsfarge 5 10 2 4 4 2" xfId="22500" xr:uid="{E9B826BF-AE32-4EB3-B0A3-E2324DB3F70B}"/>
    <cellStyle name="40% - uthevingsfarge 5 10 2 4 5" xfId="22501" xr:uid="{8E940F2D-7DAB-4D98-8B46-5AD5057F24E9}"/>
    <cellStyle name="40% - uthevingsfarge 5 10 2 4 5 2" xfId="22502" xr:uid="{20EBF18F-DA78-4DA4-A5F7-600A651E8078}"/>
    <cellStyle name="40% - uthevingsfarge 5 10 2 4 6" xfId="22503" xr:uid="{D6E7582A-5287-48B0-BEA3-16BBEFE26FC1}"/>
    <cellStyle name="40% - uthevingsfarge 5 10 2 4 6 2" xfId="22504" xr:uid="{D4174E00-2E17-4EF8-A38E-BC841DCDDFE8}"/>
    <cellStyle name="40% - uthevingsfarge 5 10 2 4 7" xfId="22505" xr:uid="{34DC1C51-5C70-4544-B5ED-C1617100569B}"/>
    <cellStyle name="40% - uthevingsfarge 5 10 2 4 7 2" xfId="22506" xr:uid="{E545397C-E159-4C3A-A138-BC516710A6E1}"/>
    <cellStyle name="40% - uthevingsfarge 5 10 2 4 8" xfId="22507" xr:uid="{B0CE1D61-A272-413A-852D-0EF7AF646EC7}"/>
    <cellStyle name="40% - uthevingsfarge 5 10 2 5" xfId="22508" xr:uid="{6DCC7BA0-9DB4-47BC-8069-824E14B7FEC2}"/>
    <cellStyle name="40% - uthevingsfarge 5 10 2 6" xfId="22509" xr:uid="{BEA3909C-5A14-4BCE-BFA1-94F047D0DCCB}"/>
    <cellStyle name="40% - uthevingsfarge 5 10 2 7" xfId="22510" xr:uid="{98BE9E34-F334-4FD4-B093-80B4902F2381}"/>
    <cellStyle name="40% - uthevingsfarge 5 10 2 8" xfId="22511" xr:uid="{E26DFFEE-132A-410F-99D1-549B4D1E2D56}"/>
    <cellStyle name="40% - uthevingsfarge 5 10 2 9" xfId="22512" xr:uid="{6A2800E5-77D7-4586-896B-14DF925A5D2A}"/>
    <cellStyle name="40% - uthevingsfarge 5 10 20" xfId="22513" xr:uid="{54B7AF55-CC54-4D6C-BC6F-7D0A6650B0FD}"/>
    <cellStyle name="40% - uthevingsfarge 5 10 20 2" xfId="22514" xr:uid="{28BCFCDD-ED78-4222-96DE-5AA438307EFB}"/>
    <cellStyle name="40% - uthevingsfarge 5 10 20 2 2" xfId="22515" xr:uid="{260A721E-2D26-4DB1-BC1B-4CCFC70FDDEE}"/>
    <cellStyle name="40% - uthevingsfarge 5 10 20 2 2 2" xfId="22516" xr:uid="{9BCE39E5-A5C3-408A-B6D8-0632B8A166B7}"/>
    <cellStyle name="40% - uthevingsfarge 5 10 20 2 3" xfId="22517" xr:uid="{8EA5E357-52DC-41A4-AC87-91F72D2A1509}"/>
    <cellStyle name="40% - uthevingsfarge 5 10 20 2 3 2" xfId="22518" xr:uid="{9729B1F2-8887-4127-BDEA-8DC15A54E601}"/>
    <cellStyle name="40% - uthevingsfarge 5 10 20 2 4" xfId="22519" xr:uid="{CB277025-22D5-498E-A22C-6ABA4770DE81}"/>
    <cellStyle name="40% - uthevingsfarge 5 10 20 2 4 2" xfId="22520" xr:uid="{A584A5A4-7B91-4720-BAD8-56FA7A8CDC13}"/>
    <cellStyle name="40% - uthevingsfarge 5 10 20 2 5" xfId="22521" xr:uid="{E9A1E332-FDCB-4F2E-B171-0C1F1CCB8F25}"/>
    <cellStyle name="40% - uthevingsfarge 5 10 20 2 5 2" xfId="22522" xr:uid="{12939654-4F63-4399-A4EE-6578A5AE0568}"/>
    <cellStyle name="40% - uthevingsfarge 5 10 20 2 6" xfId="22523" xr:uid="{F1AC4D96-D44E-4099-B5DC-D3FCAD5AA553}"/>
    <cellStyle name="40% - uthevingsfarge 5 10 20 2 6 2" xfId="22524" xr:uid="{15ACE369-22E3-49B4-952F-136822636CE2}"/>
    <cellStyle name="40% - uthevingsfarge 5 10 20 2 7" xfId="22525" xr:uid="{6564E2E0-BE8F-4708-BE62-5775D73BE7FA}"/>
    <cellStyle name="40% - uthevingsfarge 5 10 20 3" xfId="22526" xr:uid="{75C9994D-C287-46D4-8D32-682D382E0CB0}"/>
    <cellStyle name="40% - uthevingsfarge 5 10 20 3 2" xfId="22527" xr:uid="{54534F09-BB92-4B93-9B80-4750E72CF641}"/>
    <cellStyle name="40% - uthevingsfarge 5 10 20 3 2 2" xfId="22528" xr:uid="{BDB63189-60CF-4B15-AFE6-3C3BBEE57AC8}"/>
    <cellStyle name="40% - uthevingsfarge 5 10 20 3 3" xfId="22529" xr:uid="{87666D18-471A-4858-9CD5-75448A222164}"/>
    <cellStyle name="40% - uthevingsfarge 5 10 20 3 3 2" xfId="22530" xr:uid="{A9410E8E-06A7-483F-96B9-DF4F5BCBC0A9}"/>
    <cellStyle name="40% - uthevingsfarge 5 10 20 3 4" xfId="22531" xr:uid="{73D15E7E-E772-4493-8C66-B340320343E0}"/>
    <cellStyle name="40% - uthevingsfarge 5 10 20 4" xfId="22532" xr:uid="{6E4923DF-6976-412A-B411-148FBF4E8D5F}"/>
    <cellStyle name="40% - uthevingsfarge 5 10 20 4 2" xfId="22533" xr:uid="{91F849BC-AB43-437C-9FB9-DFFECADB3E9E}"/>
    <cellStyle name="40% - uthevingsfarge 5 10 20 5" xfId="22534" xr:uid="{AE4450BA-5486-498D-9E6D-584EFB31DCA0}"/>
    <cellStyle name="40% - uthevingsfarge 5 10 20 5 2" xfId="22535" xr:uid="{CEDB7814-F53F-4435-8CBB-DEC825B7C6DE}"/>
    <cellStyle name="40% - uthevingsfarge 5 10 20 6" xfId="22536" xr:uid="{1C6C15E7-735E-46A3-A6F6-9F3838523B88}"/>
    <cellStyle name="40% - uthevingsfarge 5 10 20 6 2" xfId="22537" xr:uid="{75D07313-8972-40F4-AE34-16AC90E01278}"/>
    <cellStyle name="40% - uthevingsfarge 5 10 20 7" xfId="22538" xr:uid="{9225CCC3-8A6A-449E-A95A-17532078FE46}"/>
    <cellStyle name="40% - uthevingsfarge 5 10 20 7 2" xfId="22539" xr:uid="{1C188B38-10F8-423B-B803-E59C226FF6FF}"/>
    <cellStyle name="40% - uthevingsfarge 5 10 20 8" xfId="22540" xr:uid="{5A43B588-8E87-4083-B3AA-9C5C5E752C21}"/>
    <cellStyle name="40% - uthevingsfarge 5 10 21" xfId="22541" xr:uid="{48A4430E-F3B4-4251-B402-2A2FEE41D02A}"/>
    <cellStyle name="40% - uthevingsfarge 5 10 21 2" xfId="22542" xr:uid="{7EC9727C-E25A-433F-A70B-0ABA377D9641}"/>
    <cellStyle name="40% - uthevingsfarge 5 10 21 2 2" xfId="22543" xr:uid="{1A81C1C8-5BDC-4330-9B8B-FE8875AE3730}"/>
    <cellStyle name="40% - uthevingsfarge 5 10 21 3" xfId="22544" xr:uid="{DC0F8DF9-6387-49A7-BEE9-E05DF5C91B14}"/>
    <cellStyle name="40% - uthevingsfarge 5 10 21 3 2" xfId="22545" xr:uid="{CB2020AB-C356-4173-ACD0-A8CD3DBE50E9}"/>
    <cellStyle name="40% - uthevingsfarge 5 10 21 4" xfId="22546" xr:uid="{92780BAE-2498-49C2-A88E-6857975657DE}"/>
    <cellStyle name="40% - uthevingsfarge 5 10 21 4 2" xfId="22547" xr:uid="{0D533580-C195-43F1-8B3D-5082DD8716E8}"/>
    <cellStyle name="40% - uthevingsfarge 5 10 21 5" xfId="22548" xr:uid="{B4B7E312-13E4-4F4E-8E06-AEC383CA406F}"/>
    <cellStyle name="40% - uthevingsfarge 5 10 21 5 2" xfId="22549" xr:uid="{3ED1A046-F880-441D-8A0B-01BF942035A1}"/>
    <cellStyle name="40% - uthevingsfarge 5 10 21 6" xfId="22550" xr:uid="{A9CD46B5-C0E3-4071-B2DD-C337D4127E96}"/>
    <cellStyle name="40% - uthevingsfarge 5 10 21 6 2" xfId="22551" xr:uid="{82940AFB-14EC-42BE-B74D-48A1818910D6}"/>
    <cellStyle name="40% - uthevingsfarge 5 10 21 7" xfId="22552" xr:uid="{68F579C9-DCB7-44A5-B895-7163683911EB}"/>
    <cellStyle name="40% - uthevingsfarge 5 10 22" xfId="22553" xr:uid="{5C6D099A-516A-4FE4-A934-AB7484286FC8}"/>
    <cellStyle name="40% - uthevingsfarge 5 10 22 2" xfId="22554" xr:uid="{76F21D1A-2DBD-4FEC-95DF-BFA2DCA66DC5}"/>
    <cellStyle name="40% - uthevingsfarge 5 10 22 2 2" xfId="22555" xr:uid="{7E147E29-E758-40A7-ABA9-383A7AD112DE}"/>
    <cellStyle name="40% - uthevingsfarge 5 10 22 3" xfId="22556" xr:uid="{AE647844-F52C-4170-9F02-86E9C393B42B}"/>
    <cellStyle name="40% - uthevingsfarge 5 10 22 3 2" xfId="22557" xr:uid="{FE90FFEB-3CC3-4087-94A6-B3A8976DADFE}"/>
    <cellStyle name="40% - uthevingsfarge 5 10 22 4" xfId="22558" xr:uid="{DF3BC03C-7A36-490C-A8AC-2843EC93DCF9}"/>
    <cellStyle name="40% - uthevingsfarge 5 10 22 4 2" xfId="22559" xr:uid="{EC81D758-28BF-49E5-9176-643136DF88DD}"/>
    <cellStyle name="40% - uthevingsfarge 5 10 22 5" xfId="22560" xr:uid="{29057390-7336-472C-8B86-0BE142B06B83}"/>
    <cellStyle name="40% - uthevingsfarge 5 10 22 5 2" xfId="22561" xr:uid="{A4CE7D83-3CBD-4FA6-8FC3-FA6836ED2EB8}"/>
    <cellStyle name="40% - uthevingsfarge 5 10 22 6" xfId="22562" xr:uid="{ABC655F2-AE4A-4862-ACFF-1BE024EF867F}"/>
    <cellStyle name="40% - uthevingsfarge 5 10 23" xfId="22563" xr:uid="{87BC720E-50C7-4480-8DE7-E33DDCB89206}"/>
    <cellStyle name="40% - uthevingsfarge 5 10 23 2" xfId="22564" xr:uid="{C95FC1B5-EBB4-47C6-AF23-9C45DFED7276}"/>
    <cellStyle name="40% - uthevingsfarge 5 10 23 2 2" xfId="22565" xr:uid="{82898F52-EF61-4771-B769-98EA5361CE3A}"/>
    <cellStyle name="40% - uthevingsfarge 5 10 23 3" xfId="22566" xr:uid="{0A0A97F1-82CE-41EE-9914-DD0B081EC1AF}"/>
    <cellStyle name="40% - uthevingsfarge 5 10 23 3 2" xfId="22567" xr:uid="{B8C5A2FB-FDDA-4105-BEF7-0737051B2983}"/>
    <cellStyle name="40% - uthevingsfarge 5 10 23 4" xfId="22568" xr:uid="{10B46F90-D73D-4CF1-BDB9-1711296BF3F8}"/>
    <cellStyle name="40% - uthevingsfarge 5 10 24" xfId="22569" xr:uid="{A796AB46-9E9D-4527-885D-F0F07C71981C}"/>
    <cellStyle name="40% - uthevingsfarge 5 10 24 2" xfId="22570" xr:uid="{4281564D-B53A-4E06-A5CD-2EBE2DB22937}"/>
    <cellStyle name="40% - uthevingsfarge 5 10 24 2 2" xfId="22571" xr:uid="{37B1C522-566A-43B7-AEF6-7D555DA3EC58}"/>
    <cellStyle name="40% - uthevingsfarge 5 10 24 3" xfId="22572" xr:uid="{9EA6699C-87A4-46B8-B0EA-09AD638A59BB}"/>
    <cellStyle name="40% - uthevingsfarge 5 10 24 3 2" xfId="22573" xr:uid="{5E268BAF-6877-4D8D-8A84-4A7B8A20F5AB}"/>
    <cellStyle name="40% - uthevingsfarge 5 10 24 4" xfId="22574" xr:uid="{38C9A686-3A4C-4DA6-AB4F-18BFB5FD6C37}"/>
    <cellStyle name="40% - uthevingsfarge 5 10 25" xfId="22575" xr:uid="{BC32644A-EFCA-4268-A2D6-53C130D7CCA1}"/>
    <cellStyle name="40% - uthevingsfarge 5 10 25 2" xfId="22576" xr:uid="{E2F62C24-22E2-4F7E-BE7C-71713026E983}"/>
    <cellStyle name="40% - uthevingsfarge 5 10 25 2 2" xfId="22577" xr:uid="{B00010B1-E89A-4E83-B71B-793185DBB743}"/>
    <cellStyle name="40% - uthevingsfarge 5 10 25 3" xfId="22578" xr:uid="{A4AEB757-9C5C-45F7-9A7E-20DE72D02605}"/>
    <cellStyle name="40% - uthevingsfarge 5 10 26" xfId="22579" xr:uid="{50038847-F30E-4B7D-A347-BAAEDFA7B788}"/>
    <cellStyle name="40% - uthevingsfarge 5 10 26 2" xfId="22580" xr:uid="{A43FACC2-1BC4-4682-A6A5-2B6A8D250888}"/>
    <cellStyle name="40% - uthevingsfarge 5 10 26 2 2" xfId="22581" xr:uid="{53617232-1E7C-4C5C-A0FB-0B413CEE7689}"/>
    <cellStyle name="40% - uthevingsfarge 5 10 26 3" xfId="22582" xr:uid="{AE1E4ABF-DFF3-4304-B86E-EB8E71671CCA}"/>
    <cellStyle name="40% - uthevingsfarge 5 10 27" xfId="22583" xr:uid="{6A236F16-C3C1-4C53-9DEC-D2C36DAFA05B}"/>
    <cellStyle name="40% - uthevingsfarge 5 10 27 2" xfId="22584" xr:uid="{00BDE99B-8403-45CF-9597-FB57BC2B97D1}"/>
    <cellStyle name="40% - uthevingsfarge 5 10 27 2 2" xfId="22585" xr:uid="{AA7DDF99-30EA-4329-B93A-CA8167AE3F8B}"/>
    <cellStyle name="40% - uthevingsfarge 5 10 27 3" xfId="22586" xr:uid="{6D30E556-E7EA-451D-9D44-C9689CC93A26}"/>
    <cellStyle name="40% - uthevingsfarge 5 10 28" xfId="22587" xr:uid="{42028E1B-4FBC-4413-A595-E880FCBC84A6}"/>
    <cellStyle name="40% - uthevingsfarge 5 10 28 2" xfId="22588" xr:uid="{050C9BC9-5EDE-46B0-AD0A-8DE544A05EF8}"/>
    <cellStyle name="40% - uthevingsfarge 5 10 28 2 2" xfId="22589" xr:uid="{8A28B333-41AC-450D-A776-BC4B362BB58E}"/>
    <cellStyle name="40% - uthevingsfarge 5 10 28 3" xfId="22590" xr:uid="{6E9E0C55-8758-4E0C-A63D-82ADCB95A0D2}"/>
    <cellStyle name="40% - uthevingsfarge 5 10 29" xfId="22591" xr:uid="{B1CBA26F-AAB7-438E-B25F-76D7D66F535C}"/>
    <cellStyle name="40% - uthevingsfarge 5 10 3" xfId="22592" xr:uid="{E4485E46-6FB1-4C71-B009-667F870F233F}"/>
    <cellStyle name="40% - uthevingsfarge 5 10 3 2" xfId="22593" xr:uid="{05C1B518-618C-40AE-AB90-919801CF6542}"/>
    <cellStyle name="40% - uthevingsfarge 5 10 3 2 2" xfId="22594" xr:uid="{F299A261-D5C3-4A40-9FEC-F2FEAF0CAF8C}"/>
    <cellStyle name="40% - uthevingsfarge 5 10 3 2 2 2" xfId="22595" xr:uid="{DF0368AF-DEF7-4692-A45D-24F8A9A96154}"/>
    <cellStyle name="40% - uthevingsfarge 5 10 3 2 3" xfId="22596" xr:uid="{EBB81B4D-7BBA-4E96-AD1C-D44499EE2029}"/>
    <cellStyle name="40% - uthevingsfarge 5 10 3 2 3 2" xfId="22597" xr:uid="{099021E3-DA3C-471B-90F3-9CB180E1A99E}"/>
    <cellStyle name="40% - uthevingsfarge 5 10 3 2 4" xfId="22598" xr:uid="{39D3DC11-5CF0-4D3E-B439-E7AD2FB65EE9}"/>
    <cellStyle name="40% - uthevingsfarge 5 10 3 2 4 2" xfId="22599" xr:uid="{5962C8D0-8BB1-4AEF-82D2-F63075173A95}"/>
    <cellStyle name="40% - uthevingsfarge 5 10 3 2 5" xfId="22600" xr:uid="{CA539644-C14F-4D7D-A742-9CF0780986EE}"/>
    <cellStyle name="40% - uthevingsfarge 5 10 3 2 5 2" xfId="22601" xr:uid="{E7F8CA90-59B5-4B4D-87FD-FBC609D4C56B}"/>
    <cellStyle name="40% - uthevingsfarge 5 10 3 2 6" xfId="22602" xr:uid="{2E81F536-C0F8-4DBB-B7CD-D2778E8D5CED}"/>
    <cellStyle name="40% - uthevingsfarge 5 10 3 2 6 2" xfId="22603" xr:uid="{E30A638F-9513-4ABD-8F7D-6658E0D39C94}"/>
    <cellStyle name="40% - uthevingsfarge 5 10 3 2 7" xfId="22604" xr:uid="{50966A37-FA1C-4DAA-AC21-3ED6AD5DEA3C}"/>
    <cellStyle name="40% - uthevingsfarge 5 10 3 3" xfId="22605" xr:uid="{A0A7A61A-94D6-4C5C-871C-F2E889B88D36}"/>
    <cellStyle name="40% - uthevingsfarge 5 10 3 3 2" xfId="22606" xr:uid="{92E948EC-BEB2-49B0-854A-A0B50C097499}"/>
    <cellStyle name="40% - uthevingsfarge 5 10 3 3 2 2" xfId="22607" xr:uid="{FF75B1DD-B875-42A7-8F5E-BD1DC1B290E2}"/>
    <cellStyle name="40% - uthevingsfarge 5 10 3 3 3" xfId="22608" xr:uid="{855C8914-5705-42C6-9450-5A34BBA8C86D}"/>
    <cellStyle name="40% - uthevingsfarge 5 10 3 3 3 2" xfId="22609" xr:uid="{699DE298-461A-41A0-902D-7535E5F7D04C}"/>
    <cellStyle name="40% - uthevingsfarge 5 10 3 3 4" xfId="22610" xr:uid="{27E23499-0712-48FC-9936-777A1FBDC392}"/>
    <cellStyle name="40% - uthevingsfarge 5 10 3 4" xfId="22611" xr:uid="{55E82426-B670-4C93-A454-03FFC9CC76ED}"/>
    <cellStyle name="40% - uthevingsfarge 5 10 3 4 2" xfId="22612" xr:uid="{4857396E-118D-40A9-A0A7-53DAB805618F}"/>
    <cellStyle name="40% - uthevingsfarge 5 10 3 5" xfId="22613" xr:uid="{A0F6D0E8-1646-4E79-8868-409E308328BC}"/>
    <cellStyle name="40% - uthevingsfarge 5 10 3 5 2" xfId="22614" xr:uid="{8430A87D-8315-4177-8641-02FE6010DE90}"/>
    <cellStyle name="40% - uthevingsfarge 5 10 3 6" xfId="22615" xr:uid="{579F329C-6C31-4DAD-AD74-7DE454E1934E}"/>
    <cellStyle name="40% - uthevingsfarge 5 10 3 6 2" xfId="22616" xr:uid="{05776412-0884-40C2-9597-D05A1DAF7B61}"/>
    <cellStyle name="40% - uthevingsfarge 5 10 3 7" xfId="22617" xr:uid="{55323A4F-DC5B-4523-B643-18C88038E189}"/>
    <cellStyle name="40% - uthevingsfarge 5 10 3 7 2" xfId="22618" xr:uid="{7C5E8B59-02DE-4C32-9613-0F3A301F3049}"/>
    <cellStyle name="40% - uthevingsfarge 5 10 3 8" xfId="22619" xr:uid="{83A3BAA3-E861-4DEF-9590-F81A4F9E7BA1}"/>
    <cellStyle name="40% - uthevingsfarge 5 10 4" xfId="22620" xr:uid="{AF2D9B12-EB5F-4B29-80A5-363261CED9BB}"/>
    <cellStyle name="40% - uthevingsfarge 5 10 4 2" xfId="22621" xr:uid="{713E495D-1D85-4027-8E95-7FC03D2B2679}"/>
    <cellStyle name="40% - uthevingsfarge 5 10 4 2 2" xfId="22622" xr:uid="{A9F71E89-59B9-4B6B-91FD-BCB703F13059}"/>
    <cellStyle name="40% - uthevingsfarge 5 10 4 2 2 2" xfId="22623" xr:uid="{17827967-77D9-4AF7-B14E-2D12E0174FD2}"/>
    <cellStyle name="40% - uthevingsfarge 5 10 4 2 3" xfId="22624" xr:uid="{255ACCDA-79F0-4876-9583-0BAD75818D6E}"/>
    <cellStyle name="40% - uthevingsfarge 5 10 4 2 3 2" xfId="22625" xr:uid="{3BB0842F-F688-47CA-8EC4-EB2DEEBA0BB3}"/>
    <cellStyle name="40% - uthevingsfarge 5 10 4 2 4" xfId="22626" xr:uid="{CAD858B6-5771-4E41-BC84-B68111145229}"/>
    <cellStyle name="40% - uthevingsfarge 5 10 4 2 4 2" xfId="22627" xr:uid="{C61D7CBC-3D3B-48D3-9662-AFD5E61065B8}"/>
    <cellStyle name="40% - uthevingsfarge 5 10 4 2 5" xfId="22628" xr:uid="{3ADF7182-A7C8-412B-86AE-3E2AE6D05EFF}"/>
    <cellStyle name="40% - uthevingsfarge 5 10 4 2 5 2" xfId="22629" xr:uid="{2ADA2951-525A-4E40-9D46-7F7262693A2E}"/>
    <cellStyle name="40% - uthevingsfarge 5 10 4 2 6" xfId="22630" xr:uid="{7FAE223B-FF07-4E85-91EA-77E2E9BB0CB5}"/>
    <cellStyle name="40% - uthevingsfarge 5 10 4 2 6 2" xfId="22631" xr:uid="{146EB729-8C64-4390-A3E8-25C69EE6D403}"/>
    <cellStyle name="40% - uthevingsfarge 5 10 4 2 7" xfId="22632" xr:uid="{FC54E508-C454-4F31-8826-DA93512DE8C7}"/>
    <cellStyle name="40% - uthevingsfarge 5 10 4 3" xfId="22633" xr:uid="{0763C968-80A8-4577-BB08-90B61B4C8738}"/>
    <cellStyle name="40% - uthevingsfarge 5 10 4 3 2" xfId="22634" xr:uid="{E2EF3BCB-5D39-4778-8DB9-FC1A889A2685}"/>
    <cellStyle name="40% - uthevingsfarge 5 10 4 3 2 2" xfId="22635" xr:uid="{6E213CD0-2EEA-44FE-9351-C7F0641F31AE}"/>
    <cellStyle name="40% - uthevingsfarge 5 10 4 3 3" xfId="22636" xr:uid="{7C765A56-7E89-4BE9-9819-0A343502FAAE}"/>
    <cellStyle name="40% - uthevingsfarge 5 10 4 3 3 2" xfId="22637" xr:uid="{33247FEF-E39F-487B-AD22-DE83A6FF9D42}"/>
    <cellStyle name="40% - uthevingsfarge 5 10 4 3 4" xfId="22638" xr:uid="{26EF348D-C86E-4741-A6D3-529526AD7A0F}"/>
    <cellStyle name="40% - uthevingsfarge 5 10 4 4" xfId="22639" xr:uid="{1B6EB17C-77FD-4B73-BD96-2D7EF9C5C822}"/>
    <cellStyle name="40% - uthevingsfarge 5 10 4 4 2" xfId="22640" xr:uid="{01A1CAD0-711F-4444-9FEC-70BA6FC2308D}"/>
    <cellStyle name="40% - uthevingsfarge 5 10 4 5" xfId="22641" xr:uid="{AE59B41B-DF06-462D-82F5-D7F158A7876A}"/>
    <cellStyle name="40% - uthevingsfarge 5 10 4 5 2" xfId="22642" xr:uid="{A5D4F8C8-B735-4BD4-9282-4BD0AA7EB1A5}"/>
    <cellStyle name="40% - uthevingsfarge 5 10 4 6" xfId="22643" xr:uid="{5B444663-4596-4B5D-958B-ADCFA59EECB4}"/>
    <cellStyle name="40% - uthevingsfarge 5 10 4 6 2" xfId="22644" xr:uid="{37FADC31-C1DF-404B-9B0E-F69AD30DF713}"/>
    <cellStyle name="40% - uthevingsfarge 5 10 4 7" xfId="22645" xr:uid="{47832B78-9C64-4722-A651-A7983919ED33}"/>
    <cellStyle name="40% - uthevingsfarge 5 10 4 7 2" xfId="22646" xr:uid="{D132DB57-2795-4EEF-AEDB-5B60498A37AC}"/>
    <cellStyle name="40% - uthevingsfarge 5 10 4 8" xfId="22647" xr:uid="{B2CDA40C-BDDC-4D96-BC78-C2E16576DB19}"/>
    <cellStyle name="40% - uthevingsfarge 5 10 5" xfId="22648" xr:uid="{F1335E42-5E36-4D68-AD47-F76E6924BD1D}"/>
    <cellStyle name="40% - uthevingsfarge 5 10 5 2" xfId="22649" xr:uid="{15936F2E-66ED-486F-AD98-9359CE5CD88C}"/>
    <cellStyle name="40% - uthevingsfarge 5 10 5 2 2" xfId="22650" xr:uid="{D44DCFC5-DB37-40D7-8131-3526ED3D5D63}"/>
    <cellStyle name="40% - uthevingsfarge 5 10 5 2 2 2" xfId="22651" xr:uid="{96A7692F-477C-4A89-A86F-60E9371B15EE}"/>
    <cellStyle name="40% - uthevingsfarge 5 10 5 2 3" xfId="22652" xr:uid="{F6FDCC28-F741-4CCB-A2E6-A7AAB43FDF60}"/>
    <cellStyle name="40% - uthevingsfarge 5 10 5 2 3 2" xfId="22653" xr:uid="{018232F9-6DE3-42F3-930D-C2699CA659CD}"/>
    <cellStyle name="40% - uthevingsfarge 5 10 5 2 4" xfId="22654" xr:uid="{8CB834E8-EEF8-4F08-B838-5EEDFD777301}"/>
    <cellStyle name="40% - uthevingsfarge 5 10 5 2 4 2" xfId="22655" xr:uid="{A70BE84E-B130-47BD-BC6C-87284BC1345E}"/>
    <cellStyle name="40% - uthevingsfarge 5 10 5 2 5" xfId="22656" xr:uid="{F3BE0EF0-F7DA-4AA0-A242-0C1CE80993CF}"/>
    <cellStyle name="40% - uthevingsfarge 5 10 5 2 5 2" xfId="22657" xr:uid="{12086450-7634-4725-ACCF-A03150977A30}"/>
    <cellStyle name="40% - uthevingsfarge 5 10 5 2 6" xfId="22658" xr:uid="{1E1C0088-A814-4DAF-B042-1F6E9E84E3D7}"/>
    <cellStyle name="40% - uthevingsfarge 5 10 5 2 6 2" xfId="22659" xr:uid="{FB512F13-7525-4B34-AE75-14A19BB41942}"/>
    <cellStyle name="40% - uthevingsfarge 5 10 5 2 7" xfId="22660" xr:uid="{2EEA1A1C-2F1C-4073-959B-D2E09EC78F15}"/>
    <cellStyle name="40% - uthevingsfarge 5 10 5 3" xfId="22661" xr:uid="{04E95642-9F67-4BE2-A4CA-9A708EB57E26}"/>
    <cellStyle name="40% - uthevingsfarge 5 10 5 3 2" xfId="22662" xr:uid="{CBDF2E13-DC8A-4661-B5DB-9314156865C3}"/>
    <cellStyle name="40% - uthevingsfarge 5 10 5 3 2 2" xfId="22663" xr:uid="{95A13B69-04DA-4AD2-87A9-E7696D86481E}"/>
    <cellStyle name="40% - uthevingsfarge 5 10 5 3 3" xfId="22664" xr:uid="{4C28209E-991C-42F4-B2B3-1DBE3F0541BD}"/>
    <cellStyle name="40% - uthevingsfarge 5 10 5 3 3 2" xfId="22665" xr:uid="{EF80B7F0-B554-4CF1-82A2-6F4BFF224A10}"/>
    <cellStyle name="40% - uthevingsfarge 5 10 5 3 4" xfId="22666" xr:uid="{5C67CB99-0C23-4D60-AF43-FA6DA1641923}"/>
    <cellStyle name="40% - uthevingsfarge 5 10 5 4" xfId="22667" xr:uid="{3196BCF3-5E86-4536-B28F-F354A449A3DC}"/>
    <cellStyle name="40% - uthevingsfarge 5 10 5 4 2" xfId="22668" xr:uid="{1FBA959E-C473-4933-8152-5BA127191373}"/>
    <cellStyle name="40% - uthevingsfarge 5 10 5 5" xfId="22669" xr:uid="{CA055652-02EF-484A-87F7-9757E1027C7B}"/>
    <cellStyle name="40% - uthevingsfarge 5 10 5 5 2" xfId="22670" xr:uid="{CE10F84D-9ED8-4DF1-8FDF-105EB2B96BD1}"/>
    <cellStyle name="40% - uthevingsfarge 5 10 5 6" xfId="22671" xr:uid="{A7CDFC9C-2951-4E34-8DB8-54A0487217B1}"/>
    <cellStyle name="40% - uthevingsfarge 5 10 5 6 2" xfId="22672" xr:uid="{5714E7EE-B0D4-4198-8600-FD37C970FB38}"/>
    <cellStyle name="40% - uthevingsfarge 5 10 5 7" xfId="22673" xr:uid="{15287E73-8146-418D-B99A-920B849FB4FF}"/>
    <cellStyle name="40% - uthevingsfarge 5 10 5 7 2" xfId="22674" xr:uid="{3A797917-A59F-4E07-A171-829ABA7CF465}"/>
    <cellStyle name="40% - uthevingsfarge 5 10 5 8" xfId="22675" xr:uid="{2C343AB7-FE7A-44D8-995C-7A5C82E116F2}"/>
    <cellStyle name="40% - uthevingsfarge 5 10 6" xfId="22676" xr:uid="{DDABC5CD-8D8E-4657-9415-2F794269267E}"/>
    <cellStyle name="40% - uthevingsfarge 5 10 6 2" xfId="22677" xr:uid="{30324F46-D2B3-44F6-AD11-BEED1530275B}"/>
    <cellStyle name="40% - uthevingsfarge 5 10 6 2 2" xfId="22678" xr:uid="{82B1C161-B723-426A-B73A-F03C4156C9DB}"/>
    <cellStyle name="40% - uthevingsfarge 5 10 6 2 2 2" xfId="22679" xr:uid="{BA3A972F-B5BA-4D59-AE9D-806E5B202EEE}"/>
    <cellStyle name="40% - uthevingsfarge 5 10 6 2 3" xfId="22680" xr:uid="{F9C09A2A-41F8-4919-A775-A76E1C4081D0}"/>
    <cellStyle name="40% - uthevingsfarge 5 10 6 2 3 2" xfId="22681" xr:uid="{5D43D614-C626-463A-9E94-605CF442BB03}"/>
    <cellStyle name="40% - uthevingsfarge 5 10 6 2 4" xfId="22682" xr:uid="{45661CB3-E7BA-4804-9BC6-44DB2F001E93}"/>
    <cellStyle name="40% - uthevingsfarge 5 10 6 2 4 2" xfId="22683" xr:uid="{B3DA8740-1418-4F59-9619-1D620ABBD698}"/>
    <cellStyle name="40% - uthevingsfarge 5 10 6 2 5" xfId="22684" xr:uid="{3E0C00B6-01ED-463D-807F-2EEF4AFE3E8A}"/>
    <cellStyle name="40% - uthevingsfarge 5 10 6 2 5 2" xfId="22685" xr:uid="{D96EBFA4-F5D0-4CBB-808B-4A64D3148287}"/>
    <cellStyle name="40% - uthevingsfarge 5 10 6 2 6" xfId="22686" xr:uid="{0FE92277-FF87-44DA-AF0B-0147AC38A581}"/>
    <cellStyle name="40% - uthevingsfarge 5 10 6 2 6 2" xfId="22687" xr:uid="{B88387D1-4B5B-48B5-8586-A6900A472F0F}"/>
    <cellStyle name="40% - uthevingsfarge 5 10 6 2 7" xfId="22688" xr:uid="{556E83D4-1D19-47EF-9EA9-E0BC716FF947}"/>
    <cellStyle name="40% - uthevingsfarge 5 10 6 3" xfId="22689" xr:uid="{89600BCA-9833-4CD5-9DC9-9362A695E3A3}"/>
    <cellStyle name="40% - uthevingsfarge 5 10 6 3 2" xfId="22690" xr:uid="{EF2C188A-CB7A-40F2-AE4C-BDC4591A4358}"/>
    <cellStyle name="40% - uthevingsfarge 5 10 6 3 2 2" xfId="22691" xr:uid="{B4987716-482F-4FA0-B4DD-9228130AA905}"/>
    <cellStyle name="40% - uthevingsfarge 5 10 6 3 3" xfId="22692" xr:uid="{BAE8C73D-BFD4-4FFD-B6B3-B361326B9BC3}"/>
    <cellStyle name="40% - uthevingsfarge 5 10 6 3 3 2" xfId="22693" xr:uid="{3181AE49-992D-4488-BD79-A16C6ED10388}"/>
    <cellStyle name="40% - uthevingsfarge 5 10 6 3 4" xfId="22694" xr:uid="{89463B9C-BBF3-4CDB-8A6D-C9CD59FD7448}"/>
    <cellStyle name="40% - uthevingsfarge 5 10 6 4" xfId="22695" xr:uid="{7B953034-2225-4E1F-9983-F94CC369F072}"/>
    <cellStyle name="40% - uthevingsfarge 5 10 6 4 2" xfId="22696" xr:uid="{15A801F6-C6F4-4873-B87A-00A7ADCAF032}"/>
    <cellStyle name="40% - uthevingsfarge 5 10 6 5" xfId="22697" xr:uid="{2F2EA3A6-A06C-4E58-829D-107F4FF09896}"/>
    <cellStyle name="40% - uthevingsfarge 5 10 6 5 2" xfId="22698" xr:uid="{258B231B-5F42-4BAD-A9F4-98D2E5948846}"/>
    <cellStyle name="40% - uthevingsfarge 5 10 6 6" xfId="22699" xr:uid="{512374D0-D867-47AC-BB49-723C4B3A5E92}"/>
    <cellStyle name="40% - uthevingsfarge 5 10 6 6 2" xfId="22700" xr:uid="{E19A34B3-74F3-463A-9AF1-8BA5A8EEAF7E}"/>
    <cellStyle name="40% - uthevingsfarge 5 10 6 7" xfId="22701" xr:uid="{C57B80BF-3B51-4EDC-95BA-4A7DE913620F}"/>
    <cellStyle name="40% - uthevingsfarge 5 10 6 7 2" xfId="22702" xr:uid="{9EAAA22E-941C-4907-A949-B30A2C81078D}"/>
    <cellStyle name="40% - uthevingsfarge 5 10 6 8" xfId="22703" xr:uid="{B69DF81C-79E3-4E65-BFE0-C69945893A57}"/>
    <cellStyle name="40% - uthevingsfarge 5 10 7" xfId="22704" xr:uid="{C7083610-BD3F-4CCF-A267-14E118337280}"/>
    <cellStyle name="40% - uthevingsfarge 5 10 7 2" xfId="22705" xr:uid="{4A685E92-682C-498E-96BA-EB0BC6CA36E7}"/>
    <cellStyle name="40% - uthevingsfarge 5 10 7 2 2" xfId="22706" xr:uid="{EFE86023-93DF-4DEF-98AC-E00156A545B9}"/>
    <cellStyle name="40% - uthevingsfarge 5 10 7 2 2 2" xfId="22707" xr:uid="{7E4F7886-1707-4B1F-9237-F359580E6297}"/>
    <cellStyle name="40% - uthevingsfarge 5 10 7 2 3" xfId="22708" xr:uid="{52E220FF-8ED7-4BE5-9FEC-FAB1D956D9F3}"/>
    <cellStyle name="40% - uthevingsfarge 5 10 7 2 3 2" xfId="22709" xr:uid="{6C35FCB4-CE19-4F85-B52A-871B74D5E77F}"/>
    <cellStyle name="40% - uthevingsfarge 5 10 7 2 4" xfId="22710" xr:uid="{2D761B9F-0BAA-4FCA-894F-E80F9B25D938}"/>
    <cellStyle name="40% - uthevingsfarge 5 10 7 2 4 2" xfId="22711" xr:uid="{53070937-2885-4FC6-954D-ED9998F5D2B7}"/>
    <cellStyle name="40% - uthevingsfarge 5 10 7 2 5" xfId="22712" xr:uid="{D54413D4-1E40-48B6-BF2F-D12BC46C4ED1}"/>
    <cellStyle name="40% - uthevingsfarge 5 10 7 2 5 2" xfId="22713" xr:uid="{026A517C-222D-4CCE-96C4-FFBF53352652}"/>
    <cellStyle name="40% - uthevingsfarge 5 10 7 2 6" xfId="22714" xr:uid="{00098854-8D97-4BA7-A902-FC3198802657}"/>
    <cellStyle name="40% - uthevingsfarge 5 10 7 2 6 2" xfId="22715" xr:uid="{D023DB04-07A6-47EA-B191-0D26D47E8820}"/>
    <cellStyle name="40% - uthevingsfarge 5 10 7 2 7" xfId="22716" xr:uid="{CE0F7750-D86E-42B3-9683-83D34C03A3C0}"/>
    <cellStyle name="40% - uthevingsfarge 5 10 7 3" xfId="22717" xr:uid="{561AB2C7-C159-4F62-A619-1EE2A3043783}"/>
    <cellStyle name="40% - uthevingsfarge 5 10 7 3 2" xfId="22718" xr:uid="{1F317E2F-EE9E-4E45-828B-7FF3A642BC9E}"/>
    <cellStyle name="40% - uthevingsfarge 5 10 7 3 2 2" xfId="22719" xr:uid="{7C87ADB3-84D7-422F-9698-C71D7716E027}"/>
    <cellStyle name="40% - uthevingsfarge 5 10 7 3 3" xfId="22720" xr:uid="{3B6A93DE-9D1B-43F8-A0D8-2BD311BBAD7F}"/>
    <cellStyle name="40% - uthevingsfarge 5 10 7 3 3 2" xfId="22721" xr:uid="{938F883D-CDD6-477F-A524-ABF122ADA476}"/>
    <cellStyle name="40% - uthevingsfarge 5 10 7 3 4" xfId="22722" xr:uid="{F0F8D955-15C9-4D17-B0B4-C5DD871604C6}"/>
    <cellStyle name="40% - uthevingsfarge 5 10 7 4" xfId="22723" xr:uid="{872FB171-8694-429F-89F7-FD5EECA26E89}"/>
    <cellStyle name="40% - uthevingsfarge 5 10 7 4 2" xfId="22724" xr:uid="{6A85AE02-E449-4598-8BE1-9AF6CD78878B}"/>
    <cellStyle name="40% - uthevingsfarge 5 10 7 5" xfId="22725" xr:uid="{001DA488-F5D5-45F3-9265-020A69E40AD5}"/>
    <cellStyle name="40% - uthevingsfarge 5 10 7 5 2" xfId="22726" xr:uid="{0B9E8272-3F61-47D8-964C-C027B7BFD459}"/>
    <cellStyle name="40% - uthevingsfarge 5 10 7 6" xfId="22727" xr:uid="{43B51123-A3F5-4E3D-B234-B6C23DF20709}"/>
    <cellStyle name="40% - uthevingsfarge 5 10 7 6 2" xfId="22728" xr:uid="{8CB6A6FB-3C7C-4F90-9D78-5F654073ECEF}"/>
    <cellStyle name="40% - uthevingsfarge 5 10 7 7" xfId="22729" xr:uid="{467035F8-7A63-4C2D-B63B-F33A3371DA4C}"/>
    <cellStyle name="40% - uthevingsfarge 5 10 7 7 2" xfId="22730" xr:uid="{11AEC635-2650-4387-AE26-FB33844A8A5A}"/>
    <cellStyle name="40% - uthevingsfarge 5 10 7 8" xfId="22731" xr:uid="{894C6678-7B6F-464B-9F61-C81700A0EBDF}"/>
    <cellStyle name="40% - uthevingsfarge 5 10 8" xfId="22732" xr:uid="{28626677-CB39-4553-9129-7BF15CB624A5}"/>
    <cellStyle name="40% - uthevingsfarge 5 10 8 2" xfId="22733" xr:uid="{216094AD-913B-49E3-8BB0-12B4D3305B29}"/>
    <cellStyle name="40% - uthevingsfarge 5 10 8 2 2" xfId="22734" xr:uid="{2402AEF7-19C0-4487-8958-40DCF03DB790}"/>
    <cellStyle name="40% - uthevingsfarge 5 10 8 2 2 2" xfId="22735" xr:uid="{030F2E35-AE80-4321-84A4-61FABD15BFD9}"/>
    <cellStyle name="40% - uthevingsfarge 5 10 8 2 3" xfId="22736" xr:uid="{FA83743F-6954-4B58-8509-8803E318DC68}"/>
    <cellStyle name="40% - uthevingsfarge 5 10 8 2 3 2" xfId="22737" xr:uid="{0EE3BA41-1F66-45F7-92EC-2FBA3487A348}"/>
    <cellStyle name="40% - uthevingsfarge 5 10 8 2 4" xfId="22738" xr:uid="{69A77601-C21F-4BEC-A879-1EA3A68B3C50}"/>
    <cellStyle name="40% - uthevingsfarge 5 10 8 2 4 2" xfId="22739" xr:uid="{30C3E078-9842-4B62-93D6-F710D895A382}"/>
    <cellStyle name="40% - uthevingsfarge 5 10 8 2 5" xfId="22740" xr:uid="{06E4C675-D4B2-49CD-BC88-B2597A5D4ACC}"/>
    <cellStyle name="40% - uthevingsfarge 5 10 8 2 5 2" xfId="22741" xr:uid="{46FFEC18-BD9D-410E-BFFF-09575A00B66B}"/>
    <cellStyle name="40% - uthevingsfarge 5 10 8 2 6" xfId="22742" xr:uid="{4C09BD1D-80E0-4724-AA57-20B0716895A7}"/>
    <cellStyle name="40% - uthevingsfarge 5 10 8 2 6 2" xfId="22743" xr:uid="{BCAD2B4C-FB59-44C1-8387-1A33D47DB281}"/>
    <cellStyle name="40% - uthevingsfarge 5 10 8 2 7" xfId="22744" xr:uid="{9EE2F39C-2575-40DF-80CF-BAE2074AA3CC}"/>
    <cellStyle name="40% - uthevingsfarge 5 10 8 3" xfId="22745" xr:uid="{0F971010-0110-4931-A3AB-2154177E81FE}"/>
    <cellStyle name="40% - uthevingsfarge 5 10 8 3 2" xfId="22746" xr:uid="{A90DA433-E840-4F10-92EE-758DE9D1C2A8}"/>
    <cellStyle name="40% - uthevingsfarge 5 10 8 3 2 2" xfId="22747" xr:uid="{A7C033F1-5A03-4B51-96C4-457B0E68FF54}"/>
    <cellStyle name="40% - uthevingsfarge 5 10 8 3 3" xfId="22748" xr:uid="{10D68264-8409-4827-B505-2C3EF447C900}"/>
    <cellStyle name="40% - uthevingsfarge 5 10 8 3 3 2" xfId="22749" xr:uid="{75517331-DDF8-4387-90D4-1BCD1C656FA4}"/>
    <cellStyle name="40% - uthevingsfarge 5 10 8 3 4" xfId="22750" xr:uid="{BC5DC96E-4728-4F32-962B-A77470700056}"/>
    <cellStyle name="40% - uthevingsfarge 5 10 8 4" xfId="22751" xr:uid="{14747A74-5502-4BE1-877F-5F2E9E3FB498}"/>
    <cellStyle name="40% - uthevingsfarge 5 10 8 4 2" xfId="22752" xr:uid="{ED1A5E97-611A-4228-B7F8-AA6F8D885C7B}"/>
    <cellStyle name="40% - uthevingsfarge 5 10 8 5" xfId="22753" xr:uid="{6EBB0CFD-DF17-4F44-96C1-B6E346B5D92F}"/>
    <cellStyle name="40% - uthevingsfarge 5 10 8 5 2" xfId="22754" xr:uid="{49BC3ACA-CBB1-4BDC-B93E-0718866EE320}"/>
    <cellStyle name="40% - uthevingsfarge 5 10 8 6" xfId="22755" xr:uid="{3F97313D-97B6-49AA-B95D-8BB92BC00D01}"/>
    <cellStyle name="40% - uthevingsfarge 5 10 8 6 2" xfId="22756" xr:uid="{2EFC57E5-4EDB-40F8-A640-29C71FB3125D}"/>
    <cellStyle name="40% - uthevingsfarge 5 10 8 7" xfId="22757" xr:uid="{685EE29D-EE5F-47B5-A9C9-23935CE62AEB}"/>
    <cellStyle name="40% - uthevingsfarge 5 10 8 7 2" xfId="22758" xr:uid="{68D1A6B2-561F-4226-8D02-F0C2F45CAD34}"/>
    <cellStyle name="40% - uthevingsfarge 5 10 8 8" xfId="22759" xr:uid="{0CEA149D-72EA-4C64-9D9C-E750DB48F023}"/>
    <cellStyle name="40% - uthevingsfarge 5 10 9" xfId="22760" xr:uid="{AD48BFC7-0675-4457-BA3A-7B1105776953}"/>
    <cellStyle name="40% - uthevingsfarge 5 10 9 2" xfId="22761" xr:uid="{3F63118C-CDFB-495D-A491-CA6F95419DE2}"/>
    <cellStyle name="40% - uthevingsfarge 5 10 9 2 2" xfId="22762" xr:uid="{000AA4CA-1B2A-440C-A2C1-AF8E5188D2C8}"/>
    <cellStyle name="40% - uthevingsfarge 5 10 9 2 2 2" xfId="22763" xr:uid="{E8B18BA2-22AE-44B2-A3B5-DA29649081E2}"/>
    <cellStyle name="40% - uthevingsfarge 5 10 9 2 3" xfId="22764" xr:uid="{0AD3E257-7F04-47BB-99F4-A3CB9A2C4EB4}"/>
    <cellStyle name="40% - uthevingsfarge 5 10 9 2 3 2" xfId="22765" xr:uid="{8B9EFF47-5604-47C0-8477-B4AED15E9546}"/>
    <cellStyle name="40% - uthevingsfarge 5 10 9 2 4" xfId="22766" xr:uid="{609E6C44-3240-470E-B53D-58182015DECE}"/>
    <cellStyle name="40% - uthevingsfarge 5 10 9 2 4 2" xfId="22767" xr:uid="{B5914807-2726-42F5-A778-E300FF74DBAF}"/>
    <cellStyle name="40% - uthevingsfarge 5 10 9 2 5" xfId="22768" xr:uid="{31D85D59-5ACE-4FEA-811D-9707816C0AA7}"/>
    <cellStyle name="40% - uthevingsfarge 5 10 9 2 5 2" xfId="22769" xr:uid="{E7695341-5519-4361-B852-58BC790040BE}"/>
    <cellStyle name="40% - uthevingsfarge 5 10 9 2 6" xfId="22770" xr:uid="{78B278F6-96DF-40B8-B85D-46FBEC35789A}"/>
    <cellStyle name="40% - uthevingsfarge 5 10 9 2 6 2" xfId="22771" xr:uid="{2AED9850-709A-41FC-BBEA-AA404750CE6B}"/>
    <cellStyle name="40% - uthevingsfarge 5 10 9 2 7" xfId="22772" xr:uid="{1ABF722E-4A8B-4F61-AC29-82D44E84A42C}"/>
    <cellStyle name="40% - uthevingsfarge 5 10 9 3" xfId="22773" xr:uid="{C48E42B0-51F7-4D90-B136-424BAE676048}"/>
    <cellStyle name="40% - uthevingsfarge 5 10 9 3 2" xfId="22774" xr:uid="{613B5471-BDE8-4D8B-8703-9BD7ACB15E7C}"/>
    <cellStyle name="40% - uthevingsfarge 5 10 9 3 2 2" xfId="22775" xr:uid="{E2C0A438-447F-4331-9714-CB9B55D2FF5B}"/>
    <cellStyle name="40% - uthevingsfarge 5 10 9 3 3" xfId="22776" xr:uid="{9F0F53C7-CB49-4376-870D-D1AB2C462B41}"/>
    <cellStyle name="40% - uthevingsfarge 5 10 9 3 3 2" xfId="22777" xr:uid="{C4B5720A-5B6D-4D1B-A961-69B344DADFCE}"/>
    <cellStyle name="40% - uthevingsfarge 5 10 9 3 4" xfId="22778" xr:uid="{74B87337-38FB-40B1-9A4A-3876D3601A5D}"/>
    <cellStyle name="40% - uthevingsfarge 5 10 9 4" xfId="22779" xr:uid="{67D71A7B-78C8-4921-86AB-CA6DB7DDCDEA}"/>
    <cellStyle name="40% - uthevingsfarge 5 10 9 4 2" xfId="22780" xr:uid="{D912F323-69AE-45DF-9CE6-CB51A6E8C63E}"/>
    <cellStyle name="40% - uthevingsfarge 5 10 9 5" xfId="22781" xr:uid="{966C3EAC-6354-49EB-A345-79CE82815AC8}"/>
    <cellStyle name="40% - uthevingsfarge 5 10 9 5 2" xfId="22782" xr:uid="{D312C76A-CBA6-457D-AD2F-A497E1DC4239}"/>
    <cellStyle name="40% - uthevingsfarge 5 10 9 6" xfId="22783" xr:uid="{9B9492F9-4D51-422A-A9EC-53E6D3C81CA9}"/>
    <cellStyle name="40% - uthevingsfarge 5 10 9 6 2" xfId="22784" xr:uid="{0DFB70D0-1A91-435B-9782-9391BE41FBB3}"/>
    <cellStyle name="40% - uthevingsfarge 5 10 9 7" xfId="22785" xr:uid="{0F791214-1577-4B04-B0E5-4D6760A2118C}"/>
    <cellStyle name="40% - uthevingsfarge 5 10 9 7 2" xfId="22786" xr:uid="{A83DAFEB-16C3-41A1-9DBD-C6A1AA975DD8}"/>
    <cellStyle name="40% - uthevingsfarge 5 10 9 8" xfId="22787" xr:uid="{CA0F1051-E45D-42AC-A9C5-0029C50D06D0}"/>
    <cellStyle name="40% - uthevingsfarge 5 11" xfId="22788" xr:uid="{DB6F2860-AA98-47F1-A180-D7E2B9508472}"/>
    <cellStyle name="40% - uthevingsfarge 5 11 10" xfId="22789" xr:uid="{290B0D0C-35F1-425A-A77D-446DCF227A7A}"/>
    <cellStyle name="40% - uthevingsfarge 5 11 10 2" xfId="22790" xr:uid="{EAB3AFB4-A2D8-4AA2-96DB-C12AF65CC4AF}"/>
    <cellStyle name="40% - uthevingsfarge 5 11 11" xfId="22791" xr:uid="{C9DE98A2-DFD6-4A8C-B0F9-EF4A1B8261E9}"/>
    <cellStyle name="40% - uthevingsfarge 5 11 11 2" xfId="22792" xr:uid="{63BDC80F-7AE3-4E88-8EBD-00D523FB9AE5}"/>
    <cellStyle name="40% - uthevingsfarge 5 11 12" xfId="22793" xr:uid="{5728D974-D89C-43B2-AE00-8ED054EB2143}"/>
    <cellStyle name="40% - uthevingsfarge 5 11 12 2" xfId="22794" xr:uid="{B9BB5069-4665-469D-B7A0-16E9587EDCE0}"/>
    <cellStyle name="40% - uthevingsfarge 5 11 13" xfId="22795" xr:uid="{F263BFBA-9BBE-4080-BF91-A770F1CAFFC3}"/>
    <cellStyle name="40% - uthevingsfarge 5 11 14" xfId="22796" xr:uid="{0F3DDFE9-D2DB-4845-8623-54B9C1FC0F62}"/>
    <cellStyle name="40% - uthevingsfarge 5 11 2" xfId="22797" xr:uid="{12F44CC8-223D-484D-AA88-B870B9813CD7}"/>
    <cellStyle name="40% - uthevingsfarge 5 11 2 2" xfId="22798" xr:uid="{99E28156-5185-441E-ACD3-4F63EAE5CF86}"/>
    <cellStyle name="40% - uthevingsfarge 5 11 2 2 2" xfId="22799" xr:uid="{A1E80156-F354-4B54-ACB0-32A7759729B4}"/>
    <cellStyle name="40% - uthevingsfarge 5 11 2 2 2 2" xfId="22800" xr:uid="{A6D035AD-0FC2-459E-B7AB-40A57A9F0DD1}"/>
    <cellStyle name="40% - uthevingsfarge 5 11 2 2 3" xfId="22801" xr:uid="{464A0290-51C0-4C5A-9F4E-FE6CBFCB27C5}"/>
    <cellStyle name="40% - uthevingsfarge 5 11 2 2 3 2" xfId="22802" xr:uid="{3582167F-914C-42BC-8DE2-6117F3EFF0C3}"/>
    <cellStyle name="40% - uthevingsfarge 5 11 2 2 4" xfId="22803" xr:uid="{7B58FDEE-D979-4D55-BB09-33E624CF09BE}"/>
    <cellStyle name="40% - uthevingsfarge 5 11 2 2 4 2" xfId="22804" xr:uid="{CFAC441A-F2E5-42F4-B9C6-5240E29A0166}"/>
    <cellStyle name="40% - uthevingsfarge 5 11 2 2 5" xfId="22805" xr:uid="{90FD2F37-1775-493A-A8CA-93461AD1C8F4}"/>
    <cellStyle name="40% - uthevingsfarge 5 11 2 2 5 2" xfId="22806" xr:uid="{252DA567-0DBB-4A62-AE5E-50D5B5157F29}"/>
    <cellStyle name="40% - uthevingsfarge 5 11 2 2 6" xfId="22807" xr:uid="{3AACCCE4-F02C-488E-A7AB-587BC498E981}"/>
    <cellStyle name="40% - uthevingsfarge 5 11 2 2 6 2" xfId="22808" xr:uid="{BF6F0088-C912-47E4-8205-F8C6278CF6B4}"/>
    <cellStyle name="40% - uthevingsfarge 5 11 2 2 7" xfId="22809" xr:uid="{2D885A03-D403-4257-88A0-8EFB31CB1112}"/>
    <cellStyle name="40% - uthevingsfarge 5 11 2 3" xfId="22810" xr:uid="{FCE34C36-E967-4025-B2BF-C5E3613B9CD6}"/>
    <cellStyle name="40% - uthevingsfarge 5 11 2 3 2" xfId="22811" xr:uid="{C0E5E91B-208D-484E-B84B-2B6A6D073D86}"/>
    <cellStyle name="40% - uthevingsfarge 5 11 2 3 2 2" xfId="22812" xr:uid="{1D50143D-D96A-423D-8161-C000749EB04B}"/>
    <cellStyle name="40% - uthevingsfarge 5 11 2 3 3" xfId="22813" xr:uid="{6B6F19EB-CA61-41E8-9365-4F78451F6445}"/>
    <cellStyle name="40% - uthevingsfarge 5 11 2 3 3 2" xfId="22814" xr:uid="{C5336DAD-B235-424F-93E7-06BDE3A496F5}"/>
    <cellStyle name="40% - uthevingsfarge 5 11 2 3 4" xfId="22815" xr:uid="{D85BC199-58A5-4550-9575-55461F3B9667}"/>
    <cellStyle name="40% - uthevingsfarge 5 11 2 4" xfId="22816" xr:uid="{599EE7A9-58C9-4EB7-B679-2B5DA42D259D}"/>
    <cellStyle name="40% - uthevingsfarge 5 11 2 4 2" xfId="22817" xr:uid="{6810816F-3081-4536-B103-907D667E8256}"/>
    <cellStyle name="40% - uthevingsfarge 5 11 2 5" xfId="22818" xr:uid="{26C6CB45-B8A3-408D-A3BE-056FF9CCE76D}"/>
    <cellStyle name="40% - uthevingsfarge 5 11 2 5 2" xfId="22819" xr:uid="{51C7EA94-653D-407C-801E-169B4680A037}"/>
    <cellStyle name="40% - uthevingsfarge 5 11 2 6" xfId="22820" xr:uid="{68B933A3-39AC-4C9D-89E2-88EC08B69BD8}"/>
    <cellStyle name="40% - uthevingsfarge 5 11 2 6 2" xfId="22821" xr:uid="{3D217E0C-DFAD-496D-88C4-9970FA892E51}"/>
    <cellStyle name="40% - uthevingsfarge 5 11 2 7" xfId="22822" xr:uid="{531C85F2-8ED1-4B43-AE38-C00327F544CA}"/>
    <cellStyle name="40% - uthevingsfarge 5 11 2 7 2" xfId="22823" xr:uid="{E8D15966-F6E9-4116-87DB-72C502C33B8B}"/>
    <cellStyle name="40% - uthevingsfarge 5 11 2 8" xfId="22824" xr:uid="{2E310310-855A-4E30-9777-9397A22B9791}"/>
    <cellStyle name="40% - uthevingsfarge 5 11 2 9" xfId="22825" xr:uid="{A94A2F90-4993-4237-93F3-11D6AE4C9D21}"/>
    <cellStyle name="40% - uthevingsfarge 5 11 3" xfId="22826" xr:uid="{66A73898-8D91-4F3B-B53C-EFDB1E5FE544}"/>
    <cellStyle name="40% - uthevingsfarge 5 11 3 2" xfId="22827" xr:uid="{B1233C64-6B74-4231-AF21-E65B50B8CE77}"/>
    <cellStyle name="40% - uthevingsfarge 5 11 3 2 2" xfId="22828" xr:uid="{A73639AC-7106-4C2B-AB97-6E791B2733C0}"/>
    <cellStyle name="40% - uthevingsfarge 5 11 3 2 2 2" xfId="22829" xr:uid="{AC7FC005-1EBA-4B14-B96F-EB46B33B0A19}"/>
    <cellStyle name="40% - uthevingsfarge 5 11 3 2 3" xfId="22830" xr:uid="{BBFFBDA0-D5A9-4152-9256-64934D3FD5B9}"/>
    <cellStyle name="40% - uthevingsfarge 5 11 3 2 3 2" xfId="22831" xr:uid="{A915C7A7-69AE-496D-A845-2DDED8DE2BF0}"/>
    <cellStyle name="40% - uthevingsfarge 5 11 3 2 4" xfId="22832" xr:uid="{7185B60B-9976-4CF0-9A3F-743A6B15E559}"/>
    <cellStyle name="40% - uthevingsfarge 5 11 3 2 4 2" xfId="22833" xr:uid="{76261EAD-3FF1-4F38-B6BC-BC7E38F00FA8}"/>
    <cellStyle name="40% - uthevingsfarge 5 11 3 2 5" xfId="22834" xr:uid="{0445DFAE-D767-4342-AD91-264034097CD8}"/>
    <cellStyle name="40% - uthevingsfarge 5 11 3 2 5 2" xfId="22835" xr:uid="{DFCDED91-138A-463C-98E8-48B32226F987}"/>
    <cellStyle name="40% - uthevingsfarge 5 11 3 2 6" xfId="22836" xr:uid="{C6CA23F5-F56F-4BBD-BC15-460130108B80}"/>
    <cellStyle name="40% - uthevingsfarge 5 11 3 2 6 2" xfId="22837" xr:uid="{0C245DF1-57C0-4702-B2F1-19E5FC46FFF5}"/>
    <cellStyle name="40% - uthevingsfarge 5 11 3 2 7" xfId="22838" xr:uid="{62237615-A544-4349-897D-03B7B39EE239}"/>
    <cellStyle name="40% - uthevingsfarge 5 11 3 3" xfId="22839" xr:uid="{EB8BB490-3C2C-4152-9E51-6C0637263E49}"/>
    <cellStyle name="40% - uthevingsfarge 5 11 3 3 2" xfId="22840" xr:uid="{5BF98CD0-3358-45B4-A896-594999D9B6FC}"/>
    <cellStyle name="40% - uthevingsfarge 5 11 3 3 2 2" xfId="22841" xr:uid="{EEC50D5A-CE2C-4751-8C59-2663C66B8389}"/>
    <cellStyle name="40% - uthevingsfarge 5 11 3 3 3" xfId="22842" xr:uid="{B560B2F2-8640-43FC-9764-6AD81AF15C16}"/>
    <cellStyle name="40% - uthevingsfarge 5 11 3 3 3 2" xfId="22843" xr:uid="{655BD8AD-880E-4ED7-8AAB-38F812E670FF}"/>
    <cellStyle name="40% - uthevingsfarge 5 11 3 3 4" xfId="22844" xr:uid="{726318A8-1B79-44B3-B85C-5228CA15BB3F}"/>
    <cellStyle name="40% - uthevingsfarge 5 11 3 4" xfId="22845" xr:uid="{3BEE4813-1396-4939-B7A6-A13BC7E5932E}"/>
    <cellStyle name="40% - uthevingsfarge 5 11 3 4 2" xfId="22846" xr:uid="{E7C81944-66D6-4EA9-BD4B-2CBF786516BF}"/>
    <cellStyle name="40% - uthevingsfarge 5 11 3 5" xfId="22847" xr:uid="{C61FF4DD-04A0-49CA-ACA9-7C33ACDB6D80}"/>
    <cellStyle name="40% - uthevingsfarge 5 11 3 5 2" xfId="22848" xr:uid="{C5177BC8-585A-4DBE-ACAC-82D111F1E4B9}"/>
    <cellStyle name="40% - uthevingsfarge 5 11 3 6" xfId="22849" xr:uid="{D6C42CF5-54FC-45DE-92DE-976E0A0C9797}"/>
    <cellStyle name="40% - uthevingsfarge 5 11 3 6 2" xfId="22850" xr:uid="{D224C7C9-45AD-4FDE-B2C9-6A697B5BFBF7}"/>
    <cellStyle name="40% - uthevingsfarge 5 11 3 7" xfId="22851" xr:uid="{FF4F9D4B-2B41-444A-AE43-0CB59B0B0C23}"/>
    <cellStyle name="40% - uthevingsfarge 5 11 3 7 2" xfId="22852" xr:uid="{1888E84C-7654-4673-BD36-6F3E492EC9E0}"/>
    <cellStyle name="40% - uthevingsfarge 5 11 3 8" xfId="22853" xr:uid="{7297479B-99C3-4ACE-928C-BF9BF3450B97}"/>
    <cellStyle name="40% - uthevingsfarge 5 11 4" xfId="22854" xr:uid="{4AF594AB-B366-4E79-BB58-1780FD516161}"/>
    <cellStyle name="40% - uthevingsfarge 5 11 4 2" xfId="22855" xr:uid="{5532ADA5-0657-49F8-88D5-457261036665}"/>
    <cellStyle name="40% - uthevingsfarge 5 11 4 2 2" xfId="22856" xr:uid="{AB3B113E-D7FD-4BB4-966F-E779515CB47A}"/>
    <cellStyle name="40% - uthevingsfarge 5 11 4 2 2 2" xfId="22857" xr:uid="{F7374D54-CC24-445B-A092-DE3318A726C1}"/>
    <cellStyle name="40% - uthevingsfarge 5 11 4 2 3" xfId="22858" xr:uid="{7BCCD6E2-5CF8-4268-8106-D3981FED5357}"/>
    <cellStyle name="40% - uthevingsfarge 5 11 4 2 3 2" xfId="22859" xr:uid="{7DC91D3A-E856-4F0F-8BFB-CED02B69FCAB}"/>
    <cellStyle name="40% - uthevingsfarge 5 11 4 2 4" xfId="22860" xr:uid="{1DC0898B-B1F9-43DA-9470-E2000A3E8A02}"/>
    <cellStyle name="40% - uthevingsfarge 5 11 4 2 4 2" xfId="22861" xr:uid="{20F74901-9E87-4DEE-8A0C-1E48F4CCD07F}"/>
    <cellStyle name="40% - uthevingsfarge 5 11 4 2 5" xfId="22862" xr:uid="{B42F5DED-B958-4F4C-9F59-052844C01A44}"/>
    <cellStyle name="40% - uthevingsfarge 5 11 4 2 5 2" xfId="22863" xr:uid="{7010F57F-2C0B-418B-A1FF-B139AC7204AB}"/>
    <cellStyle name="40% - uthevingsfarge 5 11 4 2 6" xfId="22864" xr:uid="{795FA246-4056-4B7E-BD98-C7DD03FA76F5}"/>
    <cellStyle name="40% - uthevingsfarge 5 11 4 2 6 2" xfId="22865" xr:uid="{BD306761-4B3E-455F-B34F-6B21061FE431}"/>
    <cellStyle name="40% - uthevingsfarge 5 11 4 2 7" xfId="22866" xr:uid="{933152C2-5790-4CF4-8E1E-BBE5D2BFB4B2}"/>
    <cellStyle name="40% - uthevingsfarge 5 11 4 3" xfId="22867" xr:uid="{B6F6DEAD-5A4F-4D84-BBE1-702CE4FE3101}"/>
    <cellStyle name="40% - uthevingsfarge 5 11 4 3 2" xfId="22868" xr:uid="{CADB3C3A-797E-4371-AC1E-7CADAF4DE9E6}"/>
    <cellStyle name="40% - uthevingsfarge 5 11 4 3 2 2" xfId="22869" xr:uid="{660B4E31-66FD-4305-9923-965393E8E84B}"/>
    <cellStyle name="40% - uthevingsfarge 5 11 4 3 3" xfId="22870" xr:uid="{381D23EF-5DB9-4289-BFCE-3F522AA4D438}"/>
    <cellStyle name="40% - uthevingsfarge 5 11 4 3 3 2" xfId="22871" xr:uid="{9EFC6AB4-052B-4EA7-B17E-4E0F7FDAF348}"/>
    <cellStyle name="40% - uthevingsfarge 5 11 4 3 4" xfId="22872" xr:uid="{D725BB73-8872-4FAE-8171-326712A5D711}"/>
    <cellStyle name="40% - uthevingsfarge 5 11 4 4" xfId="22873" xr:uid="{E1EA0AE3-E9D7-4F83-8404-1E168070BAA6}"/>
    <cellStyle name="40% - uthevingsfarge 5 11 4 4 2" xfId="22874" xr:uid="{2621A841-FE9D-48D6-A1DE-F13A57986CC1}"/>
    <cellStyle name="40% - uthevingsfarge 5 11 4 5" xfId="22875" xr:uid="{7223C54A-961A-48A7-8DFE-9B1076179598}"/>
    <cellStyle name="40% - uthevingsfarge 5 11 4 5 2" xfId="22876" xr:uid="{CEFF3749-0144-4D77-B6BA-DDF56D0BAB49}"/>
    <cellStyle name="40% - uthevingsfarge 5 11 4 6" xfId="22877" xr:uid="{607D8286-1ACE-4717-95A8-4AE11074A9A9}"/>
    <cellStyle name="40% - uthevingsfarge 5 11 4 6 2" xfId="22878" xr:uid="{0A2B698A-E3AF-484F-8C5F-B178B63DBE13}"/>
    <cellStyle name="40% - uthevingsfarge 5 11 4 7" xfId="22879" xr:uid="{FB06D71A-827C-4CF5-A572-1E0106213DC7}"/>
    <cellStyle name="40% - uthevingsfarge 5 11 4 7 2" xfId="22880" xr:uid="{695C921C-D6F0-446D-AE09-FB015B709500}"/>
    <cellStyle name="40% - uthevingsfarge 5 11 4 8" xfId="22881" xr:uid="{CF8A5F9C-C0B5-4CB3-9A51-01509E9D02EF}"/>
    <cellStyle name="40% - uthevingsfarge 5 11 5" xfId="22882" xr:uid="{29A84BC6-871A-4991-932B-070AD1CA38A1}"/>
    <cellStyle name="40% - uthevingsfarge 5 11 5 2" xfId="22883" xr:uid="{F6A8EC17-B49A-422F-9D92-81EB14D6CC3C}"/>
    <cellStyle name="40% - uthevingsfarge 5 11 5 2 2" xfId="22884" xr:uid="{46BD4175-658B-4BF2-9931-D892D7736BA9}"/>
    <cellStyle name="40% - uthevingsfarge 5 11 5 2 2 2" xfId="22885" xr:uid="{6E53139D-8BF6-4C02-8881-FDD5B0E2886A}"/>
    <cellStyle name="40% - uthevingsfarge 5 11 5 2 3" xfId="22886" xr:uid="{06FED094-6518-433C-B341-585D45B141E4}"/>
    <cellStyle name="40% - uthevingsfarge 5 11 5 2 3 2" xfId="22887" xr:uid="{653B4757-037B-42F8-B174-0BADDACA9898}"/>
    <cellStyle name="40% - uthevingsfarge 5 11 5 2 4" xfId="22888" xr:uid="{1E7A7C7A-4935-4B81-8C37-4521DB78FAF0}"/>
    <cellStyle name="40% - uthevingsfarge 5 11 5 2 4 2" xfId="22889" xr:uid="{11E2A5EB-854E-4362-8698-1FDC3F7EF01F}"/>
    <cellStyle name="40% - uthevingsfarge 5 11 5 2 5" xfId="22890" xr:uid="{F55E140C-47EE-41A6-96F6-25CDA08610A7}"/>
    <cellStyle name="40% - uthevingsfarge 5 11 5 2 5 2" xfId="22891" xr:uid="{70215D20-B15C-4E9F-BA03-E7581A0D55ED}"/>
    <cellStyle name="40% - uthevingsfarge 5 11 5 2 6" xfId="22892" xr:uid="{544E0A8D-8D34-4FAD-B70F-E24FA020ADC9}"/>
    <cellStyle name="40% - uthevingsfarge 5 11 5 2 6 2" xfId="22893" xr:uid="{BD518441-EE4D-41FD-9040-097E792C80A9}"/>
    <cellStyle name="40% - uthevingsfarge 5 11 5 2 7" xfId="22894" xr:uid="{F6938EF5-EAF1-4DDF-8182-182635556265}"/>
    <cellStyle name="40% - uthevingsfarge 5 11 5 3" xfId="22895" xr:uid="{1C7BCC17-BDC8-49F4-8393-6FDD20A8D4C8}"/>
    <cellStyle name="40% - uthevingsfarge 5 11 5 3 2" xfId="22896" xr:uid="{403D9A0E-21FF-48ED-A402-20E38AA7731A}"/>
    <cellStyle name="40% - uthevingsfarge 5 11 5 3 2 2" xfId="22897" xr:uid="{1950EFE4-75D8-44BF-8BEF-6E5BBF536C79}"/>
    <cellStyle name="40% - uthevingsfarge 5 11 5 3 3" xfId="22898" xr:uid="{68362C6D-52E2-4BB6-8D6C-A8DEF488F7AB}"/>
    <cellStyle name="40% - uthevingsfarge 5 11 5 3 3 2" xfId="22899" xr:uid="{92A8E896-B3B3-450E-85A4-FFA68AF7AED8}"/>
    <cellStyle name="40% - uthevingsfarge 5 11 5 3 4" xfId="22900" xr:uid="{AF01DA4C-FF9C-4000-BBCC-CD69FCADE3A0}"/>
    <cellStyle name="40% - uthevingsfarge 5 11 5 4" xfId="22901" xr:uid="{5167860A-3570-49CB-9B2A-CA892A63E7AA}"/>
    <cellStyle name="40% - uthevingsfarge 5 11 5 4 2" xfId="22902" xr:uid="{E76B7B96-F9E8-400A-A4F7-41C0926844B8}"/>
    <cellStyle name="40% - uthevingsfarge 5 11 5 5" xfId="22903" xr:uid="{6C1878B6-7625-4990-A65A-ED30FE607B71}"/>
    <cellStyle name="40% - uthevingsfarge 5 11 5 5 2" xfId="22904" xr:uid="{0E026BB1-273D-41EB-BCE1-45228257E42F}"/>
    <cellStyle name="40% - uthevingsfarge 5 11 5 6" xfId="22905" xr:uid="{E554F6B4-A6C9-4B45-9834-304D4BB71743}"/>
    <cellStyle name="40% - uthevingsfarge 5 11 5 6 2" xfId="22906" xr:uid="{9417723D-5D3E-4BD6-B8F2-D58CDFCA59DE}"/>
    <cellStyle name="40% - uthevingsfarge 5 11 5 7" xfId="22907" xr:uid="{6E253DEC-525F-4A0F-A42F-9341B9D6FF81}"/>
    <cellStyle name="40% - uthevingsfarge 5 11 5 7 2" xfId="22908" xr:uid="{B6E3C14D-2736-4481-9D6A-E9B65AAE069F}"/>
    <cellStyle name="40% - uthevingsfarge 5 11 5 8" xfId="22909" xr:uid="{7A2E84EE-09D4-4E0A-B8F4-EB3F9C141397}"/>
    <cellStyle name="40% - uthevingsfarge 5 11 6" xfId="22910" xr:uid="{36E54F5E-8264-41FB-AFC8-14DC2AF47362}"/>
    <cellStyle name="40% - uthevingsfarge 5 11 6 2" xfId="22911" xr:uid="{809E174C-EC4C-41A0-B6BC-476AD4B0BA57}"/>
    <cellStyle name="40% - uthevingsfarge 5 11 6 2 2" xfId="22912" xr:uid="{745516B8-F99C-4F63-B8D7-D4FDFF0DF322}"/>
    <cellStyle name="40% - uthevingsfarge 5 11 6 2 2 2" xfId="22913" xr:uid="{C8CB3200-30DC-49E5-B0D2-95FB75BBFEDA}"/>
    <cellStyle name="40% - uthevingsfarge 5 11 6 2 3" xfId="22914" xr:uid="{4E2602BC-9FD8-4A8E-9831-2A747DABC95E}"/>
    <cellStyle name="40% - uthevingsfarge 5 11 6 2 3 2" xfId="22915" xr:uid="{9272475A-1327-4D4B-AD4D-98C42904E900}"/>
    <cellStyle name="40% - uthevingsfarge 5 11 6 2 4" xfId="22916" xr:uid="{C2F7897E-70E8-4723-B398-571B9A9D550C}"/>
    <cellStyle name="40% - uthevingsfarge 5 11 6 2 4 2" xfId="22917" xr:uid="{208ABDC6-EB11-4F01-B275-928B9C16CC3D}"/>
    <cellStyle name="40% - uthevingsfarge 5 11 6 2 5" xfId="22918" xr:uid="{732EE475-C4D3-41BD-9C22-DBDC9C9FB2DF}"/>
    <cellStyle name="40% - uthevingsfarge 5 11 6 2 5 2" xfId="22919" xr:uid="{A28C60C2-7E71-41C3-A6DA-7FC1E325CD3F}"/>
    <cellStyle name="40% - uthevingsfarge 5 11 6 2 6" xfId="22920" xr:uid="{08782FC6-C04D-4671-8941-57DE66386195}"/>
    <cellStyle name="40% - uthevingsfarge 5 11 6 2 6 2" xfId="22921" xr:uid="{D5FD535F-C786-45C8-8E46-DF67D3BBE1E3}"/>
    <cellStyle name="40% - uthevingsfarge 5 11 6 2 7" xfId="22922" xr:uid="{49874BEC-2262-4538-B683-BB0DE32A1F34}"/>
    <cellStyle name="40% - uthevingsfarge 5 11 6 3" xfId="22923" xr:uid="{EC8A5BCA-1A79-482D-AD21-CE0C947A12AD}"/>
    <cellStyle name="40% - uthevingsfarge 5 11 6 3 2" xfId="22924" xr:uid="{D85E0EAC-54DB-4FCE-B7CF-4DF7CB70E9D0}"/>
    <cellStyle name="40% - uthevingsfarge 5 11 6 3 2 2" xfId="22925" xr:uid="{053D2576-A4F9-4EDB-8B65-63C48946842C}"/>
    <cellStyle name="40% - uthevingsfarge 5 11 6 3 3" xfId="22926" xr:uid="{375F0E0B-DC5F-43FA-96E4-77073E45C7F8}"/>
    <cellStyle name="40% - uthevingsfarge 5 11 6 3 3 2" xfId="22927" xr:uid="{88852CDE-4AD9-4547-BC9F-4D94C42A07B0}"/>
    <cellStyle name="40% - uthevingsfarge 5 11 6 3 4" xfId="22928" xr:uid="{66A69CBB-95ED-4F6B-A4CC-7138447AB61D}"/>
    <cellStyle name="40% - uthevingsfarge 5 11 6 4" xfId="22929" xr:uid="{333A41C7-B96D-4B91-B29A-12765462D062}"/>
    <cellStyle name="40% - uthevingsfarge 5 11 6 4 2" xfId="22930" xr:uid="{E80F2106-4C53-4980-BC23-0A780CACA080}"/>
    <cellStyle name="40% - uthevingsfarge 5 11 6 5" xfId="22931" xr:uid="{BD9D116B-0637-4700-8D3A-0C5F0C1EB226}"/>
    <cellStyle name="40% - uthevingsfarge 5 11 6 5 2" xfId="22932" xr:uid="{A74FA881-BF48-4CEB-8374-51CCB4B5AC1B}"/>
    <cellStyle name="40% - uthevingsfarge 5 11 6 6" xfId="22933" xr:uid="{3F686AFA-EAE0-4B05-8329-3F7DF6B155D4}"/>
    <cellStyle name="40% - uthevingsfarge 5 11 6 6 2" xfId="22934" xr:uid="{F84819A6-B551-4569-BDBA-0741868E06C6}"/>
    <cellStyle name="40% - uthevingsfarge 5 11 6 7" xfId="22935" xr:uid="{876612DF-D1E7-4E7F-A240-2350387872D4}"/>
    <cellStyle name="40% - uthevingsfarge 5 11 6 7 2" xfId="22936" xr:uid="{EECC5836-F726-4D5A-B7D2-E8BBB3617621}"/>
    <cellStyle name="40% - uthevingsfarge 5 11 6 8" xfId="22937" xr:uid="{42200331-B8D0-45F3-B883-FE265B654DFF}"/>
    <cellStyle name="40% - uthevingsfarge 5 11 7" xfId="22938" xr:uid="{119B4CB5-2FB9-4EBD-9D89-B56D7C9840BE}"/>
    <cellStyle name="40% - uthevingsfarge 5 11 7 2" xfId="22939" xr:uid="{13B6BF41-69A4-4F94-A1A0-8E88F2FA98F2}"/>
    <cellStyle name="40% - uthevingsfarge 5 11 7 2 2" xfId="22940" xr:uid="{35EAAEBF-8547-48D9-B71D-BB09F43E9FA6}"/>
    <cellStyle name="40% - uthevingsfarge 5 11 7 3" xfId="22941" xr:uid="{16BEE2E1-4E9A-4447-AD15-8F96876503C8}"/>
    <cellStyle name="40% - uthevingsfarge 5 11 7 3 2" xfId="22942" xr:uid="{632D6AA7-155E-4494-B589-BFF0F2686578}"/>
    <cellStyle name="40% - uthevingsfarge 5 11 7 4" xfId="22943" xr:uid="{E0DA08A1-0352-4C7A-9484-DC41AFC8513E}"/>
    <cellStyle name="40% - uthevingsfarge 5 11 7 4 2" xfId="22944" xr:uid="{A4D5E1B9-1393-4E1C-9A1D-37C3F2C110A9}"/>
    <cellStyle name="40% - uthevingsfarge 5 11 7 5" xfId="22945" xr:uid="{DBB80B7C-E4A8-4825-87A3-A189F90FEACF}"/>
    <cellStyle name="40% - uthevingsfarge 5 11 7 5 2" xfId="22946" xr:uid="{CBC9D191-5345-421C-9460-B2E317500041}"/>
    <cellStyle name="40% - uthevingsfarge 5 11 7 6" xfId="22947" xr:uid="{C123AA93-CAD9-4A7F-9F2C-72CED468CEF8}"/>
    <cellStyle name="40% - uthevingsfarge 5 11 7 6 2" xfId="22948" xr:uid="{3F053FF9-06AB-4E82-B5F4-74ED2D6FBB6A}"/>
    <cellStyle name="40% - uthevingsfarge 5 11 7 7" xfId="22949" xr:uid="{A8FCA28C-031D-432A-B591-984AEC0B60F1}"/>
    <cellStyle name="40% - uthevingsfarge 5 11 8" xfId="22950" xr:uid="{BC7AEFF5-9547-490A-8B43-F1090AF05EE8}"/>
    <cellStyle name="40% - uthevingsfarge 5 11 8 2" xfId="22951" xr:uid="{AC8315FA-0551-479C-B3B1-3EB247B8B915}"/>
    <cellStyle name="40% - uthevingsfarge 5 11 8 2 2" xfId="22952" xr:uid="{EE043748-7757-4537-B7B4-E4CFB328D1E4}"/>
    <cellStyle name="40% - uthevingsfarge 5 11 8 3" xfId="22953" xr:uid="{08D4F673-AD4F-4DB3-AE3A-17D00F65D062}"/>
    <cellStyle name="40% - uthevingsfarge 5 11 8 3 2" xfId="22954" xr:uid="{FD3F16C5-8DD9-4A1F-B338-A0E0BBAEF6DE}"/>
    <cellStyle name="40% - uthevingsfarge 5 11 8 4" xfId="22955" xr:uid="{02387666-373B-4F0F-B12B-3E7F8C506548}"/>
    <cellStyle name="40% - uthevingsfarge 5 11 9" xfId="22956" xr:uid="{EC7CD663-40FC-4D20-B33D-92D5548E6741}"/>
    <cellStyle name="40% - uthevingsfarge 5 11 9 2" xfId="22957" xr:uid="{F49CAA2D-B796-44EA-941C-BD5B1554BFDE}"/>
    <cellStyle name="40% - uthevingsfarge 5 12" xfId="22958" xr:uid="{38665994-8DE5-4609-9D1C-69382DD26DFC}"/>
    <cellStyle name="40% - uthevingsfarge 5 12 10" xfId="22959" xr:uid="{DB5FB87D-EC9F-4E85-9B45-4A89C37D80E9}"/>
    <cellStyle name="40% - uthevingsfarge 5 12 10 2" xfId="22960" xr:uid="{3734101E-30C8-4A47-A102-B4AF43CDCBCC}"/>
    <cellStyle name="40% - uthevingsfarge 5 12 10 2 2" xfId="22961" xr:uid="{9B317BBF-4BAE-4EDE-9048-E8E0642FFB0D}"/>
    <cellStyle name="40% - uthevingsfarge 5 12 10 3" xfId="22962" xr:uid="{2BC45C50-5EE8-463E-93EC-CE46DD316D2B}"/>
    <cellStyle name="40% - uthevingsfarge 5 12 11" xfId="22963" xr:uid="{84BF9CF6-5496-4DF0-B528-5A199B261F90}"/>
    <cellStyle name="40% - uthevingsfarge 5 12 11 2" xfId="22964" xr:uid="{311352F1-1F02-43D9-AD2A-283E62431A2A}"/>
    <cellStyle name="40% - uthevingsfarge 5 12 11 2 2" xfId="22965" xr:uid="{9A9C0431-A68E-4BFC-BEF7-B522B82A81FF}"/>
    <cellStyle name="40% - uthevingsfarge 5 12 11 3" xfId="22966" xr:uid="{7E69137F-8DE5-466F-B21D-FF6ADE01C8E4}"/>
    <cellStyle name="40% - uthevingsfarge 5 12 12" xfId="22967" xr:uid="{0B686FEB-9B35-464B-A537-602EB304DFBC}"/>
    <cellStyle name="40% - uthevingsfarge 5 12 12 2" xfId="22968" xr:uid="{72834A40-AFDA-4A6D-8A16-314B0D6673FD}"/>
    <cellStyle name="40% - uthevingsfarge 5 12 12 2 2" xfId="22969" xr:uid="{A7C3929F-050A-4D65-B3D5-0C18F918F4AA}"/>
    <cellStyle name="40% - uthevingsfarge 5 12 12 3" xfId="22970" xr:uid="{AB81F9D7-A0DC-4B95-9C97-89A45F6F1039}"/>
    <cellStyle name="40% - uthevingsfarge 5 12 13" xfId="22971" xr:uid="{790DA893-B03B-421E-8ECF-3352D2E8836F}"/>
    <cellStyle name="40% - uthevingsfarge 5 12 13 2" xfId="22972" xr:uid="{4B92699A-3264-4376-91D8-AB6EB42DBD1A}"/>
    <cellStyle name="40% - uthevingsfarge 5 12 13 2 2" xfId="22973" xr:uid="{CB218AB8-D688-4724-9031-2507C498433B}"/>
    <cellStyle name="40% - uthevingsfarge 5 12 13 3" xfId="22974" xr:uid="{B03EA03A-0ED3-4727-A3FC-F075FA8E134D}"/>
    <cellStyle name="40% - uthevingsfarge 5 12 14" xfId="22975" xr:uid="{CFFAA69A-4352-46C8-8F98-69AA239EC58A}"/>
    <cellStyle name="40% - uthevingsfarge 5 12 14 2" xfId="22976" xr:uid="{2CA7CBDF-0D12-4D19-89BD-482A5CD0BEA0}"/>
    <cellStyle name="40% - uthevingsfarge 5 12 14 2 2" xfId="22977" xr:uid="{64E5AEF9-53DA-44F7-BE33-8EBF03B29A96}"/>
    <cellStyle name="40% - uthevingsfarge 5 12 14 3" xfId="22978" xr:uid="{A8F48E92-BDDF-4813-9CD4-6E715192EBE1}"/>
    <cellStyle name="40% - uthevingsfarge 5 12 15" xfId="22979" xr:uid="{4575BEBE-2423-47ED-9DAD-9D5CB984C247}"/>
    <cellStyle name="40% - uthevingsfarge 5 12 16" xfId="22980" xr:uid="{8EFD0E4E-6773-4E62-819B-35E32D030F76}"/>
    <cellStyle name="40% - uthevingsfarge 5 12 2" xfId="22981" xr:uid="{BD15A687-177B-4E13-B5CA-76F35BA32BC2}"/>
    <cellStyle name="40% - uthevingsfarge 5 12 2 10" xfId="22982" xr:uid="{5082CF10-01F7-41A2-BFF4-21A0E0672C30}"/>
    <cellStyle name="40% - uthevingsfarge 5 12 2 11" xfId="22983" xr:uid="{17197047-C757-4F6F-806A-A10369F4996E}"/>
    <cellStyle name="40% - uthevingsfarge 5 12 2 12" xfId="22984" xr:uid="{DDE5C411-1F7A-44B4-B270-2E31ADE5F75C}"/>
    <cellStyle name="40% - uthevingsfarge 5 12 2 13" xfId="22985" xr:uid="{617E42F6-4392-4ED3-BEC5-FB7529475E31}"/>
    <cellStyle name="40% - uthevingsfarge 5 12 2 13 2" xfId="22986" xr:uid="{D4B045D3-D32B-4F3C-BC64-A67FA76E4722}"/>
    <cellStyle name="40% - uthevingsfarge 5 12 2 14" xfId="22987" xr:uid="{400EBE30-A9F2-4EEF-9833-5006D207DBD4}"/>
    <cellStyle name="40% - uthevingsfarge 5 12 2 14 2" xfId="22988" xr:uid="{F3483A2B-DF7C-414F-8017-F6DEF050FB3F}"/>
    <cellStyle name="40% - uthevingsfarge 5 12 2 15" xfId="22989" xr:uid="{E66AE3F5-DDCA-4337-9400-343AF9B3E29D}"/>
    <cellStyle name="40% - uthevingsfarge 5 12 2 2" xfId="22990" xr:uid="{03490E63-80EC-4AFE-8225-301C19434008}"/>
    <cellStyle name="40% - uthevingsfarge 5 12 2 3" xfId="22991" xr:uid="{4932DDC6-B76D-4CE8-8F3C-B97254FBE435}"/>
    <cellStyle name="40% - uthevingsfarge 5 12 2 4" xfId="22992" xr:uid="{A19EEABF-DFEA-4B1B-BAAA-BACD3B5EB76F}"/>
    <cellStyle name="40% - uthevingsfarge 5 12 2 5" xfId="22993" xr:uid="{D07A2FA1-20F9-4E58-9A41-8D95788D9CB6}"/>
    <cellStyle name="40% - uthevingsfarge 5 12 2 6" xfId="22994" xr:uid="{5B3E8995-D267-4C0C-8114-3DF78D1C74B9}"/>
    <cellStyle name="40% - uthevingsfarge 5 12 2 7" xfId="22995" xr:uid="{6149265E-85B7-4F6E-9F65-A5265F323B00}"/>
    <cellStyle name="40% - uthevingsfarge 5 12 2 8" xfId="22996" xr:uid="{65AEB202-1AB9-41B7-BACE-B88018AC1E3F}"/>
    <cellStyle name="40% - uthevingsfarge 5 12 2 9" xfId="22997" xr:uid="{A648F0BC-1864-4A4E-AC7D-A637B2222037}"/>
    <cellStyle name="40% - uthevingsfarge 5 12 3" xfId="22998" xr:uid="{773DC803-C659-4ECF-B973-7DDF2FBDD7AC}"/>
    <cellStyle name="40% - uthevingsfarge 5 12 4" xfId="22999" xr:uid="{9D1F2C7A-6852-4196-A5A1-019B27370C7A}"/>
    <cellStyle name="40% - uthevingsfarge 5 12 5" xfId="23000" xr:uid="{0D99C7EC-0D2B-4B79-B5F5-9A384DC8FEBE}"/>
    <cellStyle name="40% - uthevingsfarge 5 12 5 2" xfId="23001" xr:uid="{8644E8D2-D9E6-46EE-8094-3CBD6C819FFB}"/>
    <cellStyle name="40% - uthevingsfarge 5 12 5 2 2" xfId="23002" xr:uid="{93C69619-946E-49B5-A054-E2B0FE96AFF3}"/>
    <cellStyle name="40% - uthevingsfarge 5 12 5 3" xfId="23003" xr:uid="{F425A4A2-F51B-499D-BA72-0CD3F087C549}"/>
    <cellStyle name="40% - uthevingsfarge 5 12 5 3 2" xfId="23004" xr:uid="{26294413-901B-4EF0-BC8C-D0AC7D4E2727}"/>
    <cellStyle name="40% - uthevingsfarge 5 12 5 4" xfId="23005" xr:uid="{356A0AE6-9D59-40F6-BF27-03EFFBF26979}"/>
    <cellStyle name="40% - uthevingsfarge 5 12 5 4 2" xfId="23006" xr:uid="{B05C7F66-23DF-4BD5-BD0D-9B7207D1E124}"/>
    <cellStyle name="40% - uthevingsfarge 5 12 5 5" xfId="23007" xr:uid="{018A6CB2-7B0F-4289-AB0B-02A02A5B2C65}"/>
    <cellStyle name="40% - uthevingsfarge 5 12 5 5 2" xfId="23008" xr:uid="{501B61B1-EF8D-43A9-8B75-A52C98098205}"/>
    <cellStyle name="40% - uthevingsfarge 5 12 5 6" xfId="23009" xr:uid="{2320BA8E-5A77-4319-BD25-EDAB9B703C12}"/>
    <cellStyle name="40% - uthevingsfarge 5 12 5 6 2" xfId="23010" xr:uid="{37FC642A-0691-4CA8-A280-5846406900AC}"/>
    <cellStyle name="40% - uthevingsfarge 5 12 5 7" xfId="23011" xr:uid="{5A0D732D-76F3-4C9C-9205-32D2B175F3AB}"/>
    <cellStyle name="40% - uthevingsfarge 5 12 6" xfId="23012" xr:uid="{360CA7AE-B087-494D-8AC9-91497757951B}"/>
    <cellStyle name="40% - uthevingsfarge 5 12 6 2" xfId="23013" xr:uid="{637B3BF4-1640-480A-B824-90ADA412A1BC}"/>
    <cellStyle name="40% - uthevingsfarge 5 12 6 2 2" xfId="23014" xr:uid="{10E9FC7C-031D-4577-A66C-AECA28AD7ED6}"/>
    <cellStyle name="40% - uthevingsfarge 5 12 6 3" xfId="23015" xr:uid="{D2352326-BA55-4C2F-8C96-ABB09B0E78C8}"/>
    <cellStyle name="40% - uthevingsfarge 5 12 6 3 2" xfId="23016" xr:uid="{C2343D77-D7DF-4460-9348-54BC18CA239B}"/>
    <cellStyle name="40% - uthevingsfarge 5 12 6 4" xfId="23017" xr:uid="{D68963F3-35D7-4162-8AC0-6F4C63E850B2}"/>
    <cellStyle name="40% - uthevingsfarge 5 12 6 4 2" xfId="23018" xr:uid="{319EB7C3-B635-497B-A189-459AAB56B024}"/>
    <cellStyle name="40% - uthevingsfarge 5 12 6 5" xfId="23019" xr:uid="{DD79DB4A-F0F8-4A1D-B7FB-7A9871935F5C}"/>
    <cellStyle name="40% - uthevingsfarge 5 12 6 5 2" xfId="23020" xr:uid="{0FE11F0A-B316-4D64-A007-87EF8E10E750}"/>
    <cellStyle name="40% - uthevingsfarge 5 12 6 6" xfId="23021" xr:uid="{7FB3B6DB-E0FD-4D1D-8A6F-ADE28FB80F6C}"/>
    <cellStyle name="40% - uthevingsfarge 5 12 7" xfId="23022" xr:uid="{E27C3A44-10E7-4193-AC45-327DEB5034A0}"/>
    <cellStyle name="40% - uthevingsfarge 5 12 7 2" xfId="23023" xr:uid="{E9A423C5-0F7D-4620-A838-9559C7BBBAC1}"/>
    <cellStyle name="40% - uthevingsfarge 5 12 7 2 2" xfId="23024" xr:uid="{90027824-4F69-429F-8DDE-7723E53204E6}"/>
    <cellStyle name="40% - uthevingsfarge 5 12 7 3" xfId="23025" xr:uid="{FDB648D6-2F49-401B-8C74-46FD8D34917E}"/>
    <cellStyle name="40% - uthevingsfarge 5 12 7 3 2" xfId="23026" xr:uid="{8BC4F224-042A-4544-8F9F-DAE3FC25B85F}"/>
    <cellStyle name="40% - uthevingsfarge 5 12 7 4" xfId="23027" xr:uid="{AD9A8AAC-4B92-4E6A-B3D0-14D952E569BB}"/>
    <cellStyle name="40% - uthevingsfarge 5 12 8" xfId="23028" xr:uid="{04740452-22B6-4822-A486-F1FCD84ABA46}"/>
    <cellStyle name="40% - uthevingsfarge 5 12 8 2" xfId="23029" xr:uid="{B27855A6-99E8-4054-BC76-C05D0F2E94F7}"/>
    <cellStyle name="40% - uthevingsfarge 5 12 8 2 2" xfId="23030" xr:uid="{0CB959BA-0154-4D86-B262-6AD3894285FE}"/>
    <cellStyle name="40% - uthevingsfarge 5 12 8 3" xfId="23031" xr:uid="{03EE4319-8115-40E9-B970-CD5B639CC829}"/>
    <cellStyle name="40% - uthevingsfarge 5 12 8 3 2" xfId="23032" xr:uid="{C928874B-F0E1-4135-B7DD-E10E55B2E168}"/>
    <cellStyle name="40% - uthevingsfarge 5 12 8 4" xfId="23033" xr:uid="{6A1ECC35-9DB1-4D81-AAC0-DB02D7F460E6}"/>
    <cellStyle name="40% - uthevingsfarge 5 12 9" xfId="23034" xr:uid="{2FAF9696-D53B-418C-B271-5D9E35D41B28}"/>
    <cellStyle name="40% - uthevingsfarge 5 12 9 2" xfId="23035" xr:uid="{2123F15A-FDFA-49DE-9A60-398A5830482F}"/>
    <cellStyle name="40% - uthevingsfarge 5 12 9 2 2" xfId="23036" xr:uid="{C2813AB9-086F-4E6D-B1C1-C2EA72C84E4C}"/>
    <cellStyle name="40% - uthevingsfarge 5 12 9 3" xfId="23037" xr:uid="{E9F0C1F2-28F6-47FD-8671-27B2EE041D33}"/>
    <cellStyle name="40% - uthevingsfarge 5 13" xfId="23038" xr:uid="{8E36C7C1-2062-43B5-B88B-584D983B5DCA}"/>
    <cellStyle name="40% - uthevingsfarge 5 13 10" xfId="23039" xr:uid="{CAC782E0-9C7E-4920-9503-67BD440098A9}"/>
    <cellStyle name="40% - uthevingsfarge 5 13 11" xfId="23040" xr:uid="{DF2657B7-B3CE-42CD-AEF2-677F8299E14A}"/>
    <cellStyle name="40% - uthevingsfarge 5 13 12" xfId="23041" xr:uid="{2F1DA604-ABBE-460F-910A-0CFB0A10A12E}"/>
    <cellStyle name="40% - uthevingsfarge 5 13 13" xfId="23042" xr:uid="{1211B161-9D9D-41B0-8EB2-5646EC83A446}"/>
    <cellStyle name="40% - uthevingsfarge 5 13 2" xfId="23043" xr:uid="{6F7AA90A-1B09-4BA8-9C33-2331286747F3}"/>
    <cellStyle name="40% - uthevingsfarge 5 13 2 2" xfId="23044" xr:uid="{C3D43744-8C1B-4C78-8F8D-A35C606DC214}"/>
    <cellStyle name="40% - uthevingsfarge 5 13 3" xfId="23045" xr:uid="{486D0E1B-C041-468F-80AC-C3BE03208DAE}"/>
    <cellStyle name="40% - uthevingsfarge 5 13 4" xfId="23046" xr:uid="{A1FCC7C7-379C-486B-84A1-B396B6BB852F}"/>
    <cellStyle name="40% - uthevingsfarge 5 13 5" xfId="23047" xr:uid="{66383FBF-FB27-4A9D-9AA9-01D6BD8AB05A}"/>
    <cellStyle name="40% - uthevingsfarge 5 13 6" xfId="23048" xr:uid="{5FB68BF0-033B-4344-9319-8FE52A08B023}"/>
    <cellStyle name="40% - uthevingsfarge 5 13 7" xfId="23049" xr:uid="{2295C2D7-165C-4852-AA36-91173D01616E}"/>
    <cellStyle name="40% - uthevingsfarge 5 13 8" xfId="23050" xr:uid="{7991273F-4454-40C6-B6E7-56DA124E6612}"/>
    <cellStyle name="40% - uthevingsfarge 5 13 9" xfId="23051" xr:uid="{099362AE-8E55-4151-B8A1-ECF27AFC4C58}"/>
    <cellStyle name="40% - uthevingsfarge 5 14" xfId="23052" xr:uid="{2C0EB9A7-62E7-4FBE-AC54-F7151F8EA7CB}"/>
    <cellStyle name="40% - uthevingsfarge 5 14 10" xfId="23053" xr:uid="{42FB831A-3ADB-4F6F-9787-9DD2B52EAB10}"/>
    <cellStyle name="40% - uthevingsfarge 5 14 11" xfId="23054" xr:uid="{4649BC13-9628-4005-91AF-8340B4806787}"/>
    <cellStyle name="40% - uthevingsfarge 5 14 12" xfId="23055" xr:uid="{E84FA3E8-F0A2-42D9-A642-366A22C28D9C}"/>
    <cellStyle name="40% - uthevingsfarge 5 14 13" xfId="23056" xr:uid="{3E23F99C-2C6E-44D3-9CBD-C40C805D1579}"/>
    <cellStyle name="40% - uthevingsfarge 5 14 2" xfId="23057" xr:uid="{44F589E9-5137-4E6C-A9EF-3B81161F368C}"/>
    <cellStyle name="40% - uthevingsfarge 5 14 2 2" xfId="23058" xr:uid="{5AC42386-1A9F-4C47-A14E-C4D81D4D17F0}"/>
    <cellStyle name="40% - uthevingsfarge 5 14 3" xfId="23059" xr:uid="{E97C4D2F-7A2C-4B42-99DB-F5C18FB3D3A3}"/>
    <cellStyle name="40% - uthevingsfarge 5 14 4" xfId="23060" xr:uid="{9039F078-044C-4DAB-A464-A9DC2E9447A4}"/>
    <cellStyle name="40% - uthevingsfarge 5 14 5" xfId="23061" xr:uid="{1AE27A82-B16E-4374-B975-16438360012A}"/>
    <cellStyle name="40% - uthevingsfarge 5 14 6" xfId="23062" xr:uid="{0445C584-6BEA-4ACD-B513-2821749F887C}"/>
    <cellStyle name="40% - uthevingsfarge 5 14 7" xfId="23063" xr:uid="{8BEAF3BA-AEE5-455D-9C2C-039E9C688D4C}"/>
    <cellStyle name="40% - uthevingsfarge 5 14 8" xfId="23064" xr:uid="{1807FD7E-E55D-4C3A-BD19-60D746F5738F}"/>
    <cellStyle name="40% - uthevingsfarge 5 14 9" xfId="23065" xr:uid="{78E99EA4-25C4-4CF0-917A-FF36F4B39D17}"/>
    <cellStyle name="40% - uthevingsfarge 5 15" xfId="23066" xr:uid="{5875B12E-07B4-416A-A1FD-CB135E441FB7}"/>
    <cellStyle name="40% - uthevingsfarge 5 15 10" xfId="23067" xr:uid="{669E9510-CA83-4B9D-A2FD-4C2902478DA5}"/>
    <cellStyle name="40% - uthevingsfarge 5 15 11" xfId="23068" xr:uid="{D90907B9-96CF-4258-B452-8AE43F9C677E}"/>
    <cellStyle name="40% - uthevingsfarge 5 15 12" xfId="23069" xr:uid="{5A4636B5-695E-47AE-9182-BA8225D17425}"/>
    <cellStyle name="40% - uthevingsfarge 5 15 13" xfId="23070" xr:uid="{88E6FD80-D338-497B-BC87-F512D10B2EC1}"/>
    <cellStyle name="40% - uthevingsfarge 5 15 2" xfId="23071" xr:uid="{2B66B558-3EC2-41E0-A066-3DF292EA7F3B}"/>
    <cellStyle name="40% - uthevingsfarge 5 15 2 2" xfId="23072" xr:uid="{6D68A698-A799-4B2E-A533-E9F5F0AD966F}"/>
    <cellStyle name="40% - uthevingsfarge 5 15 3" xfId="23073" xr:uid="{8B757FB2-CC98-4CBB-9C62-D2D1409C6468}"/>
    <cellStyle name="40% - uthevingsfarge 5 15 4" xfId="23074" xr:uid="{2CE14425-2584-4688-A76E-DA06339571C6}"/>
    <cellStyle name="40% - uthevingsfarge 5 15 5" xfId="23075" xr:uid="{6BC430E7-2098-473E-AE63-EBD57D840968}"/>
    <cellStyle name="40% - uthevingsfarge 5 15 6" xfId="23076" xr:uid="{3EDC6E7E-B84D-4D4B-B981-A6AABB6505F9}"/>
    <cellStyle name="40% - uthevingsfarge 5 15 7" xfId="23077" xr:uid="{C41D4C66-2DB8-4763-A053-EAF7F2B9F917}"/>
    <cellStyle name="40% - uthevingsfarge 5 15 8" xfId="23078" xr:uid="{EC40DD4A-1643-4F5C-952E-9F03FFB97089}"/>
    <cellStyle name="40% - uthevingsfarge 5 15 9" xfId="23079" xr:uid="{99CE50C2-C260-4564-903A-961CBD3D872B}"/>
    <cellStyle name="40% - uthevingsfarge 5 16" xfId="23080" xr:uid="{D05EDA5E-087E-4E09-BD74-83610C8F7DE2}"/>
    <cellStyle name="40% - uthevingsfarge 5 16 10" xfId="23081" xr:uid="{BF4AFED1-036A-4C0E-A973-A17FCBB7B949}"/>
    <cellStyle name="40% - uthevingsfarge 5 16 11" xfId="23082" xr:uid="{5A7AB9E5-6A78-4FCD-8731-B2E2B62384B5}"/>
    <cellStyle name="40% - uthevingsfarge 5 16 12" xfId="23083" xr:uid="{4DD01F27-91BA-4D46-A455-B372C0C99A8B}"/>
    <cellStyle name="40% - uthevingsfarge 5 16 13" xfId="23084" xr:uid="{82A60BAC-CFB0-40F3-9842-536801F78916}"/>
    <cellStyle name="40% - uthevingsfarge 5 16 2" xfId="23085" xr:uid="{600E3943-A947-4011-8DA0-AB36315B9F1F}"/>
    <cellStyle name="40% - uthevingsfarge 5 16 2 2" xfId="23086" xr:uid="{B5B10A7B-3584-4ED4-99DC-208A1D58F34D}"/>
    <cellStyle name="40% - uthevingsfarge 5 16 3" xfId="23087" xr:uid="{F78AE852-7B4D-48A2-97F4-0797135AFBB8}"/>
    <cellStyle name="40% - uthevingsfarge 5 16 4" xfId="23088" xr:uid="{13CFC7EF-406F-4F63-94BF-1BB3CB075666}"/>
    <cellStyle name="40% - uthevingsfarge 5 16 5" xfId="23089" xr:uid="{F8D812F5-829C-4653-8F80-CC9D88CF2306}"/>
    <cellStyle name="40% - uthevingsfarge 5 16 6" xfId="23090" xr:uid="{D90D3E85-0F41-468A-9F7B-4B587CD75B0F}"/>
    <cellStyle name="40% - uthevingsfarge 5 16 7" xfId="23091" xr:uid="{B9C89A3F-1C03-4ACF-8DFD-7D4397DF99AE}"/>
    <cellStyle name="40% - uthevingsfarge 5 16 8" xfId="23092" xr:uid="{D41E0873-ED5D-4FF9-A08E-615127917D16}"/>
    <cellStyle name="40% - uthevingsfarge 5 16 9" xfId="23093" xr:uid="{C9A4E092-4D97-48A3-8C04-A1EAB52EA0B9}"/>
    <cellStyle name="40% - uthevingsfarge 5 17" xfId="23094" xr:uid="{EF6DA3DD-2A86-4057-A604-B92B56A9855B}"/>
    <cellStyle name="40% - uthevingsfarge 5 17 10" xfId="23095" xr:uid="{1CA50375-D59D-4FC3-B9C4-7136EE50917C}"/>
    <cellStyle name="40% - uthevingsfarge 5 17 11" xfId="23096" xr:uid="{090597F2-EC89-4AFA-B9B6-70D42C531952}"/>
    <cellStyle name="40% - uthevingsfarge 5 17 12" xfId="23097" xr:uid="{9B495B9C-653D-4908-8DB9-C5A41D9801C8}"/>
    <cellStyle name="40% - uthevingsfarge 5 17 13" xfId="23098" xr:uid="{AA2BCC6A-6890-4EEB-B18F-FCC4AC9CA94A}"/>
    <cellStyle name="40% - uthevingsfarge 5 17 2" xfId="23099" xr:uid="{48465B92-779D-4B87-B02D-A9FF247CBC8E}"/>
    <cellStyle name="40% - uthevingsfarge 5 17 2 2" xfId="23100" xr:uid="{6644B007-5176-4E41-8910-01DBC1182EC5}"/>
    <cellStyle name="40% - uthevingsfarge 5 17 3" xfId="23101" xr:uid="{AAE8EAD1-6623-41F4-BA5E-AB55AA9BE7F2}"/>
    <cellStyle name="40% - uthevingsfarge 5 17 4" xfId="23102" xr:uid="{CD108C8F-F31A-4388-A8C7-6C783F012BE3}"/>
    <cellStyle name="40% - uthevingsfarge 5 17 5" xfId="23103" xr:uid="{D00A9C4C-CB92-4A5A-A7D5-42AF444FC8CE}"/>
    <cellStyle name="40% - uthevingsfarge 5 17 6" xfId="23104" xr:uid="{AB06CE3C-F0B5-4121-B37F-D17C77ABFA8D}"/>
    <cellStyle name="40% - uthevingsfarge 5 17 7" xfId="23105" xr:uid="{35F76AC3-1A61-44D8-B172-016AA8B7B596}"/>
    <cellStyle name="40% - uthevingsfarge 5 17 8" xfId="23106" xr:uid="{5C465109-0712-4276-B00F-F50916DAF48A}"/>
    <cellStyle name="40% - uthevingsfarge 5 17 9" xfId="23107" xr:uid="{ADF6A14B-242D-4C3B-92B7-FC4A0376B3D6}"/>
    <cellStyle name="40% - uthevingsfarge 5 18" xfId="23108" xr:uid="{7CB24B5C-F0F5-48EA-9A9D-F0EFB6E61AB9}"/>
    <cellStyle name="40% - uthevingsfarge 5 18 10" xfId="23109" xr:uid="{2BD8C289-F52A-4CE1-B1DF-3EDF72828024}"/>
    <cellStyle name="40% - uthevingsfarge 5 18 11" xfId="23110" xr:uid="{18E4191F-E268-49EC-B930-FD4D6A3BA520}"/>
    <cellStyle name="40% - uthevingsfarge 5 18 12" xfId="23111" xr:uid="{D2667B6A-25BA-41E1-8F31-F212E9B10E65}"/>
    <cellStyle name="40% - uthevingsfarge 5 18 13" xfId="23112" xr:uid="{99C511D5-D124-4C61-9726-ECE5709B919B}"/>
    <cellStyle name="40% - uthevingsfarge 5 18 2" xfId="23113" xr:uid="{16E17CC0-F1F9-4953-B11C-FD5C53611806}"/>
    <cellStyle name="40% - uthevingsfarge 5 18 2 2" xfId="23114" xr:uid="{5C018F83-C138-41EE-98FE-20F28B82A537}"/>
    <cellStyle name="40% - uthevingsfarge 5 18 3" xfId="23115" xr:uid="{0B42A8A1-E9C3-4640-B87F-CCFBD789EDE2}"/>
    <cellStyle name="40% - uthevingsfarge 5 18 4" xfId="23116" xr:uid="{C8A04CD0-28CD-44FD-9C4B-81C5B2C1EF3D}"/>
    <cellStyle name="40% - uthevingsfarge 5 18 5" xfId="23117" xr:uid="{47102014-35DF-4AF9-A3F5-E03651914A92}"/>
    <cellStyle name="40% - uthevingsfarge 5 18 6" xfId="23118" xr:uid="{436B4F5E-918A-42B5-A386-BC8C2AA341A6}"/>
    <cellStyle name="40% - uthevingsfarge 5 18 7" xfId="23119" xr:uid="{416DCAEF-C22E-4A2F-9329-FEE132CAA01B}"/>
    <cellStyle name="40% - uthevingsfarge 5 18 8" xfId="23120" xr:uid="{C1A37D63-ACC8-43F4-B231-55028C0FAF5D}"/>
    <cellStyle name="40% - uthevingsfarge 5 18 9" xfId="23121" xr:uid="{0B3407ED-D57A-4E2E-9EBE-21C7CCADF039}"/>
    <cellStyle name="40% - uthevingsfarge 5 19" xfId="23122" xr:uid="{6611425B-495B-4D5D-8B3F-4E979EEB2630}"/>
    <cellStyle name="40% - uthevingsfarge 5 19 10" xfId="23123" xr:uid="{8734BF33-7B01-4E67-85C9-27CA8C96EC74}"/>
    <cellStyle name="40% - uthevingsfarge 5 19 11" xfId="23124" xr:uid="{60B6F0D1-5324-418F-85EC-8D087ABC59F3}"/>
    <cellStyle name="40% - uthevingsfarge 5 19 12" xfId="23125" xr:uid="{C5E7D88E-CA82-42AC-85AE-0686887DA3A5}"/>
    <cellStyle name="40% - uthevingsfarge 5 19 13" xfId="23126" xr:uid="{A9803AFE-9FF4-46FB-8F00-A50BFFD0900B}"/>
    <cellStyle name="40% - uthevingsfarge 5 19 2" xfId="23127" xr:uid="{8A34CCC4-EDF1-4AA5-AEC3-5D0266D9241D}"/>
    <cellStyle name="40% - uthevingsfarge 5 19 2 2" xfId="23128" xr:uid="{EE3E173F-4B79-42B2-B8E2-A79DDBE6CBBF}"/>
    <cellStyle name="40% - uthevingsfarge 5 19 3" xfId="23129" xr:uid="{BA630483-686D-4AE5-A5ED-D29E44BD93FD}"/>
    <cellStyle name="40% - uthevingsfarge 5 19 4" xfId="23130" xr:uid="{1B4F2A59-EDAD-49D9-A019-CBA45D526B52}"/>
    <cellStyle name="40% - uthevingsfarge 5 19 5" xfId="23131" xr:uid="{9D30895E-C6A4-45D4-9B74-9AACF8FD1D3C}"/>
    <cellStyle name="40% - uthevingsfarge 5 19 6" xfId="23132" xr:uid="{CFE53EDC-B89A-4665-8F18-6C1D7D084CF9}"/>
    <cellStyle name="40% - uthevingsfarge 5 19 7" xfId="23133" xr:uid="{629A4A56-446A-459B-9951-274299AB5130}"/>
    <cellStyle name="40% - uthevingsfarge 5 19 8" xfId="23134" xr:uid="{A1971B63-BB11-46C0-8A75-9AE2826959AC}"/>
    <cellStyle name="40% - uthevingsfarge 5 19 9" xfId="23135" xr:uid="{AFA3D3A6-7009-4D4C-AF57-CC0E240B69FA}"/>
    <cellStyle name="40% - uthevingsfarge 5 2" xfId="23136" xr:uid="{692A0BA4-E37D-4FCF-BD2E-A847B08D11F8}"/>
    <cellStyle name="40% - uthevingsfarge 5 2 10" xfId="23137" xr:uid="{6418CADE-7D6A-46CF-8BE2-84F8F6D76CCE}"/>
    <cellStyle name="40% - uthevingsfarge 5 2 10 2" xfId="23138" xr:uid="{34D3CABE-A20E-4464-BF17-A5E9CCB101CF}"/>
    <cellStyle name="40% - uthevingsfarge 5 2 10 2 2" xfId="23139" xr:uid="{B7D28170-C0E4-4F88-8452-A4EE2B303506}"/>
    <cellStyle name="40% - uthevingsfarge 5 2 10 2 2 2" xfId="23140" xr:uid="{3EF61130-BE93-4853-81E8-0B0179CEE65D}"/>
    <cellStyle name="40% - uthevingsfarge 5 2 10 2 3" xfId="23141" xr:uid="{C8E79C6C-18CD-4DCC-A02B-F6BEF912A831}"/>
    <cellStyle name="40% - uthevingsfarge 5 2 10 2 3 2" xfId="23142" xr:uid="{8CFF0C32-F5A2-4384-80A2-31A47611648C}"/>
    <cellStyle name="40% - uthevingsfarge 5 2 10 2 4" xfId="23143" xr:uid="{54CB0ED0-B362-4642-95A5-5F14B86A1ED2}"/>
    <cellStyle name="40% - uthevingsfarge 5 2 10 2 4 2" xfId="23144" xr:uid="{E5DE18C5-A2C3-43AB-8034-3C15577AA458}"/>
    <cellStyle name="40% - uthevingsfarge 5 2 10 2 5" xfId="23145" xr:uid="{69E0826F-BE36-4E21-A829-8DF8117BE63C}"/>
    <cellStyle name="40% - uthevingsfarge 5 2 10 2 5 2" xfId="23146" xr:uid="{FEE8DF5C-0DC2-43B4-B496-B7CD13A7EFA5}"/>
    <cellStyle name="40% - uthevingsfarge 5 2 10 2 6" xfId="23147" xr:uid="{35FDE3F3-7182-45AA-A363-57EB9AB13907}"/>
    <cellStyle name="40% - uthevingsfarge 5 2 10 2 6 2" xfId="23148" xr:uid="{26D6B645-7966-4389-871A-9D84ED1F14EE}"/>
    <cellStyle name="40% - uthevingsfarge 5 2 10 2 7" xfId="23149" xr:uid="{78E5DA8F-C12B-40F6-97E1-DB6DE7CF3AA6}"/>
    <cellStyle name="40% - uthevingsfarge 5 2 10 3" xfId="23150" xr:uid="{A30BC550-7EAF-40AD-BB54-AADF89929A75}"/>
    <cellStyle name="40% - uthevingsfarge 5 2 10 3 2" xfId="23151" xr:uid="{BEEE635D-5665-4D87-969D-831A0C533FF3}"/>
    <cellStyle name="40% - uthevingsfarge 5 2 10 3 2 2" xfId="23152" xr:uid="{025A6CA0-ECC7-4802-81F7-6D7AEC604002}"/>
    <cellStyle name="40% - uthevingsfarge 5 2 10 3 3" xfId="23153" xr:uid="{952F7611-A0C8-4E8D-8299-1FF00A14A31C}"/>
    <cellStyle name="40% - uthevingsfarge 5 2 10 3 3 2" xfId="23154" xr:uid="{9CFE2282-4079-4A45-8A1B-C9FDF838526E}"/>
    <cellStyle name="40% - uthevingsfarge 5 2 10 3 4" xfId="23155" xr:uid="{98E96FC7-F2E7-4F58-9E26-58868CE202CD}"/>
    <cellStyle name="40% - uthevingsfarge 5 2 10 4" xfId="23156" xr:uid="{BECC0EE7-D2F5-4D10-AF65-E23621464D6B}"/>
    <cellStyle name="40% - uthevingsfarge 5 2 10 4 2" xfId="23157" xr:uid="{809EAC88-5B57-4C4F-A2CC-860E3C3C573C}"/>
    <cellStyle name="40% - uthevingsfarge 5 2 10 5" xfId="23158" xr:uid="{7E03CB2C-A62A-4BC6-B32E-6CA9EC40ADA0}"/>
    <cellStyle name="40% - uthevingsfarge 5 2 10 5 2" xfId="23159" xr:uid="{956636CC-5590-4559-B133-AA89729BAEEA}"/>
    <cellStyle name="40% - uthevingsfarge 5 2 10 6" xfId="23160" xr:uid="{C9915D0F-783B-462F-BEA3-8B7103B9979E}"/>
    <cellStyle name="40% - uthevingsfarge 5 2 10 6 2" xfId="23161" xr:uid="{2C597831-3A72-44AD-8D0D-35A5E065F864}"/>
    <cellStyle name="40% - uthevingsfarge 5 2 10 7" xfId="23162" xr:uid="{F1BBAE5B-9BE6-4276-957F-0F5D8A9CA5F7}"/>
    <cellStyle name="40% - uthevingsfarge 5 2 10 7 2" xfId="23163" xr:uid="{C2CC412B-0CCE-4ED4-AC2A-9C133D4F4299}"/>
    <cellStyle name="40% - uthevingsfarge 5 2 10 8" xfId="23164" xr:uid="{E4A2F604-F0B2-465E-8AF7-F14F3432DD96}"/>
    <cellStyle name="40% - uthevingsfarge 5 2 11" xfId="23165" xr:uid="{1AD340C6-0EFC-4B03-9F9D-3AED199DF717}"/>
    <cellStyle name="40% - uthevingsfarge 5 2 11 2" xfId="23166" xr:uid="{7A85E9AB-871D-4C65-BFD0-99B6F13E94EA}"/>
    <cellStyle name="40% - uthevingsfarge 5 2 11 2 2" xfId="23167" xr:uid="{E95D83AD-1096-4492-BE88-3D36EB55FD34}"/>
    <cellStyle name="40% - uthevingsfarge 5 2 11 2 2 2" xfId="23168" xr:uid="{4225F1E1-593B-454B-AF78-34E69CD69011}"/>
    <cellStyle name="40% - uthevingsfarge 5 2 11 2 3" xfId="23169" xr:uid="{3834D6DF-D9C5-47F2-A0C1-31F4E021BB02}"/>
    <cellStyle name="40% - uthevingsfarge 5 2 11 2 3 2" xfId="23170" xr:uid="{9BABA9A8-0BA4-4685-AE93-B2A3834258BA}"/>
    <cellStyle name="40% - uthevingsfarge 5 2 11 2 4" xfId="23171" xr:uid="{2F3C8CE1-0267-4FDE-87FE-A92D199EB7D0}"/>
    <cellStyle name="40% - uthevingsfarge 5 2 11 2 4 2" xfId="23172" xr:uid="{D0DA996E-ADC1-47C7-A4A3-4DF6B9EB8505}"/>
    <cellStyle name="40% - uthevingsfarge 5 2 11 2 5" xfId="23173" xr:uid="{FB423A19-52F2-4F1E-AE73-6F9038C779A2}"/>
    <cellStyle name="40% - uthevingsfarge 5 2 11 2 5 2" xfId="23174" xr:uid="{E08AADD2-776E-41DD-AD74-E2E5E5B3A058}"/>
    <cellStyle name="40% - uthevingsfarge 5 2 11 2 6" xfId="23175" xr:uid="{2BE5A986-6077-4D82-9EEB-3EDD7DB858D7}"/>
    <cellStyle name="40% - uthevingsfarge 5 2 11 2 6 2" xfId="23176" xr:uid="{7B1E547F-21B0-4D5C-A288-F7760545050F}"/>
    <cellStyle name="40% - uthevingsfarge 5 2 11 2 7" xfId="23177" xr:uid="{599117DB-EC80-4AE1-8738-95B5AD038FAB}"/>
    <cellStyle name="40% - uthevingsfarge 5 2 11 3" xfId="23178" xr:uid="{C30084D8-A371-46F5-A904-F04E257AE21F}"/>
    <cellStyle name="40% - uthevingsfarge 5 2 11 3 2" xfId="23179" xr:uid="{F86D8A8A-78E2-4072-9A11-95B0FEC61454}"/>
    <cellStyle name="40% - uthevingsfarge 5 2 11 3 2 2" xfId="23180" xr:uid="{DFFCFE8C-82AE-4C84-9C36-C9CD12328AF0}"/>
    <cellStyle name="40% - uthevingsfarge 5 2 11 3 3" xfId="23181" xr:uid="{17AB638B-01C1-4CF3-AA61-642972CDAFF6}"/>
    <cellStyle name="40% - uthevingsfarge 5 2 11 3 3 2" xfId="23182" xr:uid="{6433E6B9-D21C-46C2-A7CD-DBF3D32A2779}"/>
    <cellStyle name="40% - uthevingsfarge 5 2 11 3 4" xfId="23183" xr:uid="{B0746FE1-B4C1-4300-B616-96C5323DEC22}"/>
    <cellStyle name="40% - uthevingsfarge 5 2 11 4" xfId="23184" xr:uid="{D53B3754-0CB0-41D7-9185-6A18CB06ACC3}"/>
    <cellStyle name="40% - uthevingsfarge 5 2 11 4 2" xfId="23185" xr:uid="{9EB6F8D4-A19C-412C-8F4E-7B7ADDBC424D}"/>
    <cellStyle name="40% - uthevingsfarge 5 2 11 5" xfId="23186" xr:uid="{94A16B20-9348-492A-BE16-E3F9B655C548}"/>
    <cellStyle name="40% - uthevingsfarge 5 2 11 5 2" xfId="23187" xr:uid="{EDAC3F9C-092D-45D5-BDA8-39A644B11A68}"/>
    <cellStyle name="40% - uthevingsfarge 5 2 11 6" xfId="23188" xr:uid="{BFB93E02-29EE-48BA-8270-F600FE653D21}"/>
    <cellStyle name="40% - uthevingsfarge 5 2 11 6 2" xfId="23189" xr:uid="{34D957DC-5DCB-4054-8F8B-BBFD8D64F628}"/>
    <cellStyle name="40% - uthevingsfarge 5 2 11 7" xfId="23190" xr:uid="{109EFB8A-6DFD-4D60-B64B-C99F1E888D9D}"/>
    <cellStyle name="40% - uthevingsfarge 5 2 11 7 2" xfId="23191" xr:uid="{E21B743C-87BA-49BB-85F1-9B48D6C9A751}"/>
    <cellStyle name="40% - uthevingsfarge 5 2 11 8" xfId="23192" xr:uid="{371F013D-FB04-401B-8E77-0EDAA5C5CE40}"/>
    <cellStyle name="40% - uthevingsfarge 5 2 12" xfId="23193" xr:uid="{B9B890F3-5039-438E-B6F6-37B7CD3DB570}"/>
    <cellStyle name="40% - uthevingsfarge 5 2 12 2" xfId="23194" xr:uid="{F888A328-74C0-487E-8133-4B16F02D373F}"/>
    <cellStyle name="40% - uthevingsfarge 5 2 12 2 2" xfId="23195" xr:uid="{3F1F3243-798B-407C-821E-89AD5C7CFE9B}"/>
    <cellStyle name="40% - uthevingsfarge 5 2 12 2 2 2" xfId="23196" xr:uid="{AD93FF24-7E8B-4AC8-9220-3B1A5C33BDD9}"/>
    <cellStyle name="40% - uthevingsfarge 5 2 12 2 3" xfId="23197" xr:uid="{FEA0530F-AD8D-4B15-9C7C-23457E77A053}"/>
    <cellStyle name="40% - uthevingsfarge 5 2 12 2 3 2" xfId="23198" xr:uid="{ED5D940B-33CF-4D7B-89F4-F73F6A695CAE}"/>
    <cellStyle name="40% - uthevingsfarge 5 2 12 2 4" xfId="23199" xr:uid="{467C571F-269C-4492-B0A2-13464A5741C1}"/>
    <cellStyle name="40% - uthevingsfarge 5 2 12 2 4 2" xfId="23200" xr:uid="{FB4BDDF1-34E6-4EA4-8CB8-DC2EFD8136B5}"/>
    <cellStyle name="40% - uthevingsfarge 5 2 12 2 5" xfId="23201" xr:uid="{6599F4A1-3250-4E8F-AE33-D5EDF6515DA8}"/>
    <cellStyle name="40% - uthevingsfarge 5 2 12 2 5 2" xfId="23202" xr:uid="{265F7E91-FFD6-42FF-AB6C-90F25FA1FF2A}"/>
    <cellStyle name="40% - uthevingsfarge 5 2 12 2 6" xfId="23203" xr:uid="{63BC46B6-F640-4791-A225-1980AE53E671}"/>
    <cellStyle name="40% - uthevingsfarge 5 2 12 2 6 2" xfId="23204" xr:uid="{0BF01676-C3C7-4FDC-9DD7-8981B8672FEC}"/>
    <cellStyle name="40% - uthevingsfarge 5 2 12 2 7" xfId="23205" xr:uid="{7D183DA4-90CE-464A-899C-4EDA31EE1DBE}"/>
    <cellStyle name="40% - uthevingsfarge 5 2 12 3" xfId="23206" xr:uid="{7948D984-121F-4EC5-BB00-C1F60AD9F382}"/>
    <cellStyle name="40% - uthevingsfarge 5 2 12 3 2" xfId="23207" xr:uid="{6FAB8365-821C-4064-B466-AA31D7517615}"/>
    <cellStyle name="40% - uthevingsfarge 5 2 12 3 2 2" xfId="23208" xr:uid="{744B029D-3410-401C-9329-481A09F03957}"/>
    <cellStyle name="40% - uthevingsfarge 5 2 12 3 3" xfId="23209" xr:uid="{D40E1576-A249-406D-B55F-EA88D9A89E76}"/>
    <cellStyle name="40% - uthevingsfarge 5 2 12 3 3 2" xfId="23210" xr:uid="{0DEAD3FA-602B-44B8-9B07-77FB42523B3D}"/>
    <cellStyle name="40% - uthevingsfarge 5 2 12 3 4" xfId="23211" xr:uid="{AE296677-FA4F-47E7-A816-E1E3C31BCF6E}"/>
    <cellStyle name="40% - uthevingsfarge 5 2 12 4" xfId="23212" xr:uid="{D83463BD-A60B-4108-84F4-FFECB6E89A69}"/>
    <cellStyle name="40% - uthevingsfarge 5 2 12 4 2" xfId="23213" xr:uid="{D71A33F6-B6A5-4BDD-909D-B1E34439C619}"/>
    <cellStyle name="40% - uthevingsfarge 5 2 12 5" xfId="23214" xr:uid="{BEE0FCCB-6C16-4111-832C-366540C63245}"/>
    <cellStyle name="40% - uthevingsfarge 5 2 12 5 2" xfId="23215" xr:uid="{F233B0B0-878B-408A-87C8-7930B0B66487}"/>
    <cellStyle name="40% - uthevingsfarge 5 2 12 6" xfId="23216" xr:uid="{A5E939A8-AE79-4ACC-A7B2-C736A43E2D13}"/>
    <cellStyle name="40% - uthevingsfarge 5 2 12 6 2" xfId="23217" xr:uid="{55771BBF-6FD2-42AE-AB73-FCC152B3A2FA}"/>
    <cellStyle name="40% - uthevingsfarge 5 2 12 7" xfId="23218" xr:uid="{8AAEC33A-FDE3-4BB2-BB7E-4CB33C29EF2E}"/>
    <cellStyle name="40% - uthevingsfarge 5 2 12 7 2" xfId="23219" xr:uid="{AA66988B-C8FE-4CBA-B672-8B5A490E9B71}"/>
    <cellStyle name="40% - uthevingsfarge 5 2 12 8" xfId="23220" xr:uid="{45D1E0BF-5FE8-47FA-8FB4-AF2C4D88646A}"/>
    <cellStyle name="40% - uthevingsfarge 5 2 13" xfId="23221" xr:uid="{5EF18D2D-FFFC-4E06-8625-FAA4E2C846B0}"/>
    <cellStyle name="40% - uthevingsfarge 5 2 13 2" xfId="23222" xr:uid="{6A154885-366F-4B5A-A6DA-34ACA074FDC2}"/>
    <cellStyle name="40% - uthevingsfarge 5 2 13 2 2" xfId="23223" xr:uid="{F34D3F6F-FCAB-4789-AEF6-0021BEB369DF}"/>
    <cellStyle name="40% - uthevingsfarge 5 2 13 2 2 2" xfId="23224" xr:uid="{73207C44-CBA2-4DC2-8DFA-C99736C9AF62}"/>
    <cellStyle name="40% - uthevingsfarge 5 2 13 2 3" xfId="23225" xr:uid="{8BE72DD9-6EDF-489C-A239-DF302FE822CB}"/>
    <cellStyle name="40% - uthevingsfarge 5 2 13 2 3 2" xfId="23226" xr:uid="{096AE258-48AF-4D1A-9D78-DB5C6CEA372F}"/>
    <cellStyle name="40% - uthevingsfarge 5 2 13 2 4" xfId="23227" xr:uid="{CEA0A750-B09B-47AE-820F-58C322CCF4D2}"/>
    <cellStyle name="40% - uthevingsfarge 5 2 13 2 4 2" xfId="23228" xr:uid="{CDF15BDD-1BE4-4755-A8D1-A7FDAC9D9B08}"/>
    <cellStyle name="40% - uthevingsfarge 5 2 13 2 5" xfId="23229" xr:uid="{FA8B8396-CF3D-4B2D-9D06-05E7A7CC0D5C}"/>
    <cellStyle name="40% - uthevingsfarge 5 2 13 2 5 2" xfId="23230" xr:uid="{97573C9C-F00A-45D5-A082-67F759CE50C8}"/>
    <cellStyle name="40% - uthevingsfarge 5 2 13 2 6" xfId="23231" xr:uid="{E4BF241E-EA93-407F-9A64-62AE87500B20}"/>
    <cellStyle name="40% - uthevingsfarge 5 2 13 2 6 2" xfId="23232" xr:uid="{3753D15F-2AB5-4EDE-AC38-89B6A102D4E1}"/>
    <cellStyle name="40% - uthevingsfarge 5 2 13 2 7" xfId="23233" xr:uid="{592D1975-2734-46E3-81EF-47F97E8CAECC}"/>
    <cellStyle name="40% - uthevingsfarge 5 2 13 3" xfId="23234" xr:uid="{5E143993-2B4E-4A15-87C7-53DACD0C8BEA}"/>
    <cellStyle name="40% - uthevingsfarge 5 2 13 3 2" xfId="23235" xr:uid="{1EEDE2FF-2139-4931-B601-2F965918D91D}"/>
    <cellStyle name="40% - uthevingsfarge 5 2 13 3 2 2" xfId="23236" xr:uid="{0D3AC1C5-D91C-4BE9-B025-46E655E2309F}"/>
    <cellStyle name="40% - uthevingsfarge 5 2 13 3 3" xfId="23237" xr:uid="{F3988BC8-E5C5-4341-8F8B-E2D7E1764C09}"/>
    <cellStyle name="40% - uthevingsfarge 5 2 13 3 3 2" xfId="23238" xr:uid="{EDC22D0C-3A1C-4622-97A6-2F5B466B9970}"/>
    <cellStyle name="40% - uthevingsfarge 5 2 13 3 4" xfId="23239" xr:uid="{DEB1DAA5-F490-4115-A603-D402806F1D2B}"/>
    <cellStyle name="40% - uthevingsfarge 5 2 13 4" xfId="23240" xr:uid="{4673E215-89AD-4F08-B114-DE7C4886FB63}"/>
    <cellStyle name="40% - uthevingsfarge 5 2 13 4 2" xfId="23241" xr:uid="{7010B0CF-A9F8-4E7F-926E-366DE4127264}"/>
    <cellStyle name="40% - uthevingsfarge 5 2 13 5" xfId="23242" xr:uid="{326EB888-7E61-4884-91E0-E4501D56AEA8}"/>
    <cellStyle name="40% - uthevingsfarge 5 2 13 5 2" xfId="23243" xr:uid="{63383F75-1D86-4C59-8CB2-A6570C581152}"/>
    <cellStyle name="40% - uthevingsfarge 5 2 13 6" xfId="23244" xr:uid="{12166B7E-25C9-4997-AE8B-904CDE1E93D9}"/>
    <cellStyle name="40% - uthevingsfarge 5 2 13 6 2" xfId="23245" xr:uid="{809D3B29-A600-4262-B60F-528A69DC1BEC}"/>
    <cellStyle name="40% - uthevingsfarge 5 2 13 7" xfId="23246" xr:uid="{E287AF27-9C2E-45B6-84E9-7D02814E7A0C}"/>
    <cellStyle name="40% - uthevingsfarge 5 2 13 7 2" xfId="23247" xr:uid="{9085EBCB-BEA4-467C-B738-A6C7EFC6E0EE}"/>
    <cellStyle name="40% - uthevingsfarge 5 2 13 8" xfId="23248" xr:uid="{C1275B7C-956C-418D-A530-1068DBF0FF7F}"/>
    <cellStyle name="40% - uthevingsfarge 5 2 14" xfId="23249" xr:uid="{C6817A53-B7A9-4CE2-A5CC-33E2DAD3F2D2}"/>
    <cellStyle name="40% - uthevingsfarge 5 2 14 2" xfId="23250" xr:uid="{0148D1DE-5619-42B2-B521-DD0EDA7671F4}"/>
    <cellStyle name="40% - uthevingsfarge 5 2 14 2 2" xfId="23251" xr:uid="{8AE72F7F-89AE-407F-9E7F-FE9E802FDD17}"/>
    <cellStyle name="40% - uthevingsfarge 5 2 14 2 2 2" xfId="23252" xr:uid="{A6C77A71-4217-46D5-A394-5F79F415407C}"/>
    <cellStyle name="40% - uthevingsfarge 5 2 14 2 3" xfId="23253" xr:uid="{F5F18669-C4A8-436D-976B-AF1619993C15}"/>
    <cellStyle name="40% - uthevingsfarge 5 2 14 2 3 2" xfId="23254" xr:uid="{5A1825C6-3CCA-49CA-ADF5-7BA3D74AE81B}"/>
    <cellStyle name="40% - uthevingsfarge 5 2 14 2 4" xfId="23255" xr:uid="{7736B0A9-4055-4A75-B122-C0D13497BF7B}"/>
    <cellStyle name="40% - uthevingsfarge 5 2 14 2 4 2" xfId="23256" xr:uid="{8C8FE3A5-C8EF-4DCC-AD23-8EE28857B8B1}"/>
    <cellStyle name="40% - uthevingsfarge 5 2 14 2 5" xfId="23257" xr:uid="{40265F33-88BE-4FAD-819F-4A38497A7B91}"/>
    <cellStyle name="40% - uthevingsfarge 5 2 14 2 5 2" xfId="23258" xr:uid="{8C3363B5-BA76-4AD1-B6C1-6C6A66CAFC79}"/>
    <cellStyle name="40% - uthevingsfarge 5 2 14 2 6" xfId="23259" xr:uid="{F8BB331F-C868-4998-A103-BE1DCA43BB0E}"/>
    <cellStyle name="40% - uthevingsfarge 5 2 14 2 6 2" xfId="23260" xr:uid="{0B451363-84BC-4B71-B9EC-1282B574B6E5}"/>
    <cellStyle name="40% - uthevingsfarge 5 2 14 2 7" xfId="23261" xr:uid="{51DFF874-BB84-47DF-8089-34F01B821093}"/>
    <cellStyle name="40% - uthevingsfarge 5 2 14 3" xfId="23262" xr:uid="{8D6E202D-1828-431E-99B1-CB5A7998CCA4}"/>
    <cellStyle name="40% - uthevingsfarge 5 2 14 3 2" xfId="23263" xr:uid="{4E294D0D-2BC9-440F-978B-73A1085067AD}"/>
    <cellStyle name="40% - uthevingsfarge 5 2 14 3 2 2" xfId="23264" xr:uid="{34923515-E1D3-45AF-97B8-939D0AC404ED}"/>
    <cellStyle name="40% - uthevingsfarge 5 2 14 3 3" xfId="23265" xr:uid="{5054ABFC-8D87-4CCB-9B1E-59798889CB91}"/>
    <cellStyle name="40% - uthevingsfarge 5 2 14 3 3 2" xfId="23266" xr:uid="{2850188A-EDE2-4619-AB7E-633943B2316B}"/>
    <cellStyle name="40% - uthevingsfarge 5 2 14 3 4" xfId="23267" xr:uid="{9DF90759-2A67-4EBD-A564-223157FBC2C7}"/>
    <cellStyle name="40% - uthevingsfarge 5 2 14 4" xfId="23268" xr:uid="{26A3DCFA-8025-4D67-AF1F-D73FCF2B3233}"/>
    <cellStyle name="40% - uthevingsfarge 5 2 14 4 2" xfId="23269" xr:uid="{E41C8D2E-CDE9-41D9-8949-E1D195209854}"/>
    <cellStyle name="40% - uthevingsfarge 5 2 14 5" xfId="23270" xr:uid="{D64E4042-5659-4C16-BDDC-E83581D3B98F}"/>
    <cellStyle name="40% - uthevingsfarge 5 2 14 5 2" xfId="23271" xr:uid="{0E65E137-F946-4F01-B005-79673E65182D}"/>
    <cellStyle name="40% - uthevingsfarge 5 2 14 6" xfId="23272" xr:uid="{3F860DED-E1AE-40D9-94C7-B41ED4179E75}"/>
    <cellStyle name="40% - uthevingsfarge 5 2 14 6 2" xfId="23273" xr:uid="{FE785A2F-0991-4084-A5BD-63C380614233}"/>
    <cellStyle name="40% - uthevingsfarge 5 2 14 7" xfId="23274" xr:uid="{D6F7AA06-F293-476D-9103-87D18C5BCA36}"/>
    <cellStyle name="40% - uthevingsfarge 5 2 14 7 2" xfId="23275" xr:uid="{D72B737E-034F-48DD-97F6-24A90A136AB5}"/>
    <cellStyle name="40% - uthevingsfarge 5 2 14 8" xfId="23276" xr:uid="{726C8757-C476-43D3-B58B-998EDA570F57}"/>
    <cellStyle name="40% - uthevingsfarge 5 2 15" xfId="23277" xr:uid="{DD8C422F-33FB-47CD-9A12-9006CFE65172}"/>
    <cellStyle name="40% - uthevingsfarge 5 2 15 2" xfId="23278" xr:uid="{CF33A5B8-9E33-4311-9A4E-197C74F58193}"/>
    <cellStyle name="40% - uthevingsfarge 5 2 15 2 2" xfId="23279" xr:uid="{C053CEEF-8F68-4259-9742-106F9958235A}"/>
    <cellStyle name="40% - uthevingsfarge 5 2 15 2 2 2" xfId="23280" xr:uid="{31A07748-1D40-4506-BAF9-06BADB00A0E6}"/>
    <cellStyle name="40% - uthevingsfarge 5 2 15 2 3" xfId="23281" xr:uid="{CAFAD355-A956-4459-A308-5D03726DCA89}"/>
    <cellStyle name="40% - uthevingsfarge 5 2 15 2 3 2" xfId="23282" xr:uid="{6A3F3F2F-6502-4D9A-9C24-1609D7365CD4}"/>
    <cellStyle name="40% - uthevingsfarge 5 2 15 2 4" xfId="23283" xr:uid="{67B40E4D-D792-4F60-9899-507B4381812C}"/>
    <cellStyle name="40% - uthevingsfarge 5 2 15 2 4 2" xfId="23284" xr:uid="{3C7CB8D2-428E-4F59-8043-7584140E8260}"/>
    <cellStyle name="40% - uthevingsfarge 5 2 15 2 5" xfId="23285" xr:uid="{546F8EAC-00C0-42E5-BE70-004E321ECE92}"/>
    <cellStyle name="40% - uthevingsfarge 5 2 15 2 5 2" xfId="23286" xr:uid="{82A4D74F-266D-4D9D-88CC-2A7484CC0A7B}"/>
    <cellStyle name="40% - uthevingsfarge 5 2 15 2 6" xfId="23287" xr:uid="{79F65ACE-1249-4350-AF56-407CB2240D61}"/>
    <cellStyle name="40% - uthevingsfarge 5 2 15 2 6 2" xfId="23288" xr:uid="{5B65B1B0-B581-45C6-B696-16EFFB2D3B65}"/>
    <cellStyle name="40% - uthevingsfarge 5 2 15 2 7" xfId="23289" xr:uid="{1CB0457D-F7C2-406B-AD33-0AC34B8DEB99}"/>
    <cellStyle name="40% - uthevingsfarge 5 2 15 3" xfId="23290" xr:uid="{BECCE869-4D41-4961-8D52-B31F00C95531}"/>
    <cellStyle name="40% - uthevingsfarge 5 2 15 3 2" xfId="23291" xr:uid="{1B1BDE86-91AB-4C76-B012-B87AF7FF3F21}"/>
    <cellStyle name="40% - uthevingsfarge 5 2 15 3 2 2" xfId="23292" xr:uid="{F04A9582-693B-4FE3-B518-6861EF92E3A8}"/>
    <cellStyle name="40% - uthevingsfarge 5 2 15 3 3" xfId="23293" xr:uid="{FE15AC0D-4FF7-43F2-9B5E-A34CF9AE788E}"/>
    <cellStyle name="40% - uthevingsfarge 5 2 15 3 3 2" xfId="23294" xr:uid="{72469E78-9FE6-4E16-A881-B027EBE3A34A}"/>
    <cellStyle name="40% - uthevingsfarge 5 2 15 3 4" xfId="23295" xr:uid="{F6A0AEEF-28AF-4FBC-B821-B301C2CC1766}"/>
    <cellStyle name="40% - uthevingsfarge 5 2 15 4" xfId="23296" xr:uid="{43B5F961-C862-47AA-B4C1-6158D9852960}"/>
    <cellStyle name="40% - uthevingsfarge 5 2 15 4 2" xfId="23297" xr:uid="{42A3C9AB-361E-40BA-BDD5-7A0172C889A8}"/>
    <cellStyle name="40% - uthevingsfarge 5 2 15 5" xfId="23298" xr:uid="{7B7BD6E1-2D44-4CD3-920E-40D54CD3DF9F}"/>
    <cellStyle name="40% - uthevingsfarge 5 2 15 5 2" xfId="23299" xr:uid="{25927960-E9FA-45BE-B7EB-321DCEA7120C}"/>
    <cellStyle name="40% - uthevingsfarge 5 2 15 6" xfId="23300" xr:uid="{3B4F0CDB-BEC4-48BF-8439-4A681DB9D7C4}"/>
    <cellStyle name="40% - uthevingsfarge 5 2 15 6 2" xfId="23301" xr:uid="{BD9AAB39-F0F7-475D-B169-7701A8F33C94}"/>
    <cellStyle name="40% - uthevingsfarge 5 2 15 7" xfId="23302" xr:uid="{B925B341-74A3-4234-9525-28CD51B4A0FC}"/>
    <cellStyle name="40% - uthevingsfarge 5 2 15 7 2" xfId="23303" xr:uid="{08CC4F04-00A4-4924-85D1-B544A629122F}"/>
    <cellStyle name="40% - uthevingsfarge 5 2 15 8" xfId="23304" xr:uid="{81290501-D8BF-4887-AE6E-38D2FA0A5510}"/>
    <cellStyle name="40% - uthevingsfarge 5 2 16" xfId="23305" xr:uid="{BABB3811-9E8E-47B7-9C85-578E99FFDF2F}"/>
    <cellStyle name="40% - uthevingsfarge 5 2 16 2" xfId="23306" xr:uid="{F3FE4E0B-5752-4A85-ABA0-AD48EA452E96}"/>
    <cellStyle name="40% - uthevingsfarge 5 2 16 2 2" xfId="23307" xr:uid="{591F23B2-33D4-425D-A27B-818AB67C548C}"/>
    <cellStyle name="40% - uthevingsfarge 5 2 16 2 2 2" xfId="23308" xr:uid="{AD454CE7-67B1-4EE0-8A9A-20317FAABCAE}"/>
    <cellStyle name="40% - uthevingsfarge 5 2 16 2 3" xfId="23309" xr:uid="{16FC1BAA-5C7C-4F3B-A8E7-1D8DC66B5A34}"/>
    <cellStyle name="40% - uthevingsfarge 5 2 16 2 3 2" xfId="23310" xr:uid="{E2A251D7-3CBD-48F8-BD09-04C184F725C3}"/>
    <cellStyle name="40% - uthevingsfarge 5 2 16 2 4" xfId="23311" xr:uid="{9AC10CB7-9CF4-4A79-A540-914F413E1974}"/>
    <cellStyle name="40% - uthevingsfarge 5 2 16 2 4 2" xfId="23312" xr:uid="{9512FA5C-4E90-4989-B138-B6946B38AC24}"/>
    <cellStyle name="40% - uthevingsfarge 5 2 16 2 5" xfId="23313" xr:uid="{B3CA0877-4589-4E62-A633-F79D54C09157}"/>
    <cellStyle name="40% - uthevingsfarge 5 2 16 2 5 2" xfId="23314" xr:uid="{12A408F5-3776-41EF-AD60-E3BD7B2A0BA0}"/>
    <cellStyle name="40% - uthevingsfarge 5 2 16 2 6" xfId="23315" xr:uid="{951D2409-7189-4B53-A7E9-195CE5AF34E3}"/>
    <cellStyle name="40% - uthevingsfarge 5 2 16 2 6 2" xfId="23316" xr:uid="{02DF766F-FA25-4FCE-BC4A-234D8877FCE4}"/>
    <cellStyle name="40% - uthevingsfarge 5 2 16 2 7" xfId="23317" xr:uid="{87D0B207-C5C0-4125-9552-8D12813934B1}"/>
    <cellStyle name="40% - uthevingsfarge 5 2 16 3" xfId="23318" xr:uid="{C0BD61F7-4236-4A7C-A156-10E6B087142A}"/>
    <cellStyle name="40% - uthevingsfarge 5 2 16 3 2" xfId="23319" xr:uid="{351E38D2-D81C-4A9B-AECA-52AFE6DE9970}"/>
    <cellStyle name="40% - uthevingsfarge 5 2 16 3 2 2" xfId="23320" xr:uid="{BEA7DF4B-E466-4ADA-A55E-F6681FFF92B0}"/>
    <cellStyle name="40% - uthevingsfarge 5 2 16 3 3" xfId="23321" xr:uid="{A15C8038-3643-4FFC-9C04-5A3E77B705D1}"/>
    <cellStyle name="40% - uthevingsfarge 5 2 16 3 3 2" xfId="23322" xr:uid="{54C33BCC-E646-4545-9724-31421D17BF90}"/>
    <cellStyle name="40% - uthevingsfarge 5 2 16 3 4" xfId="23323" xr:uid="{8033CF0F-DB5B-4B63-8474-A32E57362270}"/>
    <cellStyle name="40% - uthevingsfarge 5 2 16 4" xfId="23324" xr:uid="{20AE21B8-75F4-457A-A075-2A25D3FE0790}"/>
    <cellStyle name="40% - uthevingsfarge 5 2 16 4 2" xfId="23325" xr:uid="{48803C20-8DA0-4204-AA6C-5379278C58D2}"/>
    <cellStyle name="40% - uthevingsfarge 5 2 16 5" xfId="23326" xr:uid="{AFBB2B77-8CCC-4432-BDDA-E7459201E895}"/>
    <cellStyle name="40% - uthevingsfarge 5 2 16 5 2" xfId="23327" xr:uid="{9A470D4B-8FDB-4BCE-9E75-A26E6EE403E3}"/>
    <cellStyle name="40% - uthevingsfarge 5 2 16 6" xfId="23328" xr:uid="{6FE34708-FFB9-4BF0-A23A-AD9F6DA81141}"/>
    <cellStyle name="40% - uthevingsfarge 5 2 16 6 2" xfId="23329" xr:uid="{A4AB71D1-FA29-4CC8-A890-0663DE10CAC3}"/>
    <cellStyle name="40% - uthevingsfarge 5 2 16 7" xfId="23330" xr:uid="{092EAF03-DEEB-4CD7-A43C-BACDB9F7CB0C}"/>
    <cellStyle name="40% - uthevingsfarge 5 2 16 7 2" xfId="23331" xr:uid="{BDF9E357-5D4F-46F3-8FD3-FA1157F07DB3}"/>
    <cellStyle name="40% - uthevingsfarge 5 2 16 8" xfId="23332" xr:uid="{C0D56A04-9311-458B-83CC-0078070430C3}"/>
    <cellStyle name="40% - uthevingsfarge 5 2 17" xfId="23333" xr:uid="{A6BE61F3-A863-46F5-A8E0-70407DD0D7F7}"/>
    <cellStyle name="40% - uthevingsfarge 5 2 17 2" xfId="23334" xr:uid="{6D85A644-3484-4BA6-898C-EB941077790C}"/>
    <cellStyle name="40% - uthevingsfarge 5 2 17 2 2" xfId="23335" xr:uid="{1B26F8DC-2155-41E5-9DF7-A7CAD467E585}"/>
    <cellStyle name="40% - uthevingsfarge 5 2 17 2 2 2" xfId="23336" xr:uid="{E7C80364-A894-4132-BD55-AD8A7E355D6C}"/>
    <cellStyle name="40% - uthevingsfarge 5 2 17 2 3" xfId="23337" xr:uid="{5C8BDCF3-D929-4EA2-BAC5-8571CD92C245}"/>
    <cellStyle name="40% - uthevingsfarge 5 2 17 2 3 2" xfId="23338" xr:uid="{27F4D477-BC9B-4C95-A18C-A8008A415D9A}"/>
    <cellStyle name="40% - uthevingsfarge 5 2 17 2 4" xfId="23339" xr:uid="{BC5FFAD9-398A-4EB3-8B40-E10252C0DC48}"/>
    <cellStyle name="40% - uthevingsfarge 5 2 17 2 4 2" xfId="23340" xr:uid="{86023066-4126-432D-B036-8E8C6E17FF27}"/>
    <cellStyle name="40% - uthevingsfarge 5 2 17 2 5" xfId="23341" xr:uid="{D69C7B05-5B92-4446-A00B-24B3E43CE450}"/>
    <cellStyle name="40% - uthevingsfarge 5 2 17 2 5 2" xfId="23342" xr:uid="{BEA2FF28-2FCB-4B45-AA93-54D7C7461A98}"/>
    <cellStyle name="40% - uthevingsfarge 5 2 17 2 6" xfId="23343" xr:uid="{FB25FF4E-2658-4272-8ED4-4048A564E6E3}"/>
    <cellStyle name="40% - uthevingsfarge 5 2 17 2 6 2" xfId="23344" xr:uid="{2D173212-EFEE-4D36-BA59-A2DC1850E631}"/>
    <cellStyle name="40% - uthevingsfarge 5 2 17 2 7" xfId="23345" xr:uid="{ADC022B9-9D44-4DCD-B9EE-6DEFC04BCFFC}"/>
    <cellStyle name="40% - uthevingsfarge 5 2 17 3" xfId="23346" xr:uid="{98D290AE-3FE4-4367-AB9B-DE3C8AE4C6E0}"/>
    <cellStyle name="40% - uthevingsfarge 5 2 17 3 2" xfId="23347" xr:uid="{978A929F-D7D6-4117-9091-3BBCB9311F13}"/>
    <cellStyle name="40% - uthevingsfarge 5 2 17 3 2 2" xfId="23348" xr:uid="{864A4F08-CF55-49A6-80B1-2FB2FD255008}"/>
    <cellStyle name="40% - uthevingsfarge 5 2 17 3 3" xfId="23349" xr:uid="{FFD71B20-0A93-4A35-BE90-BBBA3E40B858}"/>
    <cellStyle name="40% - uthevingsfarge 5 2 17 3 3 2" xfId="23350" xr:uid="{2433A6C8-0465-42FC-B10E-9F9DDDBC449E}"/>
    <cellStyle name="40% - uthevingsfarge 5 2 17 3 4" xfId="23351" xr:uid="{85C55EBF-4075-4078-BE85-9FE20A83EA7C}"/>
    <cellStyle name="40% - uthevingsfarge 5 2 17 4" xfId="23352" xr:uid="{DC725022-D504-4E49-8F5B-0D24FDE14FF9}"/>
    <cellStyle name="40% - uthevingsfarge 5 2 17 4 2" xfId="23353" xr:uid="{C2B2BF6F-5EC5-45AD-82CF-EF2609FD359A}"/>
    <cellStyle name="40% - uthevingsfarge 5 2 17 5" xfId="23354" xr:uid="{0F36CFAB-7C7C-4BE5-8636-17AC9CC66242}"/>
    <cellStyle name="40% - uthevingsfarge 5 2 17 5 2" xfId="23355" xr:uid="{13B98BF4-C4DE-4FF6-909B-3B0C0F2737FC}"/>
    <cellStyle name="40% - uthevingsfarge 5 2 17 6" xfId="23356" xr:uid="{64996859-E803-43FB-BABF-616B504705DF}"/>
    <cellStyle name="40% - uthevingsfarge 5 2 17 6 2" xfId="23357" xr:uid="{4A0C0A1E-292C-4381-85CD-656E05947B0E}"/>
    <cellStyle name="40% - uthevingsfarge 5 2 17 7" xfId="23358" xr:uid="{1A9E8253-3C35-4473-B9EF-BF6EFBE2ABF2}"/>
    <cellStyle name="40% - uthevingsfarge 5 2 17 7 2" xfId="23359" xr:uid="{8D6B8FAF-81FF-4A3E-9136-53BED4546637}"/>
    <cellStyle name="40% - uthevingsfarge 5 2 17 8" xfId="23360" xr:uid="{A83EF51E-98F7-4B1B-AFBB-83B831BDFD99}"/>
    <cellStyle name="40% - uthevingsfarge 5 2 18" xfId="23361" xr:uid="{69607B7B-770E-4BE3-9F1A-A9F9534A7C25}"/>
    <cellStyle name="40% - uthevingsfarge 5 2 18 2" xfId="23362" xr:uid="{1653C1D1-6669-4105-B448-6D055688B0E9}"/>
    <cellStyle name="40% - uthevingsfarge 5 2 18 2 2" xfId="23363" xr:uid="{DC7AD523-970F-421D-9982-0D04E5F8E560}"/>
    <cellStyle name="40% - uthevingsfarge 5 2 18 2 2 2" xfId="23364" xr:uid="{A2BB849E-B2B3-4FA7-A4EF-6D33984C9AE1}"/>
    <cellStyle name="40% - uthevingsfarge 5 2 18 2 3" xfId="23365" xr:uid="{B79B2928-0F96-4485-8896-DF13D75232F7}"/>
    <cellStyle name="40% - uthevingsfarge 5 2 18 2 3 2" xfId="23366" xr:uid="{FA68F2F6-B42A-4B65-B0A2-5EB3B7D9DC17}"/>
    <cellStyle name="40% - uthevingsfarge 5 2 18 2 4" xfId="23367" xr:uid="{4C987D02-CBE2-4270-AEEC-930F4BAE8CF1}"/>
    <cellStyle name="40% - uthevingsfarge 5 2 18 2 4 2" xfId="23368" xr:uid="{C009339E-1AD8-47EE-983B-904A4406A8C5}"/>
    <cellStyle name="40% - uthevingsfarge 5 2 18 2 5" xfId="23369" xr:uid="{708F0863-1AB1-4951-8B71-4C00D38E3F57}"/>
    <cellStyle name="40% - uthevingsfarge 5 2 18 2 5 2" xfId="23370" xr:uid="{DC254087-6D6D-49AE-A1F9-BC70AF75E21F}"/>
    <cellStyle name="40% - uthevingsfarge 5 2 18 2 6" xfId="23371" xr:uid="{E374C113-CC8A-47EC-AC81-545B479C0D6F}"/>
    <cellStyle name="40% - uthevingsfarge 5 2 18 2 6 2" xfId="23372" xr:uid="{4D2F65F4-1775-44C1-9E95-536624C98B56}"/>
    <cellStyle name="40% - uthevingsfarge 5 2 18 2 7" xfId="23373" xr:uid="{63DCBD1A-E560-4F3B-8B9B-8AF5958F8599}"/>
    <cellStyle name="40% - uthevingsfarge 5 2 18 3" xfId="23374" xr:uid="{00CCCB06-9DAE-48C6-AB39-D9CDA25A20D5}"/>
    <cellStyle name="40% - uthevingsfarge 5 2 18 3 2" xfId="23375" xr:uid="{4B1FA604-F95A-41B2-8FD7-F251CAA3864F}"/>
    <cellStyle name="40% - uthevingsfarge 5 2 18 3 2 2" xfId="23376" xr:uid="{FACDE555-10A8-4E80-B2B1-3C3DFFA312B4}"/>
    <cellStyle name="40% - uthevingsfarge 5 2 18 3 3" xfId="23377" xr:uid="{1E0A8CAA-8FF8-43A9-A875-925C9103EB9B}"/>
    <cellStyle name="40% - uthevingsfarge 5 2 18 3 3 2" xfId="23378" xr:uid="{945C8937-85B8-4B15-83EE-765DB5DACF5E}"/>
    <cellStyle name="40% - uthevingsfarge 5 2 18 3 4" xfId="23379" xr:uid="{1F321D46-07FD-40D7-9477-BED55578EE4D}"/>
    <cellStyle name="40% - uthevingsfarge 5 2 18 4" xfId="23380" xr:uid="{4B0BB12B-F007-447F-B579-454FB4F25789}"/>
    <cellStyle name="40% - uthevingsfarge 5 2 18 4 2" xfId="23381" xr:uid="{3EF1E5CC-7399-4499-AF9D-9F2563F9AAFA}"/>
    <cellStyle name="40% - uthevingsfarge 5 2 18 5" xfId="23382" xr:uid="{300A38FD-4214-4C79-BBC7-86169C26BDA1}"/>
    <cellStyle name="40% - uthevingsfarge 5 2 18 5 2" xfId="23383" xr:uid="{DDF6BE4F-68BE-41B4-A37A-D6C4D5532A45}"/>
    <cellStyle name="40% - uthevingsfarge 5 2 18 6" xfId="23384" xr:uid="{78CFC735-8E41-4E5D-A105-15CA5B970C98}"/>
    <cellStyle name="40% - uthevingsfarge 5 2 18 6 2" xfId="23385" xr:uid="{F8F885B4-EADB-48F9-AFDC-4A8F089FA428}"/>
    <cellStyle name="40% - uthevingsfarge 5 2 18 7" xfId="23386" xr:uid="{9CA42F47-A9B8-4B77-95C5-A9422E216C37}"/>
    <cellStyle name="40% - uthevingsfarge 5 2 18 7 2" xfId="23387" xr:uid="{A2A328D9-DAD8-4DBC-A262-8D1D8026995C}"/>
    <cellStyle name="40% - uthevingsfarge 5 2 18 8" xfId="23388" xr:uid="{99B5D24F-8692-4479-A0FF-4D4BA4975572}"/>
    <cellStyle name="40% - uthevingsfarge 5 2 19" xfId="23389" xr:uid="{144146FF-F441-4442-9763-5D573AF59D4D}"/>
    <cellStyle name="40% - uthevingsfarge 5 2 19 10" xfId="23390" xr:uid="{97CB7C8A-B838-48AE-9C1B-B69E7D39E64E}"/>
    <cellStyle name="40% - uthevingsfarge 5 2 19 11" xfId="23391" xr:uid="{17A5B903-FD50-4CFA-8575-DB98FB243EDB}"/>
    <cellStyle name="40% - uthevingsfarge 5 2 19 12" xfId="23392" xr:uid="{026901EB-F4CB-4063-A5D2-2BFA8A89C64E}"/>
    <cellStyle name="40% - uthevingsfarge 5 2 19 13" xfId="23393" xr:uid="{BC11F14A-44E6-4429-AA10-BE217206765B}"/>
    <cellStyle name="40% - uthevingsfarge 5 2 19 13 2" xfId="23394" xr:uid="{78E51EAD-4678-4B5B-AC80-64719094A944}"/>
    <cellStyle name="40% - uthevingsfarge 5 2 19 14" xfId="23395" xr:uid="{23319F96-CEFB-41C0-ADF9-3482EF48E074}"/>
    <cellStyle name="40% - uthevingsfarge 5 2 19 14 2" xfId="23396" xr:uid="{6FDE9296-31D8-46F1-B55A-66D4AF8E86E1}"/>
    <cellStyle name="40% - uthevingsfarge 5 2 19 2" xfId="23397" xr:uid="{F02745D3-EA26-43EA-8459-512B6DB5A16C}"/>
    <cellStyle name="40% - uthevingsfarge 5 2 19 3" xfId="23398" xr:uid="{FC57E613-BD44-4DF3-BD53-60BADDAA92DD}"/>
    <cellStyle name="40% - uthevingsfarge 5 2 19 4" xfId="23399" xr:uid="{4F970E93-5971-41ED-919E-4E5A48FDD34E}"/>
    <cellStyle name="40% - uthevingsfarge 5 2 19 5" xfId="23400" xr:uid="{ECC27135-8329-4E40-9012-9DEB692683EA}"/>
    <cellStyle name="40% - uthevingsfarge 5 2 19 6" xfId="23401" xr:uid="{A9ED57E9-8810-41A4-BC82-932A457A80F4}"/>
    <cellStyle name="40% - uthevingsfarge 5 2 19 7" xfId="23402" xr:uid="{7D02A58F-7064-4054-8127-12F2A5F82B2E}"/>
    <cellStyle name="40% - uthevingsfarge 5 2 19 8" xfId="23403" xr:uid="{F106525C-E1F8-441F-9775-6887DF848A9E}"/>
    <cellStyle name="40% - uthevingsfarge 5 2 19 9" xfId="23404" xr:uid="{2E281E3F-AA98-451B-9131-D6ECFDF177E4}"/>
    <cellStyle name="40% - uthevingsfarge 5 2 2" xfId="23405" xr:uid="{AF3F5780-EB28-4840-B531-5D7E0CF2084C}"/>
    <cellStyle name="40% - uthevingsfarge 5 2 2 10" xfId="23406" xr:uid="{69CF17CA-70C1-4D77-AD8F-D28E74B73972}"/>
    <cellStyle name="40% - uthevingsfarge 5 2 2 11" xfId="23407" xr:uid="{C828AAA0-B631-43D7-AA3B-46BEC5D229E9}"/>
    <cellStyle name="40% - uthevingsfarge 5 2 2 12" xfId="23408" xr:uid="{2A99FF10-EED3-421E-ADE8-E323DB674273}"/>
    <cellStyle name="40% - uthevingsfarge 5 2 2 13" xfId="23409" xr:uid="{D1537603-4236-4C97-A0B6-1F7A28475A46}"/>
    <cellStyle name="40% - uthevingsfarge 5 2 2 14" xfId="23410" xr:uid="{951BC009-3BCE-4BE8-B7DF-C177877D2457}"/>
    <cellStyle name="40% - uthevingsfarge 5 2 2 15" xfId="23411" xr:uid="{6696EAFE-13E7-4519-99A7-AC3933F0DB20}"/>
    <cellStyle name="40% - uthevingsfarge 5 2 2 16" xfId="23412" xr:uid="{2DBE740A-6617-4EBF-9A96-086EDD3BC971}"/>
    <cellStyle name="40% - uthevingsfarge 5 2 2 17" xfId="23413" xr:uid="{EE27B906-3119-448D-B0A3-B022063D6F46}"/>
    <cellStyle name="40% - uthevingsfarge 5 2 2 17 10" xfId="23414" xr:uid="{330A1D55-0246-4F43-ACFA-A5FBE528D648}"/>
    <cellStyle name="40% - uthevingsfarge 5 2 2 17 10 2" xfId="23415" xr:uid="{A7AE8F14-CD4A-4E3C-A51D-7CE681A93072}"/>
    <cellStyle name="40% - uthevingsfarge 5 2 2 17 10 2 2" xfId="23416" xr:uid="{06E31096-E9B8-4C7E-849C-6AD1AFFA5D80}"/>
    <cellStyle name="40% - uthevingsfarge 5 2 2 17 10 3" xfId="23417" xr:uid="{59A8610D-EBF1-4A62-AD0A-1B3DFF8C7C32}"/>
    <cellStyle name="40% - uthevingsfarge 5 2 2 17 11" xfId="23418" xr:uid="{7E851F1D-97C8-4C2B-9D85-EBBB00579B0B}"/>
    <cellStyle name="40% - uthevingsfarge 5 2 2 17 11 2" xfId="23419" xr:uid="{3692BE8D-BD4A-4D19-953A-27382677055E}"/>
    <cellStyle name="40% - uthevingsfarge 5 2 2 17 11 2 2" xfId="23420" xr:uid="{ED2C3966-5B18-4A3C-915A-3A66C1DA5486}"/>
    <cellStyle name="40% - uthevingsfarge 5 2 2 17 11 3" xfId="23421" xr:uid="{C5BAE226-F07A-4489-ACC2-2AA2455D2DC2}"/>
    <cellStyle name="40% - uthevingsfarge 5 2 2 17 12" xfId="23422" xr:uid="{4832BF53-1403-49F9-ABF5-5C113772E2D5}"/>
    <cellStyle name="40% - uthevingsfarge 5 2 2 17 12 2" xfId="23423" xr:uid="{12A22FF5-0989-4BC8-8DFA-63AEDBF218CF}"/>
    <cellStyle name="40% - uthevingsfarge 5 2 2 17 12 2 2" xfId="23424" xr:uid="{2F7359BC-AF80-4E61-8C49-C2E243B39EEC}"/>
    <cellStyle name="40% - uthevingsfarge 5 2 2 17 12 3" xfId="23425" xr:uid="{6BD133A8-38C5-4FE1-A1DE-C68CE0A45A21}"/>
    <cellStyle name="40% - uthevingsfarge 5 2 2 17 13" xfId="23426" xr:uid="{ECC772FE-E298-4631-928A-DA39108A5F21}"/>
    <cellStyle name="40% - uthevingsfarge 5 2 2 17 14" xfId="23427" xr:uid="{30205379-74AF-4198-AAEC-63E86CF10B6B}"/>
    <cellStyle name="40% - uthevingsfarge 5 2 2 17 2" xfId="23428" xr:uid="{5D2EB151-9E8C-4FEA-8603-44F727F9BFE0}"/>
    <cellStyle name="40% - uthevingsfarge 5 2 2 17 2 2" xfId="23429" xr:uid="{4654B970-104A-43CF-911A-B031BFD00CC9}"/>
    <cellStyle name="40% - uthevingsfarge 5 2 2 17 2 2 2" xfId="23430" xr:uid="{5A7845D0-C6EE-4D89-9A71-C693F9294F70}"/>
    <cellStyle name="40% - uthevingsfarge 5 2 2 17 2 3" xfId="23431" xr:uid="{B1ED0CEF-3D3C-4EFC-AD14-F1FCA701D952}"/>
    <cellStyle name="40% - uthevingsfarge 5 2 2 17 2 3 2" xfId="23432" xr:uid="{16AE80D3-7ACC-441B-A7BF-E786B2F61146}"/>
    <cellStyle name="40% - uthevingsfarge 5 2 2 17 2 4" xfId="23433" xr:uid="{F4F11114-9534-4EE4-8589-F5535695732B}"/>
    <cellStyle name="40% - uthevingsfarge 5 2 2 17 2 4 2" xfId="23434" xr:uid="{4A10FC09-FC1F-40D9-B1A4-07119AE4A023}"/>
    <cellStyle name="40% - uthevingsfarge 5 2 2 17 2 5" xfId="23435" xr:uid="{690495D0-8994-49F6-AEB5-7947ABF1382B}"/>
    <cellStyle name="40% - uthevingsfarge 5 2 2 17 2 5 2" xfId="23436" xr:uid="{8617D266-5D28-468E-986C-272EE79FD312}"/>
    <cellStyle name="40% - uthevingsfarge 5 2 2 17 2 6" xfId="23437" xr:uid="{03AF489E-FD10-44D1-B26A-91AA0E21F3E0}"/>
    <cellStyle name="40% - uthevingsfarge 5 2 2 17 2 6 2" xfId="23438" xr:uid="{ADEECBF6-010E-4080-8F63-66B9115E7D35}"/>
    <cellStyle name="40% - uthevingsfarge 5 2 2 17 2 7" xfId="23439" xr:uid="{7D8B67B1-E7A6-4B5E-B44F-D4B5200EEBAC}"/>
    <cellStyle name="40% - uthevingsfarge 5 2 2 17 3" xfId="23440" xr:uid="{03E5D2E9-8370-4EC9-AD03-D336A39BD88E}"/>
    <cellStyle name="40% - uthevingsfarge 5 2 2 17 3 2" xfId="23441" xr:uid="{D0EF78BA-F218-456C-9A65-59AEAEBBBC90}"/>
    <cellStyle name="40% - uthevingsfarge 5 2 2 17 3 2 2" xfId="23442" xr:uid="{50528783-1A96-4307-A20B-383F67E2D775}"/>
    <cellStyle name="40% - uthevingsfarge 5 2 2 17 3 3" xfId="23443" xr:uid="{D81B94E4-F1CA-494D-880E-9C985661DEBB}"/>
    <cellStyle name="40% - uthevingsfarge 5 2 2 17 3 3 2" xfId="23444" xr:uid="{260182F6-0FA1-45D5-AA6E-5EADA2E07B6C}"/>
    <cellStyle name="40% - uthevingsfarge 5 2 2 17 3 4" xfId="23445" xr:uid="{044FF7E3-9B19-4FD3-AAB5-5C8FBB132D5D}"/>
    <cellStyle name="40% - uthevingsfarge 5 2 2 17 3 4 2" xfId="23446" xr:uid="{61AE6696-E3B7-4789-9177-638F3D27D2E4}"/>
    <cellStyle name="40% - uthevingsfarge 5 2 2 17 3 5" xfId="23447" xr:uid="{161C5D65-ADAB-4E71-A0CE-D9FAFB9A241E}"/>
    <cellStyle name="40% - uthevingsfarge 5 2 2 17 3 5 2" xfId="23448" xr:uid="{7E0F4E75-FB1B-4A8C-92A8-399E93CA299C}"/>
    <cellStyle name="40% - uthevingsfarge 5 2 2 17 3 6" xfId="23449" xr:uid="{A1AC0974-5C6A-4B29-A160-5CAA5677C0AC}"/>
    <cellStyle name="40% - uthevingsfarge 5 2 2 17 4" xfId="23450" xr:uid="{5D8792D8-9554-4F70-8933-E6CEC618D1B9}"/>
    <cellStyle name="40% - uthevingsfarge 5 2 2 17 4 2" xfId="23451" xr:uid="{CB5ACE3E-C989-4156-B77A-692360E6A7BF}"/>
    <cellStyle name="40% - uthevingsfarge 5 2 2 17 4 2 2" xfId="23452" xr:uid="{A571205E-93F2-44BB-9D43-64C3415403FC}"/>
    <cellStyle name="40% - uthevingsfarge 5 2 2 17 4 3" xfId="23453" xr:uid="{78303B1D-1D8B-419D-B238-0275E5057CA0}"/>
    <cellStyle name="40% - uthevingsfarge 5 2 2 17 4 3 2" xfId="23454" xr:uid="{2052F652-31A1-4B5F-949A-1A1E924FCBD7}"/>
    <cellStyle name="40% - uthevingsfarge 5 2 2 17 4 4" xfId="23455" xr:uid="{6EB02CBF-7940-4D1F-A697-656C6F8FC5EC}"/>
    <cellStyle name="40% - uthevingsfarge 5 2 2 17 5" xfId="23456" xr:uid="{6B0D22CF-9940-4B85-AEDC-AEB85C295400}"/>
    <cellStyle name="40% - uthevingsfarge 5 2 2 17 5 2" xfId="23457" xr:uid="{0D21569A-CDA5-4000-A4A4-27027431E50A}"/>
    <cellStyle name="40% - uthevingsfarge 5 2 2 17 5 2 2" xfId="23458" xr:uid="{69CA7548-6883-46B3-93B1-D9D29DF7EF6F}"/>
    <cellStyle name="40% - uthevingsfarge 5 2 2 17 5 3" xfId="23459" xr:uid="{366010DC-F371-4DDA-9E1C-2AE8F1D40FCA}"/>
    <cellStyle name="40% - uthevingsfarge 5 2 2 17 5 3 2" xfId="23460" xr:uid="{A6B231B2-394C-4F00-9065-802D660C65B7}"/>
    <cellStyle name="40% - uthevingsfarge 5 2 2 17 5 4" xfId="23461" xr:uid="{AB8FC87F-E2F4-48D3-B777-A32FABA620E6}"/>
    <cellStyle name="40% - uthevingsfarge 5 2 2 17 6" xfId="23462" xr:uid="{3867BCB0-F7E4-457A-8C26-EBC29DC79489}"/>
    <cellStyle name="40% - uthevingsfarge 5 2 2 17 6 2" xfId="23463" xr:uid="{7EAAFDAC-C62B-4498-B187-0E1F9E774827}"/>
    <cellStyle name="40% - uthevingsfarge 5 2 2 17 6 2 2" xfId="23464" xr:uid="{3ACE39CC-DDD3-4564-A137-8B436311370E}"/>
    <cellStyle name="40% - uthevingsfarge 5 2 2 17 6 3" xfId="23465" xr:uid="{2D49E321-D184-4F45-85F9-00BF6CF4C9B1}"/>
    <cellStyle name="40% - uthevingsfarge 5 2 2 17 7" xfId="23466" xr:uid="{85E03706-CB27-4ADC-AA85-7611BD369312}"/>
    <cellStyle name="40% - uthevingsfarge 5 2 2 17 7 2" xfId="23467" xr:uid="{7E4C314F-DB33-4625-AA78-B7ECE6DD5615}"/>
    <cellStyle name="40% - uthevingsfarge 5 2 2 17 7 2 2" xfId="23468" xr:uid="{725B52F2-2449-4020-BB58-4CC259AB5E7B}"/>
    <cellStyle name="40% - uthevingsfarge 5 2 2 17 7 3" xfId="23469" xr:uid="{38ECAF43-4AA0-4E21-95CB-5BEF24725578}"/>
    <cellStyle name="40% - uthevingsfarge 5 2 2 17 8" xfId="23470" xr:uid="{23B63095-B874-4D6A-8A8B-B81C07351186}"/>
    <cellStyle name="40% - uthevingsfarge 5 2 2 17 8 2" xfId="23471" xr:uid="{A0CB0FAA-1BEB-4EA8-A5C2-6C0FFF101CBD}"/>
    <cellStyle name="40% - uthevingsfarge 5 2 2 17 8 2 2" xfId="23472" xr:uid="{AEDE1DC9-94EF-400E-8CC2-802E680D787F}"/>
    <cellStyle name="40% - uthevingsfarge 5 2 2 17 8 3" xfId="23473" xr:uid="{53921177-B4F6-4243-AE85-9D025884A6A1}"/>
    <cellStyle name="40% - uthevingsfarge 5 2 2 17 9" xfId="23474" xr:uid="{BF4D103A-BC56-45B4-9EC0-7711495D9855}"/>
    <cellStyle name="40% - uthevingsfarge 5 2 2 17 9 2" xfId="23475" xr:uid="{1BFE9497-B61A-4638-84F3-5E7A73640787}"/>
    <cellStyle name="40% - uthevingsfarge 5 2 2 17 9 2 2" xfId="23476" xr:uid="{45474EDD-F4D0-4880-99F9-F43429836252}"/>
    <cellStyle name="40% - uthevingsfarge 5 2 2 17 9 3" xfId="23477" xr:uid="{849C6A06-6E29-4785-BBB3-6EBDB9AC69DF}"/>
    <cellStyle name="40% - uthevingsfarge 5 2 2 18" xfId="23478" xr:uid="{2A527A04-1608-4850-A0EF-B1E4D53858C3}"/>
    <cellStyle name="40% - uthevingsfarge 5 2 2 18 2" xfId="23479" xr:uid="{1EA6859A-F224-419C-BED3-65C1CB23FF93}"/>
    <cellStyle name="40% - uthevingsfarge 5 2 2 18 2 2" xfId="23480" xr:uid="{6199087E-194D-49C5-A31D-9579A83A208F}"/>
    <cellStyle name="40% - uthevingsfarge 5 2 2 18 2 2 2" xfId="23481" xr:uid="{6C80F518-D282-40D0-89D9-20EEE93E1ACF}"/>
    <cellStyle name="40% - uthevingsfarge 5 2 2 18 2 3" xfId="23482" xr:uid="{16699869-E824-42BA-A81B-9C73A3B8CA81}"/>
    <cellStyle name="40% - uthevingsfarge 5 2 2 18 2 3 2" xfId="23483" xr:uid="{E4B71F23-00C6-4DA0-8877-AFD1F4939EA6}"/>
    <cellStyle name="40% - uthevingsfarge 5 2 2 18 2 4" xfId="23484" xr:uid="{CB2138EB-6127-46F4-BB7B-043DBF519823}"/>
    <cellStyle name="40% - uthevingsfarge 5 2 2 18 2 4 2" xfId="23485" xr:uid="{C2853426-7B7E-4E97-9A97-AADE61E0820F}"/>
    <cellStyle name="40% - uthevingsfarge 5 2 2 18 2 5" xfId="23486" xr:uid="{FCCC6A95-4EC4-45FA-AC1A-7638D8D2A5F0}"/>
    <cellStyle name="40% - uthevingsfarge 5 2 2 18 2 5 2" xfId="23487" xr:uid="{5AA6B9AA-1ED4-401D-A6D6-3E2AA3E578F3}"/>
    <cellStyle name="40% - uthevingsfarge 5 2 2 18 2 6" xfId="23488" xr:uid="{071818D4-3F35-4998-A588-9B1159B79A27}"/>
    <cellStyle name="40% - uthevingsfarge 5 2 2 18 2 6 2" xfId="23489" xr:uid="{A980990B-ABDC-4133-BE86-E593C7A3C597}"/>
    <cellStyle name="40% - uthevingsfarge 5 2 2 18 2 7" xfId="23490" xr:uid="{BC60AFBA-7F64-4D84-A725-EE871877B1D4}"/>
    <cellStyle name="40% - uthevingsfarge 5 2 2 18 3" xfId="23491" xr:uid="{C17AF073-C457-4BC8-8C98-0385F669F2F0}"/>
    <cellStyle name="40% - uthevingsfarge 5 2 2 18 3 2" xfId="23492" xr:uid="{4724E409-7FFC-4C75-9B1F-30C2A9DAA648}"/>
    <cellStyle name="40% - uthevingsfarge 5 2 2 18 3 2 2" xfId="23493" xr:uid="{08E134EB-840F-4F61-B691-35BE82279A14}"/>
    <cellStyle name="40% - uthevingsfarge 5 2 2 18 3 3" xfId="23494" xr:uid="{840375CD-4316-4473-ACD2-BE7B682D7882}"/>
    <cellStyle name="40% - uthevingsfarge 5 2 2 18 3 3 2" xfId="23495" xr:uid="{92D9C318-81B3-4C85-A067-90F936000D48}"/>
    <cellStyle name="40% - uthevingsfarge 5 2 2 18 3 4" xfId="23496" xr:uid="{F7A921CF-5B8C-4AD1-951F-CE64F421D75B}"/>
    <cellStyle name="40% - uthevingsfarge 5 2 2 18 4" xfId="23497" xr:uid="{975EB9E3-ADC8-4F10-9EE4-4A5E439B2428}"/>
    <cellStyle name="40% - uthevingsfarge 5 2 2 18 4 2" xfId="23498" xr:uid="{8FCBE54E-92ED-404F-9C30-53721EA25789}"/>
    <cellStyle name="40% - uthevingsfarge 5 2 2 18 5" xfId="23499" xr:uid="{1D2616F4-66A9-423A-802E-C2FEA1FCE2DD}"/>
    <cellStyle name="40% - uthevingsfarge 5 2 2 18 5 2" xfId="23500" xr:uid="{4508C6D9-947C-4082-B32E-192E03E30FDD}"/>
    <cellStyle name="40% - uthevingsfarge 5 2 2 18 6" xfId="23501" xr:uid="{83D35CAE-0C82-493C-8008-FD4A8E285870}"/>
    <cellStyle name="40% - uthevingsfarge 5 2 2 18 6 2" xfId="23502" xr:uid="{4A6FCE19-36EC-437D-A068-F722ABAEF605}"/>
    <cellStyle name="40% - uthevingsfarge 5 2 2 18 7" xfId="23503" xr:uid="{FBF80FC0-EF8E-4A79-BA0A-48549129E35B}"/>
    <cellStyle name="40% - uthevingsfarge 5 2 2 18 7 2" xfId="23504" xr:uid="{E358F3D8-BA96-4A37-B23C-23F03E15D5D1}"/>
    <cellStyle name="40% - uthevingsfarge 5 2 2 18 8" xfId="23505" xr:uid="{4A95F522-CE83-4277-9B22-0200CF9D07C0}"/>
    <cellStyle name="40% - uthevingsfarge 5 2 2 19" xfId="23506" xr:uid="{4AC60069-73F0-4615-9193-E223BE899A94}"/>
    <cellStyle name="40% - uthevingsfarge 5 2 2 2" xfId="23507" xr:uid="{75D8F88A-DA55-424C-AD17-64B0CB3B46F7}"/>
    <cellStyle name="40% - uthevingsfarge 5 2 2 2 10" xfId="23508" xr:uid="{F29DD872-39D4-4BC8-934C-B3E3E82D4882}"/>
    <cellStyle name="40% - uthevingsfarge 5 2 2 2 10 2" xfId="23509" xr:uid="{5FF7E8F3-D03A-4D6F-8BB3-AF40A814DAB5}"/>
    <cellStyle name="40% - uthevingsfarge 5 2 2 2 10 2 2" xfId="23510" xr:uid="{B9659512-7EA3-4B93-97E2-D40B8D921E47}"/>
    <cellStyle name="40% - uthevingsfarge 5 2 2 2 10 3" xfId="23511" xr:uid="{5F977FF5-4248-4ED6-9222-C237448F5077}"/>
    <cellStyle name="40% - uthevingsfarge 5 2 2 2 11" xfId="23512" xr:uid="{B7EE5366-32E3-4D18-BD33-45D83AF56825}"/>
    <cellStyle name="40% - uthevingsfarge 5 2 2 2 11 2" xfId="23513" xr:uid="{F2476A22-7FFB-47CB-A5D2-3622ABC8EFAD}"/>
    <cellStyle name="40% - uthevingsfarge 5 2 2 2 11 2 2" xfId="23514" xr:uid="{1BF570B1-7707-4731-BCDF-B477CC08DEED}"/>
    <cellStyle name="40% - uthevingsfarge 5 2 2 2 11 3" xfId="23515" xr:uid="{3EA163BA-9C05-49C7-8AC2-D9331ECDEDCA}"/>
    <cellStyle name="40% - uthevingsfarge 5 2 2 2 12" xfId="23516" xr:uid="{5F51E543-996C-4110-AB89-90CCD5107E74}"/>
    <cellStyle name="40% - uthevingsfarge 5 2 2 2 12 2" xfId="23517" xr:uid="{49D3A735-B893-4CC2-BA0C-B051DD6FDB89}"/>
    <cellStyle name="40% - uthevingsfarge 5 2 2 2 12 2 2" xfId="23518" xr:uid="{B2A8C804-CD22-4400-AB34-EA14D534C22D}"/>
    <cellStyle name="40% - uthevingsfarge 5 2 2 2 12 3" xfId="23519" xr:uid="{F5912F45-7CFC-4295-9175-927F158B9861}"/>
    <cellStyle name="40% - uthevingsfarge 5 2 2 2 13" xfId="23520" xr:uid="{14445D70-0073-4FD8-8C91-F039874F0B1C}"/>
    <cellStyle name="40% - uthevingsfarge 5 2 2 2 13 2" xfId="23521" xr:uid="{EE43C7E0-1BB4-4C74-8960-0D6808E27057}"/>
    <cellStyle name="40% - uthevingsfarge 5 2 2 2 13 2 2" xfId="23522" xr:uid="{CBE9A3F0-9BF8-4617-95B9-F736D920480E}"/>
    <cellStyle name="40% - uthevingsfarge 5 2 2 2 13 3" xfId="23523" xr:uid="{CC3F3367-7673-4277-8C19-A9B569D94FA7}"/>
    <cellStyle name="40% - uthevingsfarge 5 2 2 2 14" xfId="23524" xr:uid="{F9C2E83F-C86E-46ED-869A-AE32735A0671}"/>
    <cellStyle name="40% - uthevingsfarge 5 2 2 2 14 2" xfId="23525" xr:uid="{8B425A82-985A-4B68-A43F-D7F787B744C3}"/>
    <cellStyle name="40% - uthevingsfarge 5 2 2 2 14 2 2" xfId="23526" xr:uid="{0617AB19-2D5D-48DC-9703-D7E66F74BFFF}"/>
    <cellStyle name="40% - uthevingsfarge 5 2 2 2 14 3" xfId="23527" xr:uid="{AC561F5B-2386-45A7-BA6B-1747E0597D25}"/>
    <cellStyle name="40% - uthevingsfarge 5 2 2 2 15" xfId="23528" xr:uid="{4C673803-F03C-435D-8F89-3303183BAD4D}"/>
    <cellStyle name="40% - uthevingsfarge 5 2 2 2 2" xfId="23529" xr:uid="{50D29363-E577-4255-A429-3ED1E1FB7104}"/>
    <cellStyle name="40% - uthevingsfarge 5 2 2 2 2 10" xfId="23530" xr:uid="{EE66CB12-6C35-42A4-8C6C-7A53AFAB1D99}"/>
    <cellStyle name="40% - uthevingsfarge 5 2 2 2 2 11" xfId="23531" xr:uid="{A4D58945-7093-4014-939C-30835B5E7595}"/>
    <cellStyle name="40% - uthevingsfarge 5 2 2 2 2 12" xfId="23532" xr:uid="{6B9E76A7-73D3-42C1-9F99-67FEA29A250B}"/>
    <cellStyle name="40% - uthevingsfarge 5 2 2 2 2 13" xfId="23533" xr:uid="{7F99798B-16AB-475F-AEB7-83990AE93808}"/>
    <cellStyle name="40% - uthevingsfarge 5 2 2 2 2 13 2" xfId="23534" xr:uid="{27C7403C-B6E1-4568-AA55-A1D52BF78023}"/>
    <cellStyle name="40% - uthevingsfarge 5 2 2 2 2 14" xfId="23535" xr:uid="{0D1346DF-D899-497A-94FC-F1ECCCB1F306}"/>
    <cellStyle name="40% - uthevingsfarge 5 2 2 2 2 14 2" xfId="23536" xr:uid="{7ABCF900-02D9-4FEC-BFD9-348FE7D83B13}"/>
    <cellStyle name="40% - uthevingsfarge 5 2 2 2 2 15" xfId="23537" xr:uid="{6EB6B902-052B-475E-B710-8BAA8BDBCFC1}"/>
    <cellStyle name="40% - uthevingsfarge 5 2 2 2 2 2" xfId="23538" xr:uid="{773B02C7-E083-4942-9BE2-1097E9C94292}"/>
    <cellStyle name="40% - uthevingsfarge 5 2 2 2 2 3" xfId="23539" xr:uid="{A362820C-01B4-4603-A37A-B97C725A0D84}"/>
    <cellStyle name="40% - uthevingsfarge 5 2 2 2 2 4" xfId="23540" xr:uid="{6110DA2D-7CF6-48EA-9508-17976E1EB8E4}"/>
    <cellStyle name="40% - uthevingsfarge 5 2 2 2 2 5" xfId="23541" xr:uid="{AAC487B7-B866-4464-90D7-4CE6D76F686A}"/>
    <cellStyle name="40% - uthevingsfarge 5 2 2 2 2 6" xfId="23542" xr:uid="{2C9F042E-AA6D-44C8-987A-3CF17A5C3E6E}"/>
    <cellStyle name="40% - uthevingsfarge 5 2 2 2 2 7" xfId="23543" xr:uid="{543FAA66-2728-421D-BC64-01DA7C5E4CEF}"/>
    <cellStyle name="40% - uthevingsfarge 5 2 2 2 2 8" xfId="23544" xr:uid="{80301266-2694-4F8D-96B8-7971A6608B82}"/>
    <cellStyle name="40% - uthevingsfarge 5 2 2 2 2 9" xfId="23545" xr:uid="{A788B3CF-0781-4E79-8020-C086FAE71E26}"/>
    <cellStyle name="40% - uthevingsfarge 5 2 2 2 3" xfId="23546" xr:uid="{74BEB44E-47EB-4BC7-B413-7304263CB379}"/>
    <cellStyle name="40% - uthevingsfarge 5 2 2 2 4" xfId="23547" xr:uid="{88C7AF3D-D8CE-4EE2-90E9-AD0F9C599D92}"/>
    <cellStyle name="40% - uthevingsfarge 5 2 2 2 5" xfId="23548" xr:uid="{8CD754B8-453B-4E24-BC44-85FCB8B0CDAE}"/>
    <cellStyle name="40% - uthevingsfarge 5 2 2 2 5 2" xfId="23549" xr:uid="{084B9CD7-5ECB-469F-A396-39668832E37F}"/>
    <cellStyle name="40% - uthevingsfarge 5 2 2 2 5 2 2" xfId="23550" xr:uid="{031808C7-75DD-47C5-8C77-91B15965F2CD}"/>
    <cellStyle name="40% - uthevingsfarge 5 2 2 2 5 3" xfId="23551" xr:uid="{FB98A6C4-6423-481A-A98D-68CE1F00A237}"/>
    <cellStyle name="40% - uthevingsfarge 5 2 2 2 5 3 2" xfId="23552" xr:uid="{89FE2D99-0805-479D-92FF-71437C57C556}"/>
    <cellStyle name="40% - uthevingsfarge 5 2 2 2 5 4" xfId="23553" xr:uid="{503D5CFC-BB1A-43D5-B40F-40D568C842C2}"/>
    <cellStyle name="40% - uthevingsfarge 5 2 2 2 5 4 2" xfId="23554" xr:uid="{13CE7AD4-2194-4C24-B0D3-7F15FDF9DE5F}"/>
    <cellStyle name="40% - uthevingsfarge 5 2 2 2 5 5" xfId="23555" xr:uid="{40F52114-FC16-45FA-B220-3E5C011823F9}"/>
    <cellStyle name="40% - uthevingsfarge 5 2 2 2 5 5 2" xfId="23556" xr:uid="{6BD8C7FE-A654-4E42-8144-7948D14B9A1E}"/>
    <cellStyle name="40% - uthevingsfarge 5 2 2 2 5 6" xfId="23557" xr:uid="{E911F91D-7C99-4059-A93F-9DDD2E79CE57}"/>
    <cellStyle name="40% - uthevingsfarge 5 2 2 2 5 6 2" xfId="23558" xr:uid="{6616928E-6EBB-4560-B216-D01444B69805}"/>
    <cellStyle name="40% - uthevingsfarge 5 2 2 2 5 7" xfId="23559" xr:uid="{5CEF3433-8CE2-4849-B1FE-CF163120549B}"/>
    <cellStyle name="40% - uthevingsfarge 5 2 2 2 6" xfId="23560" xr:uid="{D77DE50F-CFB6-4698-BEDA-40D5666D6A2A}"/>
    <cellStyle name="40% - uthevingsfarge 5 2 2 2 6 2" xfId="23561" xr:uid="{E0E299E2-C976-4113-B163-C9F43036B04D}"/>
    <cellStyle name="40% - uthevingsfarge 5 2 2 2 6 2 2" xfId="23562" xr:uid="{6968F306-A717-463F-BEA0-804791CDD9D8}"/>
    <cellStyle name="40% - uthevingsfarge 5 2 2 2 6 3" xfId="23563" xr:uid="{95281706-ED43-4E03-AD5E-549E3EC7F404}"/>
    <cellStyle name="40% - uthevingsfarge 5 2 2 2 6 3 2" xfId="23564" xr:uid="{9B52BE18-E581-4F11-AA53-35F165738E1A}"/>
    <cellStyle name="40% - uthevingsfarge 5 2 2 2 6 4" xfId="23565" xr:uid="{0AFCB50A-FB84-4E01-9F00-43A2C39DC985}"/>
    <cellStyle name="40% - uthevingsfarge 5 2 2 2 6 4 2" xfId="23566" xr:uid="{7305845B-9A23-42ED-922F-0021FDAA7994}"/>
    <cellStyle name="40% - uthevingsfarge 5 2 2 2 6 5" xfId="23567" xr:uid="{F353021E-53CC-418B-8BA9-51D2197C51A8}"/>
    <cellStyle name="40% - uthevingsfarge 5 2 2 2 6 5 2" xfId="23568" xr:uid="{CD868996-ADA1-4343-A2C0-46B43A70B8F9}"/>
    <cellStyle name="40% - uthevingsfarge 5 2 2 2 6 6" xfId="23569" xr:uid="{D063AB26-C76D-43B6-AD3B-F588CC87277B}"/>
    <cellStyle name="40% - uthevingsfarge 5 2 2 2 7" xfId="23570" xr:uid="{81CF8B10-22D5-4075-A99D-850A1A8EC73F}"/>
    <cellStyle name="40% - uthevingsfarge 5 2 2 2 7 2" xfId="23571" xr:uid="{E5162A91-D264-426F-8E59-12FEBA257E7A}"/>
    <cellStyle name="40% - uthevingsfarge 5 2 2 2 7 2 2" xfId="23572" xr:uid="{9B2C1EA6-29DB-420C-A6A5-1C9A75CED667}"/>
    <cellStyle name="40% - uthevingsfarge 5 2 2 2 7 3" xfId="23573" xr:uid="{919A133D-55B2-4356-9132-FB4F745FA3D8}"/>
    <cellStyle name="40% - uthevingsfarge 5 2 2 2 7 3 2" xfId="23574" xr:uid="{BC7B8CC9-33DC-43BD-951A-9D95D8042E90}"/>
    <cellStyle name="40% - uthevingsfarge 5 2 2 2 7 4" xfId="23575" xr:uid="{3D325DB9-EDB7-4C86-8577-FF4A5B70C138}"/>
    <cellStyle name="40% - uthevingsfarge 5 2 2 2 8" xfId="23576" xr:uid="{38BF5066-0709-4D74-8897-3F511D097233}"/>
    <cellStyle name="40% - uthevingsfarge 5 2 2 2 8 2" xfId="23577" xr:uid="{46958FFD-7B03-4B86-91D2-2830BEB877E6}"/>
    <cellStyle name="40% - uthevingsfarge 5 2 2 2 8 2 2" xfId="23578" xr:uid="{C64522D5-89DF-43A7-AED5-ECE167669F79}"/>
    <cellStyle name="40% - uthevingsfarge 5 2 2 2 8 3" xfId="23579" xr:uid="{0FC33339-24D1-4203-8038-2E31C4BBC422}"/>
    <cellStyle name="40% - uthevingsfarge 5 2 2 2 8 3 2" xfId="23580" xr:uid="{725A8979-E59F-438E-A02B-BF10F7440D8F}"/>
    <cellStyle name="40% - uthevingsfarge 5 2 2 2 8 4" xfId="23581" xr:uid="{1480B523-2472-4F03-8C37-4004BECE5D4E}"/>
    <cellStyle name="40% - uthevingsfarge 5 2 2 2 9" xfId="23582" xr:uid="{8F626A00-B444-4C3C-BBD6-C61742327DB1}"/>
    <cellStyle name="40% - uthevingsfarge 5 2 2 2 9 2" xfId="23583" xr:uid="{DA52D243-CEE7-4CAC-B527-4D0A1C35B97F}"/>
    <cellStyle name="40% - uthevingsfarge 5 2 2 2 9 2 2" xfId="23584" xr:uid="{18DE6CDA-953C-4849-A3AA-C1995B78AD1B}"/>
    <cellStyle name="40% - uthevingsfarge 5 2 2 2 9 3" xfId="23585" xr:uid="{7D38E901-4B8D-4E68-8427-76AC931E1C1C}"/>
    <cellStyle name="40% - uthevingsfarge 5 2 2 20" xfId="23586" xr:uid="{27474253-CAD1-461F-A92A-7FF91352A127}"/>
    <cellStyle name="40% - uthevingsfarge 5 2 2 21" xfId="23587" xr:uid="{377CF449-F75D-4024-9F03-55A2752335A7}"/>
    <cellStyle name="40% - uthevingsfarge 5 2 2 22" xfId="23588" xr:uid="{AD730556-CEB2-4B3C-8D47-B7EFDA7D3C39}"/>
    <cellStyle name="40% - uthevingsfarge 5 2 2 23" xfId="23589" xr:uid="{3B2BE718-FDF1-4968-9A33-5DA5DAAF790A}"/>
    <cellStyle name="40% - uthevingsfarge 5 2 2 24" xfId="23590" xr:uid="{0DA241E8-0C61-496D-A5CF-BDE99634977C}"/>
    <cellStyle name="40% - uthevingsfarge 5 2 2 25" xfId="23591" xr:uid="{76D10CB9-FE51-4780-AE8B-53D082CFDD81}"/>
    <cellStyle name="40% - uthevingsfarge 5 2 2 26" xfId="23592" xr:uid="{694B7F13-55CE-44E8-895E-0FD7993DFC39}"/>
    <cellStyle name="40% - uthevingsfarge 5 2 2 27" xfId="23593" xr:uid="{48ACDE67-19C4-4E4A-A342-B50EEBAD720D}"/>
    <cellStyle name="40% - uthevingsfarge 5 2 2 28" xfId="23594" xr:uid="{41919BF3-A160-4F7D-9CF7-858B59EC1E3D}"/>
    <cellStyle name="40% - uthevingsfarge 5 2 2 29" xfId="23595" xr:uid="{60030BCA-9E7C-4D8B-B409-587B40E1E58C}"/>
    <cellStyle name="40% - uthevingsfarge 5 2 2 29 2" xfId="23596" xr:uid="{51C13E48-176B-4DEF-B126-C752CF1B9763}"/>
    <cellStyle name="40% - uthevingsfarge 5 2 2 3" xfId="23597" xr:uid="{78B60D3F-5F94-40B6-860F-6DFFE9F86CF8}"/>
    <cellStyle name="40% - uthevingsfarge 5 2 2 30" xfId="23598" xr:uid="{6ABBA489-7B6B-47EC-98DB-3458E5C42C32}"/>
    <cellStyle name="40% - uthevingsfarge 5 2 2 30 2" xfId="23599" xr:uid="{920AF70F-223C-407D-9CBB-FB2AD2667134}"/>
    <cellStyle name="40% - uthevingsfarge 5 2 2 31" xfId="23600" xr:uid="{D3D869A5-F9B9-4198-B5E6-B5D920F750DD}"/>
    <cellStyle name="40% - uthevingsfarge 5 2 2 4" xfId="23601" xr:uid="{2DBF6AB1-A5E3-4108-940D-194BDD832483}"/>
    <cellStyle name="40% - uthevingsfarge 5 2 2 5" xfId="23602" xr:uid="{919E9423-3C14-41E0-B118-24BACA0A9A80}"/>
    <cellStyle name="40% - uthevingsfarge 5 2 2 6" xfId="23603" xr:uid="{E782BCEB-BE8F-4121-9EB6-683A7F7F2AAF}"/>
    <cellStyle name="40% - uthevingsfarge 5 2 2 7" xfId="23604" xr:uid="{48566A29-26BC-4266-8D00-AC68CEF9ABFD}"/>
    <cellStyle name="40% - uthevingsfarge 5 2 2 8" xfId="23605" xr:uid="{737F910C-580A-411E-80EA-A1B36AFFEDA3}"/>
    <cellStyle name="40% - uthevingsfarge 5 2 2 9" xfId="23606" xr:uid="{5F29A25F-15D3-4296-BDEF-EFB3D3A5BF91}"/>
    <cellStyle name="40% - uthevingsfarge 5 2 20" xfId="23607" xr:uid="{79ECD95F-A8DB-4031-9638-0F31E74295C8}"/>
    <cellStyle name="40% - uthevingsfarge 5 2 21" xfId="23608" xr:uid="{8331A29B-14E7-439F-90A2-2BBCDD4113FB}"/>
    <cellStyle name="40% - uthevingsfarge 5 2 21 2" xfId="23609" xr:uid="{8AF720DE-AF33-4820-8E21-98A779844E3A}"/>
    <cellStyle name="40% - uthevingsfarge 5 2 21 2 2" xfId="23610" xr:uid="{36D22E57-5582-4605-8A03-F39937E148C8}"/>
    <cellStyle name="40% - uthevingsfarge 5 2 21 2 2 2" xfId="23611" xr:uid="{4B4DBD50-C615-438F-B1BE-A44091DA5B1A}"/>
    <cellStyle name="40% - uthevingsfarge 5 2 21 2 3" xfId="23612" xr:uid="{E7E1D0F5-58E7-47B6-8B38-4D4FDEBD90BD}"/>
    <cellStyle name="40% - uthevingsfarge 5 2 21 2 3 2" xfId="23613" xr:uid="{1B420801-6C0E-413A-A3DB-DD91E21BE089}"/>
    <cellStyle name="40% - uthevingsfarge 5 2 21 2 4" xfId="23614" xr:uid="{9EC93530-2EAC-400F-9A4F-B3ED764F7CE0}"/>
    <cellStyle name="40% - uthevingsfarge 5 2 21 2 4 2" xfId="23615" xr:uid="{AF1B44E2-EB23-43A1-A480-9CBF38B43471}"/>
    <cellStyle name="40% - uthevingsfarge 5 2 21 2 5" xfId="23616" xr:uid="{CE0E344D-B989-4A21-B3D8-70719D194FA2}"/>
    <cellStyle name="40% - uthevingsfarge 5 2 21 2 5 2" xfId="23617" xr:uid="{CF793941-A26E-449A-A0E1-7BD286149636}"/>
    <cellStyle name="40% - uthevingsfarge 5 2 21 2 6" xfId="23618" xr:uid="{700C3612-C467-4413-BDE3-EF06B87B8C5D}"/>
    <cellStyle name="40% - uthevingsfarge 5 2 21 2 6 2" xfId="23619" xr:uid="{AC1165DD-5D7D-4616-B153-8EFECC4250AC}"/>
    <cellStyle name="40% - uthevingsfarge 5 2 21 2 7" xfId="23620" xr:uid="{374DDA37-4432-442F-B7A4-8579C3A08E90}"/>
    <cellStyle name="40% - uthevingsfarge 5 2 21 3" xfId="23621" xr:uid="{E2AEC436-D348-4397-8454-3DC6AC46EF1F}"/>
    <cellStyle name="40% - uthevingsfarge 5 2 21 3 2" xfId="23622" xr:uid="{904427AB-1EFE-4660-8391-B8A2AEDF40A6}"/>
    <cellStyle name="40% - uthevingsfarge 5 2 21 3 2 2" xfId="23623" xr:uid="{E773C302-C6CB-4F95-92E6-8A68886448EC}"/>
    <cellStyle name="40% - uthevingsfarge 5 2 21 3 3" xfId="23624" xr:uid="{01043FD1-105C-45E2-8E3C-BA868BC08058}"/>
    <cellStyle name="40% - uthevingsfarge 5 2 21 3 3 2" xfId="23625" xr:uid="{9850A81E-7E2F-41BC-B3B1-EB252AAE9182}"/>
    <cellStyle name="40% - uthevingsfarge 5 2 21 3 4" xfId="23626" xr:uid="{EF6D4AFA-84C5-453F-9995-42F5506A54E7}"/>
    <cellStyle name="40% - uthevingsfarge 5 2 21 4" xfId="23627" xr:uid="{1115B4BB-32C1-4844-B5AC-5E675F617F51}"/>
    <cellStyle name="40% - uthevingsfarge 5 2 21 4 2" xfId="23628" xr:uid="{6247D2D4-1CEB-48A5-8C86-B24153976354}"/>
    <cellStyle name="40% - uthevingsfarge 5 2 21 5" xfId="23629" xr:uid="{5F0FCCB0-D58A-4514-8A0A-A5DB35A90604}"/>
    <cellStyle name="40% - uthevingsfarge 5 2 21 5 2" xfId="23630" xr:uid="{FAB0115A-C18B-46B8-B47E-24BD2DF170E5}"/>
    <cellStyle name="40% - uthevingsfarge 5 2 21 6" xfId="23631" xr:uid="{6DA8F6EE-5FDC-403B-9F5D-F7B230709DC7}"/>
    <cellStyle name="40% - uthevingsfarge 5 2 21 6 2" xfId="23632" xr:uid="{C33FDE7B-B913-4708-A5E9-079E185C9989}"/>
    <cellStyle name="40% - uthevingsfarge 5 2 21 7" xfId="23633" xr:uid="{2C787BB8-5E85-4134-8173-C474784BB9E7}"/>
    <cellStyle name="40% - uthevingsfarge 5 2 21 7 2" xfId="23634" xr:uid="{57A12DE7-B8F0-40FE-97F9-81A32E75FEE5}"/>
    <cellStyle name="40% - uthevingsfarge 5 2 21 8" xfId="23635" xr:uid="{61DF614E-CB8A-4DCA-8413-634C8BF67B19}"/>
    <cellStyle name="40% - uthevingsfarge 5 2 22" xfId="23636" xr:uid="{043C648D-CF2A-40A3-8E7E-5BDF16FB03C2}"/>
    <cellStyle name="40% - uthevingsfarge 5 2 22 2" xfId="23637" xr:uid="{106C8D2B-536B-4ADD-B81F-BA6648B1A1EA}"/>
    <cellStyle name="40% - uthevingsfarge 5 2 22 2 2" xfId="23638" xr:uid="{1DD6AB38-147E-4A4F-A026-C25E1F9D1829}"/>
    <cellStyle name="40% - uthevingsfarge 5 2 22 2 2 2" xfId="23639" xr:uid="{CA31BA8E-1FFD-455F-B5B6-8F6724ED012A}"/>
    <cellStyle name="40% - uthevingsfarge 5 2 22 2 3" xfId="23640" xr:uid="{3870DF80-44CA-4DA8-8EEE-22AB75B4F734}"/>
    <cellStyle name="40% - uthevingsfarge 5 2 22 2 3 2" xfId="23641" xr:uid="{43D29BC5-E788-4F37-86E6-543C9FD97DB9}"/>
    <cellStyle name="40% - uthevingsfarge 5 2 22 2 4" xfId="23642" xr:uid="{B17296E7-8C4A-4F13-A2B6-7B6A962F111D}"/>
    <cellStyle name="40% - uthevingsfarge 5 2 22 2 4 2" xfId="23643" xr:uid="{76747879-6D2E-4260-89CE-29AD5AFE7F3D}"/>
    <cellStyle name="40% - uthevingsfarge 5 2 22 2 5" xfId="23644" xr:uid="{A1D420BA-CDC0-4E48-A5CE-9918F4AF4A98}"/>
    <cellStyle name="40% - uthevingsfarge 5 2 22 2 5 2" xfId="23645" xr:uid="{D1B27885-0036-4BF7-9C56-DCF32124D1CE}"/>
    <cellStyle name="40% - uthevingsfarge 5 2 22 2 6" xfId="23646" xr:uid="{7371B83D-D192-4558-A9A7-439F917C19D3}"/>
    <cellStyle name="40% - uthevingsfarge 5 2 22 2 6 2" xfId="23647" xr:uid="{7B6A2A22-2732-497C-9B28-22066A7D020F}"/>
    <cellStyle name="40% - uthevingsfarge 5 2 22 2 7" xfId="23648" xr:uid="{3CE06581-CE81-488C-ACA6-9445649C9788}"/>
    <cellStyle name="40% - uthevingsfarge 5 2 22 3" xfId="23649" xr:uid="{3205A376-FAA9-4A18-8198-D46764FFD7C7}"/>
    <cellStyle name="40% - uthevingsfarge 5 2 22 3 2" xfId="23650" xr:uid="{6C7A962E-E830-42FA-80EF-D138E2D3B680}"/>
    <cellStyle name="40% - uthevingsfarge 5 2 22 3 2 2" xfId="23651" xr:uid="{8F12DBA4-4939-49E8-BA3A-EBFE532597E0}"/>
    <cellStyle name="40% - uthevingsfarge 5 2 22 3 3" xfId="23652" xr:uid="{9B392AEA-DA9F-48EF-B98B-5708DDA8FDA4}"/>
    <cellStyle name="40% - uthevingsfarge 5 2 22 3 3 2" xfId="23653" xr:uid="{43449F8B-D87F-410B-BB4A-170D46730D7A}"/>
    <cellStyle name="40% - uthevingsfarge 5 2 22 3 4" xfId="23654" xr:uid="{CCA90989-6929-4CE2-B692-8CB3A0412904}"/>
    <cellStyle name="40% - uthevingsfarge 5 2 22 4" xfId="23655" xr:uid="{E704EF16-29FB-452F-AC7D-9D4C79D2B676}"/>
    <cellStyle name="40% - uthevingsfarge 5 2 22 4 2" xfId="23656" xr:uid="{C4751EE5-0ABF-43B0-96F9-7DDC14A23525}"/>
    <cellStyle name="40% - uthevingsfarge 5 2 22 5" xfId="23657" xr:uid="{96605270-6E5B-4C99-8163-AAEA6FCE5EE8}"/>
    <cellStyle name="40% - uthevingsfarge 5 2 22 5 2" xfId="23658" xr:uid="{76FBCC2B-FBAC-47BB-9C7D-F09BE7E5BA3D}"/>
    <cellStyle name="40% - uthevingsfarge 5 2 22 6" xfId="23659" xr:uid="{7EED4C5E-16DF-4997-B8EA-832419821DC1}"/>
    <cellStyle name="40% - uthevingsfarge 5 2 22 6 2" xfId="23660" xr:uid="{A0859EEC-D858-4433-9262-344ED216E2C1}"/>
    <cellStyle name="40% - uthevingsfarge 5 2 22 7" xfId="23661" xr:uid="{0DB4D680-E431-454B-99BC-DA01DC29E710}"/>
    <cellStyle name="40% - uthevingsfarge 5 2 22 7 2" xfId="23662" xr:uid="{99F61127-F2A7-4AB3-B253-CF276897BCED}"/>
    <cellStyle name="40% - uthevingsfarge 5 2 22 8" xfId="23663" xr:uid="{7AA0F6A7-2588-4252-B0F2-9CADCD45B9F9}"/>
    <cellStyle name="40% - uthevingsfarge 5 2 23" xfId="23664" xr:uid="{0A01DFA7-88C0-4462-A546-94D0D0D630C5}"/>
    <cellStyle name="40% - uthevingsfarge 5 2 23 2" xfId="23665" xr:uid="{239543E9-C5A3-4AB0-86AA-8EF2FB202123}"/>
    <cellStyle name="40% - uthevingsfarge 5 2 23 2 2" xfId="23666" xr:uid="{26DD3BF8-3FE3-4546-99D1-F558D6C7177B}"/>
    <cellStyle name="40% - uthevingsfarge 5 2 23 3" xfId="23667" xr:uid="{EF1BECF4-683E-458E-BBF1-F8AE50004952}"/>
    <cellStyle name="40% - uthevingsfarge 5 2 23 3 2" xfId="23668" xr:uid="{49F97FE8-69A7-4669-9B1A-1C8AFE0E3F2F}"/>
    <cellStyle name="40% - uthevingsfarge 5 2 23 4" xfId="23669" xr:uid="{A7B89D6A-7E04-4300-993C-A61C7FF49C84}"/>
    <cellStyle name="40% - uthevingsfarge 5 2 23 4 2" xfId="23670" xr:uid="{7F2298E4-C4AD-4659-86D2-201F951061B5}"/>
    <cellStyle name="40% - uthevingsfarge 5 2 23 5" xfId="23671" xr:uid="{89854C48-C007-4E38-9B72-5108B7C9AFD6}"/>
    <cellStyle name="40% - uthevingsfarge 5 2 23 5 2" xfId="23672" xr:uid="{08D6739F-9597-42D6-B903-BEBC651BFDEB}"/>
    <cellStyle name="40% - uthevingsfarge 5 2 23 6" xfId="23673" xr:uid="{26085607-E52D-4647-ABA3-A4931EA5D3AC}"/>
    <cellStyle name="40% - uthevingsfarge 5 2 23 6 2" xfId="23674" xr:uid="{ED500B13-259C-447F-A70B-E72E6C964E6E}"/>
    <cellStyle name="40% - uthevingsfarge 5 2 23 7" xfId="23675" xr:uid="{8E09F8CC-70B3-4330-89AC-EA7B4BA4FB21}"/>
    <cellStyle name="40% - uthevingsfarge 5 2 24" xfId="23676" xr:uid="{C5B0E953-9891-49A0-85E5-62651EFA1276}"/>
    <cellStyle name="40% - uthevingsfarge 5 2 24 2" xfId="23677" xr:uid="{3F92456D-2806-46C1-95AC-D23A529BD0D5}"/>
    <cellStyle name="40% - uthevingsfarge 5 2 24 2 2" xfId="23678" xr:uid="{A7847B92-5AC2-4598-8C86-39BFD0BE45CF}"/>
    <cellStyle name="40% - uthevingsfarge 5 2 24 3" xfId="23679" xr:uid="{14C06801-8FEB-4D21-8098-172977C5CD14}"/>
    <cellStyle name="40% - uthevingsfarge 5 2 24 3 2" xfId="23680" xr:uid="{4A625635-CBBD-4202-ABA6-46E89DEB09D2}"/>
    <cellStyle name="40% - uthevingsfarge 5 2 24 4" xfId="23681" xr:uid="{06862D0C-2CCC-4675-B341-60DE373832FC}"/>
    <cellStyle name="40% - uthevingsfarge 5 2 24 4 2" xfId="23682" xr:uid="{1664C32B-C3F7-45B2-8EA6-E713FE10CE79}"/>
    <cellStyle name="40% - uthevingsfarge 5 2 24 5" xfId="23683" xr:uid="{ADEC5B8E-B7FD-4C6A-9CFD-33A30D4CA297}"/>
    <cellStyle name="40% - uthevingsfarge 5 2 24 5 2" xfId="23684" xr:uid="{B5DD621C-E001-4693-BD05-396C24827AA3}"/>
    <cellStyle name="40% - uthevingsfarge 5 2 24 6" xfId="23685" xr:uid="{ADACC369-9E2A-4083-B9F6-6534740A4050}"/>
    <cellStyle name="40% - uthevingsfarge 5 2 25" xfId="23686" xr:uid="{DABD03CA-A065-4195-998C-C1F8F489C4F9}"/>
    <cellStyle name="40% - uthevingsfarge 5 2 25 2" xfId="23687" xr:uid="{5D0DFED7-9956-4BA1-ACCF-87A80F72A9C8}"/>
    <cellStyle name="40% - uthevingsfarge 5 2 25 2 2" xfId="23688" xr:uid="{81FADDC5-D2D4-4E2D-92E9-DC3B7E1467C7}"/>
    <cellStyle name="40% - uthevingsfarge 5 2 25 3" xfId="23689" xr:uid="{0AE355CE-5901-4D7A-BC69-B6562E38CD3B}"/>
    <cellStyle name="40% - uthevingsfarge 5 2 25 3 2" xfId="23690" xr:uid="{2905297D-42EB-4EEA-AEBF-9295BE6F8A20}"/>
    <cellStyle name="40% - uthevingsfarge 5 2 25 4" xfId="23691" xr:uid="{489D3A4A-5382-48C8-916E-423F65842AB5}"/>
    <cellStyle name="40% - uthevingsfarge 5 2 26" xfId="23692" xr:uid="{1772FA28-BC65-4A6A-813C-D19B3E39175C}"/>
    <cellStyle name="40% - uthevingsfarge 5 2 26 2" xfId="23693" xr:uid="{04A59B42-C709-4A6F-97D8-F3944CBBFEA3}"/>
    <cellStyle name="40% - uthevingsfarge 5 2 26 2 2" xfId="23694" xr:uid="{248AEF07-583F-4BAC-8D89-04752B610BB5}"/>
    <cellStyle name="40% - uthevingsfarge 5 2 26 3" xfId="23695" xr:uid="{FA867AD5-09F1-47BB-8E4B-109C46E7F1F5}"/>
    <cellStyle name="40% - uthevingsfarge 5 2 26 3 2" xfId="23696" xr:uid="{6A4F3579-0890-43AA-94E9-1DAAD71C499E}"/>
    <cellStyle name="40% - uthevingsfarge 5 2 26 4" xfId="23697" xr:uid="{A603F858-F150-493E-A98C-7310C7BE01DE}"/>
    <cellStyle name="40% - uthevingsfarge 5 2 27" xfId="23698" xr:uid="{39EEDF50-CAED-41D9-9FD7-7D7E0DD69181}"/>
    <cellStyle name="40% - uthevingsfarge 5 2 27 2" xfId="23699" xr:uid="{BB3EE213-1850-4832-AA8F-FC95B39AF1DA}"/>
    <cellStyle name="40% - uthevingsfarge 5 2 27 2 2" xfId="23700" xr:uid="{67C3F259-0869-416A-A5D4-60C480E6AE1A}"/>
    <cellStyle name="40% - uthevingsfarge 5 2 27 3" xfId="23701" xr:uid="{BE5C3806-8846-4187-A093-1605837EEEE0}"/>
    <cellStyle name="40% - uthevingsfarge 5 2 28" xfId="23702" xr:uid="{FFC1D91C-5C5E-40FB-9E80-BAF84E1ABFAC}"/>
    <cellStyle name="40% - uthevingsfarge 5 2 28 2" xfId="23703" xr:uid="{9A88C1EA-6C05-446F-86E2-1D62FCE8ACE4}"/>
    <cellStyle name="40% - uthevingsfarge 5 2 28 2 2" xfId="23704" xr:uid="{60F02865-FCD1-450F-805A-A853D382D4BA}"/>
    <cellStyle name="40% - uthevingsfarge 5 2 28 3" xfId="23705" xr:uid="{D9256B77-64E8-455D-AD7A-032645141DBB}"/>
    <cellStyle name="40% - uthevingsfarge 5 2 29" xfId="23706" xr:uid="{67C03BBB-633E-49B4-B4D8-280A35533658}"/>
    <cellStyle name="40% - uthevingsfarge 5 2 29 2" xfId="23707" xr:uid="{B51EAF80-5526-42DD-AC78-638C5EBFA20D}"/>
    <cellStyle name="40% - uthevingsfarge 5 2 29 2 2" xfId="23708" xr:uid="{FDEFD2B2-40FF-43A5-B8E9-5131182599CC}"/>
    <cellStyle name="40% - uthevingsfarge 5 2 29 3" xfId="23709" xr:uid="{49FA8EBF-7683-4F07-8A50-7D6BA40D8CF2}"/>
    <cellStyle name="40% - uthevingsfarge 5 2 3" xfId="23710" xr:uid="{EF5A7BBD-02B8-49C7-9E4C-51CA90F4DB13}"/>
    <cellStyle name="40% - uthevingsfarge 5 2 3 2" xfId="23711" xr:uid="{8561D192-CB69-416B-93B3-78B0F1AD7D02}"/>
    <cellStyle name="40% - uthevingsfarge 5 2 3 3" xfId="23712" xr:uid="{08E79BC3-09B1-4BF2-98E9-54D9089E86CF}"/>
    <cellStyle name="40% - uthevingsfarge 5 2 3 4" xfId="23713" xr:uid="{4F94E8B0-903E-45DB-9B97-386C72DDBFE9}"/>
    <cellStyle name="40% - uthevingsfarge 5 2 3 5" xfId="23714" xr:uid="{A8536B24-4D43-40A1-8931-2F72A2BD76E4}"/>
    <cellStyle name="40% - uthevingsfarge 5 2 3 6" xfId="23715" xr:uid="{031F778B-B9B8-46ED-BCA3-455342E0525C}"/>
    <cellStyle name="40% - uthevingsfarge 5 2 30" xfId="23716" xr:uid="{76912C6E-3321-4A2D-8B3D-44F335BE6C6A}"/>
    <cellStyle name="40% - uthevingsfarge 5 2 30 2" xfId="23717" xr:uid="{AC53C44E-3579-4292-9EF9-A4EA817AA85E}"/>
    <cellStyle name="40% - uthevingsfarge 5 2 30 2 2" xfId="23718" xr:uid="{651D8646-564B-45DA-8FBB-A07A8B0EF4F3}"/>
    <cellStyle name="40% - uthevingsfarge 5 2 30 3" xfId="23719" xr:uid="{CFB801EF-D737-481A-B034-0B101925A79F}"/>
    <cellStyle name="40% - uthevingsfarge 5 2 31" xfId="23720" xr:uid="{09C7F9FD-4CE2-4C26-A227-1D0F62624468}"/>
    <cellStyle name="40% - uthevingsfarge 5 2 32" xfId="23721" xr:uid="{19466994-74F4-47FE-A11A-D420EC63ABCC}"/>
    <cellStyle name="40% - uthevingsfarge 5 2 4" xfId="23722" xr:uid="{7FBAFD84-C412-40E8-A483-880648C0E527}"/>
    <cellStyle name="40% - uthevingsfarge 5 2 4 2" xfId="23723" xr:uid="{54DFB2E0-C4A5-4875-9632-7F3939989083}"/>
    <cellStyle name="40% - uthevingsfarge 5 2 4 3" xfId="23724" xr:uid="{AF0117A6-B560-4689-BE53-868BF920A3D9}"/>
    <cellStyle name="40% - uthevingsfarge 5 2 4 4" xfId="23725" xr:uid="{C75CF77A-AC42-4FDB-8245-6C18D56911B5}"/>
    <cellStyle name="40% - uthevingsfarge 5 2 4 5" xfId="23726" xr:uid="{0B672F40-50BD-4457-A748-7C3B296D8513}"/>
    <cellStyle name="40% - uthevingsfarge 5 2 4 6" xfId="23727" xr:uid="{07CA87C4-1B0C-412C-819F-008255064354}"/>
    <cellStyle name="40% - uthevingsfarge 5 2 5" xfId="23728" xr:uid="{60C9AEBB-A276-4257-A056-FA3CE1AA23B1}"/>
    <cellStyle name="40% - uthevingsfarge 5 2 5 10" xfId="23729" xr:uid="{E4B5D339-95B6-4DAD-909E-85BFAAC89D2D}"/>
    <cellStyle name="40% - uthevingsfarge 5 2 5 11" xfId="23730" xr:uid="{8AB84C35-7A73-4958-8F2B-E33DED26DEA7}"/>
    <cellStyle name="40% - uthevingsfarge 5 2 5 12" xfId="23731" xr:uid="{D332C90B-200C-4E3C-94B8-A97AF133C020}"/>
    <cellStyle name="40% - uthevingsfarge 5 2 5 13" xfId="23732" xr:uid="{8C889A05-5E1A-4CBA-90F4-3E601E06CB32}"/>
    <cellStyle name="40% - uthevingsfarge 5 2 5 14" xfId="23733" xr:uid="{2D4CE77D-ADAF-4B87-B0BF-D31D263E8933}"/>
    <cellStyle name="40% - uthevingsfarge 5 2 5 15" xfId="23734" xr:uid="{9D4847FB-270C-4018-B693-73D84E15DB65}"/>
    <cellStyle name="40% - uthevingsfarge 5 2 5 15 2" xfId="23735" xr:uid="{BC15195C-18EF-492D-B7F8-A3749B56B23C}"/>
    <cellStyle name="40% - uthevingsfarge 5 2 5 16" xfId="23736" xr:uid="{4099994A-A19A-426F-AEF5-5462CA95BC56}"/>
    <cellStyle name="40% - uthevingsfarge 5 2 5 16 2" xfId="23737" xr:uid="{FBBFD0C1-519E-4C36-B870-0C8CA1E18B8A}"/>
    <cellStyle name="40% - uthevingsfarge 5 2 5 17" xfId="23738" xr:uid="{CAC78F0B-C5DB-4073-BDB9-BBED6C981D3C}"/>
    <cellStyle name="40% - uthevingsfarge 5 2 5 17 2" xfId="23739" xr:uid="{E6248CAE-C60A-4AEB-AD35-AD73F4CDD5AB}"/>
    <cellStyle name="40% - uthevingsfarge 5 2 5 2" xfId="23740" xr:uid="{355BFA09-7C54-4E14-B763-7E8B938D9E9C}"/>
    <cellStyle name="40% - uthevingsfarge 5 2 5 2 10" xfId="23741" xr:uid="{1E58155E-33A2-4805-9B70-685E3A400905}"/>
    <cellStyle name="40% - uthevingsfarge 5 2 5 2 10 2" xfId="23742" xr:uid="{0043A669-E0D2-48DB-89C1-46AE20CD55C1}"/>
    <cellStyle name="40% - uthevingsfarge 5 2 5 2 10 2 2" xfId="23743" xr:uid="{3B8D4BA4-D3E2-478C-AE04-2BF50E592F7D}"/>
    <cellStyle name="40% - uthevingsfarge 5 2 5 2 10 3" xfId="23744" xr:uid="{8BD15E16-F0E3-4E6A-B151-4D180D96979D}"/>
    <cellStyle name="40% - uthevingsfarge 5 2 5 2 11" xfId="23745" xr:uid="{3F87F31A-A665-439B-A282-BD131DFF6909}"/>
    <cellStyle name="40% - uthevingsfarge 5 2 5 2 11 2" xfId="23746" xr:uid="{6BF96A00-ACE5-44EB-8957-50A8423CF9D5}"/>
    <cellStyle name="40% - uthevingsfarge 5 2 5 2 11 2 2" xfId="23747" xr:uid="{19C3E399-19C4-472D-8F61-59270A5D067E}"/>
    <cellStyle name="40% - uthevingsfarge 5 2 5 2 11 3" xfId="23748" xr:uid="{0F2D0D53-59E5-497E-9F40-34F54355A3B1}"/>
    <cellStyle name="40% - uthevingsfarge 5 2 5 2 12" xfId="23749" xr:uid="{ED158429-302B-4D9C-9E57-652BF23DE110}"/>
    <cellStyle name="40% - uthevingsfarge 5 2 5 2 12 2" xfId="23750" xr:uid="{5BD6AB36-3F95-4886-90A4-E3E8F1DB8960}"/>
    <cellStyle name="40% - uthevingsfarge 5 2 5 2 12 2 2" xfId="23751" xr:uid="{76106BF0-1A37-4764-B8C1-A593ADDBCD74}"/>
    <cellStyle name="40% - uthevingsfarge 5 2 5 2 12 3" xfId="23752" xr:uid="{5A0BB644-34AD-4C2B-8CFC-A8A46C3F2FFE}"/>
    <cellStyle name="40% - uthevingsfarge 5 2 5 2 13" xfId="23753" xr:uid="{E709F357-CEDF-409C-878D-69713E4F7266}"/>
    <cellStyle name="40% - uthevingsfarge 5 2 5 2 14" xfId="23754" xr:uid="{471C802C-09FB-4ED0-8524-2C986E449DE3}"/>
    <cellStyle name="40% - uthevingsfarge 5 2 5 2 2" xfId="23755" xr:uid="{EC22D9F3-3AC8-44FC-B7FD-61EB00961F79}"/>
    <cellStyle name="40% - uthevingsfarge 5 2 5 2 2 2" xfId="23756" xr:uid="{8D61BA67-275E-4B35-B9FB-3B4F8BECF56A}"/>
    <cellStyle name="40% - uthevingsfarge 5 2 5 2 2 2 2" xfId="23757" xr:uid="{9E4D3D40-2BD7-42B8-852F-B11F459A2842}"/>
    <cellStyle name="40% - uthevingsfarge 5 2 5 2 2 3" xfId="23758" xr:uid="{69CEE4EC-249A-49F0-99D5-9831848A17BF}"/>
    <cellStyle name="40% - uthevingsfarge 5 2 5 2 2 3 2" xfId="23759" xr:uid="{7650951C-F4E6-4BFD-9195-CAA457740075}"/>
    <cellStyle name="40% - uthevingsfarge 5 2 5 2 2 4" xfId="23760" xr:uid="{76E70BC7-BBE4-42C7-82E4-AA8EC651CB0B}"/>
    <cellStyle name="40% - uthevingsfarge 5 2 5 2 2 4 2" xfId="23761" xr:uid="{A0292AF0-B771-43B5-A8B5-80FF54315679}"/>
    <cellStyle name="40% - uthevingsfarge 5 2 5 2 2 5" xfId="23762" xr:uid="{08C4BC2F-8C93-4106-A97A-2D19F284B75F}"/>
    <cellStyle name="40% - uthevingsfarge 5 2 5 2 2 5 2" xfId="23763" xr:uid="{66B17E3D-3A95-494C-BAE0-F68903B47CD0}"/>
    <cellStyle name="40% - uthevingsfarge 5 2 5 2 2 6" xfId="23764" xr:uid="{DDEA4C62-E2C0-4D25-A117-0186E5A6792D}"/>
    <cellStyle name="40% - uthevingsfarge 5 2 5 2 2 6 2" xfId="23765" xr:uid="{22366561-C773-40A4-BE9E-AAE15955CAF8}"/>
    <cellStyle name="40% - uthevingsfarge 5 2 5 2 2 7" xfId="23766" xr:uid="{8B7ECC7E-7199-4FCB-9E74-37A4D0475F0E}"/>
    <cellStyle name="40% - uthevingsfarge 5 2 5 2 3" xfId="23767" xr:uid="{282E99A3-C497-4FC1-9C91-1D2488C37DD8}"/>
    <cellStyle name="40% - uthevingsfarge 5 2 5 2 3 2" xfId="23768" xr:uid="{D2756C88-18FE-4EA5-BA3A-0BDF7BD29DB7}"/>
    <cellStyle name="40% - uthevingsfarge 5 2 5 2 3 2 2" xfId="23769" xr:uid="{5BD9C705-1472-4B29-98B8-17C3FAAA68D0}"/>
    <cellStyle name="40% - uthevingsfarge 5 2 5 2 3 3" xfId="23770" xr:uid="{7009A643-9ED0-4134-B6F3-2096AD402F08}"/>
    <cellStyle name="40% - uthevingsfarge 5 2 5 2 3 3 2" xfId="23771" xr:uid="{C62AA343-9669-4738-932D-CA5AD2460165}"/>
    <cellStyle name="40% - uthevingsfarge 5 2 5 2 3 4" xfId="23772" xr:uid="{538F4911-A035-4821-B0C6-DD2515437889}"/>
    <cellStyle name="40% - uthevingsfarge 5 2 5 2 3 4 2" xfId="23773" xr:uid="{AB609593-821B-4DFF-8BDE-8629448AE20F}"/>
    <cellStyle name="40% - uthevingsfarge 5 2 5 2 3 5" xfId="23774" xr:uid="{1FDA0ABE-2109-44BD-B797-CFA9C0075461}"/>
    <cellStyle name="40% - uthevingsfarge 5 2 5 2 3 5 2" xfId="23775" xr:uid="{EFF6F085-0B9B-41E0-AA9A-43FD4F375661}"/>
    <cellStyle name="40% - uthevingsfarge 5 2 5 2 3 6" xfId="23776" xr:uid="{40D9F040-2BAC-4234-B40B-2304B2A2B765}"/>
    <cellStyle name="40% - uthevingsfarge 5 2 5 2 4" xfId="23777" xr:uid="{91765C5B-04D6-489F-80EC-7A33B87CF87A}"/>
    <cellStyle name="40% - uthevingsfarge 5 2 5 2 4 2" xfId="23778" xr:uid="{E00AC77E-FAE4-4CDC-BB7F-C098C1958BDE}"/>
    <cellStyle name="40% - uthevingsfarge 5 2 5 2 4 2 2" xfId="23779" xr:uid="{19C47680-A3DA-4655-8D62-82636899CA6F}"/>
    <cellStyle name="40% - uthevingsfarge 5 2 5 2 4 3" xfId="23780" xr:uid="{7F2B312D-B1CD-4E00-9856-A433E2DE5480}"/>
    <cellStyle name="40% - uthevingsfarge 5 2 5 2 4 3 2" xfId="23781" xr:uid="{B819A3A5-060E-42D7-97B0-FA29804DA973}"/>
    <cellStyle name="40% - uthevingsfarge 5 2 5 2 4 4" xfId="23782" xr:uid="{AC1FEED8-D8B0-4ECD-8637-478EE582B321}"/>
    <cellStyle name="40% - uthevingsfarge 5 2 5 2 5" xfId="23783" xr:uid="{C6A47A87-15B9-4E4B-9288-9F383C0ED461}"/>
    <cellStyle name="40% - uthevingsfarge 5 2 5 2 5 2" xfId="23784" xr:uid="{25EC5573-A85F-4E2F-AB6B-160698AC1A31}"/>
    <cellStyle name="40% - uthevingsfarge 5 2 5 2 5 2 2" xfId="23785" xr:uid="{2F28714B-FB8F-4040-9C22-DFCA828F32E9}"/>
    <cellStyle name="40% - uthevingsfarge 5 2 5 2 5 3" xfId="23786" xr:uid="{FF1783B8-7072-4D08-84A1-EE39C26E8CDD}"/>
    <cellStyle name="40% - uthevingsfarge 5 2 5 2 5 3 2" xfId="23787" xr:uid="{9F1D8EAA-BD24-4DE3-9125-2C3A54F86290}"/>
    <cellStyle name="40% - uthevingsfarge 5 2 5 2 5 4" xfId="23788" xr:uid="{66868358-CC49-482C-8D88-F2B23CD69E21}"/>
    <cellStyle name="40% - uthevingsfarge 5 2 5 2 6" xfId="23789" xr:uid="{772E337B-010E-4EAB-882B-FE267FE4CFE7}"/>
    <cellStyle name="40% - uthevingsfarge 5 2 5 2 6 2" xfId="23790" xr:uid="{1A49D5A4-B580-4FCC-AC70-A862FA771357}"/>
    <cellStyle name="40% - uthevingsfarge 5 2 5 2 6 2 2" xfId="23791" xr:uid="{3946214E-F8F4-4D0A-8F4A-9782EDD12100}"/>
    <cellStyle name="40% - uthevingsfarge 5 2 5 2 6 3" xfId="23792" xr:uid="{2CEADBD8-326D-495A-A30A-6C2A6ACE650A}"/>
    <cellStyle name="40% - uthevingsfarge 5 2 5 2 7" xfId="23793" xr:uid="{77F7C54C-D977-411E-935D-42A0D8E09F94}"/>
    <cellStyle name="40% - uthevingsfarge 5 2 5 2 7 2" xfId="23794" xr:uid="{5F379DDC-72E7-471B-A5CF-5B13EC76F953}"/>
    <cellStyle name="40% - uthevingsfarge 5 2 5 2 7 2 2" xfId="23795" xr:uid="{04FFBBB3-A7DE-465C-A355-EAE29E96FDFB}"/>
    <cellStyle name="40% - uthevingsfarge 5 2 5 2 7 3" xfId="23796" xr:uid="{F3CD4C9F-FF06-48DA-8AE0-9F1FC8F264E2}"/>
    <cellStyle name="40% - uthevingsfarge 5 2 5 2 8" xfId="23797" xr:uid="{8ED7BB59-2D27-4675-985A-B619BDFAB253}"/>
    <cellStyle name="40% - uthevingsfarge 5 2 5 2 8 2" xfId="23798" xr:uid="{00EAC903-15DE-4CD1-90AC-0564FB508755}"/>
    <cellStyle name="40% - uthevingsfarge 5 2 5 2 8 2 2" xfId="23799" xr:uid="{5312D8BE-880C-47D3-A4A5-E8B67FAC320F}"/>
    <cellStyle name="40% - uthevingsfarge 5 2 5 2 8 3" xfId="23800" xr:uid="{A3A70490-B5B0-419A-A2D2-45B5DA2309BB}"/>
    <cellStyle name="40% - uthevingsfarge 5 2 5 2 9" xfId="23801" xr:uid="{3929BDA7-80D8-4EE5-A419-294CDAC3EA1E}"/>
    <cellStyle name="40% - uthevingsfarge 5 2 5 2 9 2" xfId="23802" xr:uid="{65E56B69-FC0C-4F72-8B6C-902FD7BEACF6}"/>
    <cellStyle name="40% - uthevingsfarge 5 2 5 2 9 2 2" xfId="23803" xr:uid="{5AA6B08F-D673-4612-B5CD-E2E6901A771A}"/>
    <cellStyle name="40% - uthevingsfarge 5 2 5 2 9 3" xfId="23804" xr:uid="{22649FA5-27C6-45D5-9095-53A1F1276EFC}"/>
    <cellStyle name="40% - uthevingsfarge 5 2 5 3" xfId="23805" xr:uid="{6C099483-F34C-4BE2-94DB-6869FA0EE2B6}"/>
    <cellStyle name="40% - uthevingsfarge 5 2 5 3 2" xfId="23806" xr:uid="{C94B59AA-C4AE-4252-9A2A-57958B50DA87}"/>
    <cellStyle name="40% - uthevingsfarge 5 2 5 3 2 2" xfId="23807" xr:uid="{C7B569B6-0B35-4B46-A751-F3DD04AB5A60}"/>
    <cellStyle name="40% - uthevingsfarge 5 2 5 3 2 2 2" xfId="23808" xr:uid="{76E7F5C7-E991-4C4A-B0CE-694DA9E93066}"/>
    <cellStyle name="40% - uthevingsfarge 5 2 5 3 2 3" xfId="23809" xr:uid="{A361A505-C444-4F1C-8555-A31D166B97C3}"/>
    <cellStyle name="40% - uthevingsfarge 5 2 5 3 2 3 2" xfId="23810" xr:uid="{FC3834E4-B3E0-4E79-90B0-887E6F685476}"/>
    <cellStyle name="40% - uthevingsfarge 5 2 5 3 2 4" xfId="23811" xr:uid="{224AC88A-569D-4C93-9C84-2B249F7E71F3}"/>
    <cellStyle name="40% - uthevingsfarge 5 2 5 3 2 4 2" xfId="23812" xr:uid="{AA5F149F-960D-4EFC-86FE-0DB9E0C86393}"/>
    <cellStyle name="40% - uthevingsfarge 5 2 5 3 2 5" xfId="23813" xr:uid="{B55FA09C-42E0-45A9-B974-5304D539BCD1}"/>
    <cellStyle name="40% - uthevingsfarge 5 2 5 3 2 5 2" xfId="23814" xr:uid="{008652CD-5D27-4CB0-8DE8-AE633768A4F5}"/>
    <cellStyle name="40% - uthevingsfarge 5 2 5 3 2 6" xfId="23815" xr:uid="{A0C54B0E-B443-48E3-9222-76C0668522D8}"/>
    <cellStyle name="40% - uthevingsfarge 5 2 5 3 2 6 2" xfId="23816" xr:uid="{5D01E018-FFB8-4972-A4DF-4ED5FB148B1A}"/>
    <cellStyle name="40% - uthevingsfarge 5 2 5 3 2 7" xfId="23817" xr:uid="{6BB82F59-3EAC-4505-80E1-E890E9AC5D16}"/>
    <cellStyle name="40% - uthevingsfarge 5 2 5 3 3" xfId="23818" xr:uid="{43E2485F-9000-489C-B4D2-E8E121DC3499}"/>
    <cellStyle name="40% - uthevingsfarge 5 2 5 3 3 2" xfId="23819" xr:uid="{905499DC-9C17-47C2-B9F5-780F49551C38}"/>
    <cellStyle name="40% - uthevingsfarge 5 2 5 3 3 2 2" xfId="23820" xr:uid="{31DC1ECB-C394-40D2-B999-64E5E3261DC7}"/>
    <cellStyle name="40% - uthevingsfarge 5 2 5 3 3 3" xfId="23821" xr:uid="{607DF120-5FBE-4D8F-BC17-A2026F598D3E}"/>
    <cellStyle name="40% - uthevingsfarge 5 2 5 3 3 3 2" xfId="23822" xr:uid="{BE72627C-61F0-4B8E-897D-26BECE350055}"/>
    <cellStyle name="40% - uthevingsfarge 5 2 5 3 3 4" xfId="23823" xr:uid="{50020E33-3B35-427A-AE81-EE37F240CF34}"/>
    <cellStyle name="40% - uthevingsfarge 5 2 5 3 4" xfId="23824" xr:uid="{A3B99B25-63F5-4536-AB94-FAC114E88059}"/>
    <cellStyle name="40% - uthevingsfarge 5 2 5 3 4 2" xfId="23825" xr:uid="{9C49BB21-3DFF-4082-9DAC-F58B2CB9BC44}"/>
    <cellStyle name="40% - uthevingsfarge 5 2 5 3 5" xfId="23826" xr:uid="{F3C71362-BB76-4840-BB36-EFC9D117F77C}"/>
    <cellStyle name="40% - uthevingsfarge 5 2 5 3 5 2" xfId="23827" xr:uid="{31B8C19E-0200-4306-8C69-8A15EE3A8DCA}"/>
    <cellStyle name="40% - uthevingsfarge 5 2 5 3 6" xfId="23828" xr:uid="{69365B48-2549-4DEA-ABDD-26937FCD4476}"/>
    <cellStyle name="40% - uthevingsfarge 5 2 5 3 6 2" xfId="23829" xr:uid="{E106E5E1-AFDA-4032-B1F3-9D987750D77D}"/>
    <cellStyle name="40% - uthevingsfarge 5 2 5 3 7" xfId="23830" xr:uid="{331EFF19-A9A2-482B-863F-EED280BCF82F}"/>
    <cellStyle name="40% - uthevingsfarge 5 2 5 3 7 2" xfId="23831" xr:uid="{A7F0F56C-700F-40A9-B609-FAB56F5905AC}"/>
    <cellStyle name="40% - uthevingsfarge 5 2 5 3 8" xfId="23832" xr:uid="{D26816EE-F1D3-447E-A0AC-12B1397EAAFF}"/>
    <cellStyle name="40% - uthevingsfarge 5 2 5 4" xfId="23833" xr:uid="{BC211F51-EEC6-4241-AFE3-16AB342AD198}"/>
    <cellStyle name="40% - uthevingsfarge 5 2 5 4 2" xfId="23834" xr:uid="{4933B1FA-8D56-44D6-97F4-EDEDC1261D60}"/>
    <cellStyle name="40% - uthevingsfarge 5 2 5 4 2 2" xfId="23835" xr:uid="{4D5932D7-9C92-46F5-92C1-1F52CDDDE262}"/>
    <cellStyle name="40% - uthevingsfarge 5 2 5 4 2 2 2" xfId="23836" xr:uid="{2E714A11-78AD-4670-B5EF-62F335B3E144}"/>
    <cellStyle name="40% - uthevingsfarge 5 2 5 4 2 3" xfId="23837" xr:uid="{67FB0545-8F5A-45B8-B67B-96C93E493CC8}"/>
    <cellStyle name="40% - uthevingsfarge 5 2 5 4 2 3 2" xfId="23838" xr:uid="{A17F547E-1A77-4F48-A903-A684C1EA5DA0}"/>
    <cellStyle name="40% - uthevingsfarge 5 2 5 4 2 4" xfId="23839" xr:uid="{D7631DDB-64D0-41C3-A746-FE996F8FE86E}"/>
    <cellStyle name="40% - uthevingsfarge 5 2 5 4 2 4 2" xfId="23840" xr:uid="{2D790F9B-2A8B-459A-8CA2-080F58318A6C}"/>
    <cellStyle name="40% - uthevingsfarge 5 2 5 4 2 5" xfId="23841" xr:uid="{3442E902-A9B7-4D8B-A317-6C21AB4D1688}"/>
    <cellStyle name="40% - uthevingsfarge 5 2 5 4 2 5 2" xfId="23842" xr:uid="{AC7687BB-E964-4B8F-A147-6F391265A0B2}"/>
    <cellStyle name="40% - uthevingsfarge 5 2 5 4 2 6" xfId="23843" xr:uid="{3A79BD7E-1E4A-4FE9-8DBE-7E3970009ACF}"/>
    <cellStyle name="40% - uthevingsfarge 5 2 5 4 2 6 2" xfId="23844" xr:uid="{C23AAB06-8DE6-4B1B-9FC8-7F418259337A}"/>
    <cellStyle name="40% - uthevingsfarge 5 2 5 4 2 7" xfId="23845" xr:uid="{6B37F6AD-CD9E-448E-A74E-1D734A54DB58}"/>
    <cellStyle name="40% - uthevingsfarge 5 2 5 4 3" xfId="23846" xr:uid="{4F17B3C4-80FF-44E4-B9E3-8E94CA5F13B8}"/>
    <cellStyle name="40% - uthevingsfarge 5 2 5 4 3 2" xfId="23847" xr:uid="{5DC70748-6202-4912-A5A8-CAD3788A4783}"/>
    <cellStyle name="40% - uthevingsfarge 5 2 5 4 3 2 2" xfId="23848" xr:uid="{45D8FC36-319A-4BAD-AC7D-BD02D88C9519}"/>
    <cellStyle name="40% - uthevingsfarge 5 2 5 4 3 3" xfId="23849" xr:uid="{3E69727E-8CE1-44F7-8C06-2A50213FD75F}"/>
    <cellStyle name="40% - uthevingsfarge 5 2 5 4 3 3 2" xfId="23850" xr:uid="{CD5FDAF9-1C1F-4627-AF48-7FCF029B65D7}"/>
    <cellStyle name="40% - uthevingsfarge 5 2 5 4 3 4" xfId="23851" xr:uid="{8ACB3F61-F3E9-4810-AD02-C9F5E01F35A8}"/>
    <cellStyle name="40% - uthevingsfarge 5 2 5 4 4" xfId="23852" xr:uid="{86082795-E864-4EDB-9DF4-C03553ED4E1B}"/>
    <cellStyle name="40% - uthevingsfarge 5 2 5 4 4 2" xfId="23853" xr:uid="{CE0EFCF0-FC4A-4545-8686-A965CED196F5}"/>
    <cellStyle name="40% - uthevingsfarge 5 2 5 4 5" xfId="23854" xr:uid="{055EB647-C37C-45E5-867C-939B6DA8923C}"/>
    <cellStyle name="40% - uthevingsfarge 5 2 5 4 5 2" xfId="23855" xr:uid="{7000426F-BA65-492A-B37C-4C5560B976BE}"/>
    <cellStyle name="40% - uthevingsfarge 5 2 5 4 6" xfId="23856" xr:uid="{3B47533B-34CF-442B-8848-814AD86924CB}"/>
    <cellStyle name="40% - uthevingsfarge 5 2 5 4 6 2" xfId="23857" xr:uid="{BC2B0F98-870B-4DC5-B88F-1112313FF04F}"/>
    <cellStyle name="40% - uthevingsfarge 5 2 5 4 7" xfId="23858" xr:uid="{1788505B-36E3-48F0-80F9-8C6851F4C4CB}"/>
    <cellStyle name="40% - uthevingsfarge 5 2 5 4 7 2" xfId="23859" xr:uid="{946BB642-BD0C-4389-BE44-DB998A061388}"/>
    <cellStyle name="40% - uthevingsfarge 5 2 5 4 8" xfId="23860" xr:uid="{C2A5F930-D3AF-4CD3-A4FA-F96C15A69DE4}"/>
    <cellStyle name="40% - uthevingsfarge 5 2 5 5" xfId="23861" xr:uid="{4DEB00A4-BE53-479C-A86B-51A36B2F7851}"/>
    <cellStyle name="40% - uthevingsfarge 5 2 5 6" xfId="23862" xr:uid="{391EE961-0346-46D9-8490-EA75B2E693D0}"/>
    <cellStyle name="40% - uthevingsfarge 5 2 5 7" xfId="23863" xr:uid="{1B03DA15-ABA8-4B25-8F1A-AB5C6E069005}"/>
    <cellStyle name="40% - uthevingsfarge 5 2 5 8" xfId="23864" xr:uid="{4D9FE6BB-E4EC-43BD-8C35-DE9A1523B4BA}"/>
    <cellStyle name="40% - uthevingsfarge 5 2 5 9" xfId="23865" xr:uid="{1C930EF8-2E56-4804-8579-A1ACDAA1428E}"/>
    <cellStyle name="40% - uthevingsfarge 5 2 6" xfId="23866" xr:uid="{F82AC1FB-E015-4FA1-AAD4-5741838261DE}"/>
    <cellStyle name="40% - uthevingsfarge 5 2 6 2" xfId="23867" xr:uid="{A14A6557-07D3-41DD-B8A0-EA5A074680E0}"/>
    <cellStyle name="40% - uthevingsfarge 5 2 6 2 2" xfId="23868" xr:uid="{F74CCFA5-2F43-4983-97AD-89DA611F419E}"/>
    <cellStyle name="40% - uthevingsfarge 5 2 6 2 2 2" xfId="23869" xr:uid="{72973497-9886-40E4-9AF8-2E55AA0E8384}"/>
    <cellStyle name="40% - uthevingsfarge 5 2 6 2 3" xfId="23870" xr:uid="{751F470C-3A66-4A7E-A3F0-CB2C6ECBDB02}"/>
    <cellStyle name="40% - uthevingsfarge 5 2 6 2 3 2" xfId="23871" xr:uid="{95FE446C-7A9B-4338-BBC9-FD0CC5B9B539}"/>
    <cellStyle name="40% - uthevingsfarge 5 2 6 2 4" xfId="23872" xr:uid="{AA4EB6E3-C041-4D75-B0C0-7B2BF8C0DFCB}"/>
    <cellStyle name="40% - uthevingsfarge 5 2 6 2 4 2" xfId="23873" xr:uid="{B7EF8CE4-99FD-4EB3-B133-D89EDE7271E5}"/>
    <cellStyle name="40% - uthevingsfarge 5 2 6 2 5" xfId="23874" xr:uid="{9E1EF4E6-EEDF-4CC2-8677-446B2EFD9932}"/>
    <cellStyle name="40% - uthevingsfarge 5 2 6 2 5 2" xfId="23875" xr:uid="{BC90082F-3431-45F8-AC9A-271779875238}"/>
    <cellStyle name="40% - uthevingsfarge 5 2 6 2 6" xfId="23876" xr:uid="{249A899F-7CF5-451C-9848-3D98648DE98A}"/>
    <cellStyle name="40% - uthevingsfarge 5 2 6 2 6 2" xfId="23877" xr:uid="{B2A7F3D4-8984-44D5-836F-ADA4653D9764}"/>
    <cellStyle name="40% - uthevingsfarge 5 2 6 2 7" xfId="23878" xr:uid="{18E86391-3516-42AA-BCF5-3BE8FAAC7CD7}"/>
    <cellStyle name="40% - uthevingsfarge 5 2 6 3" xfId="23879" xr:uid="{529B977E-8D79-496F-AE29-F4ED87703CD7}"/>
    <cellStyle name="40% - uthevingsfarge 5 2 6 3 2" xfId="23880" xr:uid="{17384906-D0C6-422A-994E-C70350A17532}"/>
    <cellStyle name="40% - uthevingsfarge 5 2 6 3 2 2" xfId="23881" xr:uid="{AEDD9531-A7FD-4466-8135-6521A83D61E6}"/>
    <cellStyle name="40% - uthevingsfarge 5 2 6 3 3" xfId="23882" xr:uid="{A53EFCCF-1C7D-49B8-A74C-5F31C185B5AB}"/>
    <cellStyle name="40% - uthevingsfarge 5 2 6 3 3 2" xfId="23883" xr:uid="{B80FAD69-6C9B-4629-98BB-1D1D0924ABD7}"/>
    <cellStyle name="40% - uthevingsfarge 5 2 6 3 4" xfId="23884" xr:uid="{81CDDA94-9E48-413D-B65C-E9D8530DC866}"/>
    <cellStyle name="40% - uthevingsfarge 5 2 6 4" xfId="23885" xr:uid="{58C324A8-A3BC-41BB-8462-B02FE7BF389D}"/>
    <cellStyle name="40% - uthevingsfarge 5 2 6 4 2" xfId="23886" xr:uid="{1AEF585A-C755-4B62-AB21-407BAFB44964}"/>
    <cellStyle name="40% - uthevingsfarge 5 2 6 5" xfId="23887" xr:uid="{4A3B6F0B-A492-4EEB-965A-41C8C8307A05}"/>
    <cellStyle name="40% - uthevingsfarge 5 2 6 5 2" xfId="23888" xr:uid="{FCBA9BEC-CE8A-4F79-A29A-633F90D9A0C6}"/>
    <cellStyle name="40% - uthevingsfarge 5 2 6 6" xfId="23889" xr:uid="{69F29C10-73FA-4EFA-8D3A-5E19EC7C7075}"/>
    <cellStyle name="40% - uthevingsfarge 5 2 6 6 2" xfId="23890" xr:uid="{F0B0721A-B290-42EF-A1AE-2937D36C77CD}"/>
    <cellStyle name="40% - uthevingsfarge 5 2 6 7" xfId="23891" xr:uid="{0D1C8C8F-44D8-49D9-9DDC-DC80D74116C5}"/>
    <cellStyle name="40% - uthevingsfarge 5 2 6 7 2" xfId="23892" xr:uid="{A94A5F3D-CA8F-41C7-91AA-18C3A7C838CF}"/>
    <cellStyle name="40% - uthevingsfarge 5 2 6 8" xfId="23893" xr:uid="{7EFF4EA3-B06A-4AD4-8E21-C4120BB28E08}"/>
    <cellStyle name="40% - uthevingsfarge 5 2 7" xfId="23894" xr:uid="{6275917D-1C52-49F0-B5EF-E80419F0A07E}"/>
    <cellStyle name="40% - uthevingsfarge 5 2 7 2" xfId="23895" xr:uid="{B16C7F4B-DBB0-407F-9E9B-84E4447A9020}"/>
    <cellStyle name="40% - uthevingsfarge 5 2 7 2 2" xfId="23896" xr:uid="{556F98BE-C2CD-4FB6-8FB7-B60B43F6159F}"/>
    <cellStyle name="40% - uthevingsfarge 5 2 7 2 2 2" xfId="23897" xr:uid="{7EC7BE4B-28E4-4332-97B5-394271804047}"/>
    <cellStyle name="40% - uthevingsfarge 5 2 7 2 3" xfId="23898" xr:uid="{77C927AF-40F4-496B-B937-5866B5DEBC29}"/>
    <cellStyle name="40% - uthevingsfarge 5 2 7 2 3 2" xfId="23899" xr:uid="{76C0909F-BF8D-4015-B959-F03E8B45C7D9}"/>
    <cellStyle name="40% - uthevingsfarge 5 2 7 2 4" xfId="23900" xr:uid="{17C3417A-7C86-4185-8BA6-3A4EBAE7DD1E}"/>
    <cellStyle name="40% - uthevingsfarge 5 2 7 2 4 2" xfId="23901" xr:uid="{72C3D2FE-0CF2-412E-A320-99986B1A4EBD}"/>
    <cellStyle name="40% - uthevingsfarge 5 2 7 2 5" xfId="23902" xr:uid="{6AB1E8B3-FCB5-4E4D-8F54-FCF7E41A8863}"/>
    <cellStyle name="40% - uthevingsfarge 5 2 7 2 5 2" xfId="23903" xr:uid="{869AA3C4-01E7-40C4-AA70-910F17EABEC7}"/>
    <cellStyle name="40% - uthevingsfarge 5 2 7 2 6" xfId="23904" xr:uid="{52BF7847-85D9-4D56-8650-867A0553FF36}"/>
    <cellStyle name="40% - uthevingsfarge 5 2 7 2 6 2" xfId="23905" xr:uid="{14C591F0-14E7-4188-B12C-840CA870937E}"/>
    <cellStyle name="40% - uthevingsfarge 5 2 7 2 7" xfId="23906" xr:uid="{26E026C2-7894-401E-8E51-235FE1F8A61B}"/>
    <cellStyle name="40% - uthevingsfarge 5 2 7 3" xfId="23907" xr:uid="{E6F2B02E-F373-4E1F-A8C8-1ECFD0D12B8B}"/>
    <cellStyle name="40% - uthevingsfarge 5 2 7 3 2" xfId="23908" xr:uid="{60EC297B-AF81-4330-8361-DE0CB6CEEE68}"/>
    <cellStyle name="40% - uthevingsfarge 5 2 7 3 2 2" xfId="23909" xr:uid="{160186E8-1A53-4B6F-B74D-33619966DBF1}"/>
    <cellStyle name="40% - uthevingsfarge 5 2 7 3 3" xfId="23910" xr:uid="{4F902798-123D-43C8-87F4-FC7D0FEFBB46}"/>
    <cellStyle name="40% - uthevingsfarge 5 2 7 3 3 2" xfId="23911" xr:uid="{279AEF47-E9D8-4F53-B796-06484FF65A9D}"/>
    <cellStyle name="40% - uthevingsfarge 5 2 7 3 4" xfId="23912" xr:uid="{2BA7552A-B674-4F12-8033-6B8A0B279C8C}"/>
    <cellStyle name="40% - uthevingsfarge 5 2 7 4" xfId="23913" xr:uid="{7BA066AE-DF28-46AA-BF0A-401F523F9912}"/>
    <cellStyle name="40% - uthevingsfarge 5 2 7 4 2" xfId="23914" xr:uid="{28CED047-14C9-4FA1-BF79-3024B0308EBB}"/>
    <cellStyle name="40% - uthevingsfarge 5 2 7 5" xfId="23915" xr:uid="{91851126-0BF5-4DD3-BC8F-E7F619BD20B9}"/>
    <cellStyle name="40% - uthevingsfarge 5 2 7 5 2" xfId="23916" xr:uid="{BA1DEA03-0941-4AEF-B634-BE53BF301A7B}"/>
    <cellStyle name="40% - uthevingsfarge 5 2 7 6" xfId="23917" xr:uid="{F34564C0-4808-4573-A1AA-CF94360D3BF1}"/>
    <cellStyle name="40% - uthevingsfarge 5 2 7 6 2" xfId="23918" xr:uid="{83A4C78A-7D0B-4DBA-A086-37A524F93DF5}"/>
    <cellStyle name="40% - uthevingsfarge 5 2 7 7" xfId="23919" xr:uid="{1CE85CBC-928F-4B6C-A7C4-FAF17F3CDA6D}"/>
    <cellStyle name="40% - uthevingsfarge 5 2 7 7 2" xfId="23920" xr:uid="{1FAC7F18-AB6A-4B22-BC5D-4469F462F9D2}"/>
    <cellStyle name="40% - uthevingsfarge 5 2 7 8" xfId="23921" xr:uid="{A1ECDB71-77BF-4B45-B59D-2B2F1970BA2E}"/>
    <cellStyle name="40% - uthevingsfarge 5 2 8" xfId="23922" xr:uid="{6029D845-404C-44A7-BB66-46BBDD27E8D4}"/>
    <cellStyle name="40% - uthevingsfarge 5 2 8 2" xfId="23923" xr:uid="{DB6BFACA-D9BB-40EC-9E08-828053ABE0A6}"/>
    <cellStyle name="40% - uthevingsfarge 5 2 8 2 2" xfId="23924" xr:uid="{E209135C-62E4-43B3-82E9-68BB0FD278C9}"/>
    <cellStyle name="40% - uthevingsfarge 5 2 8 2 2 2" xfId="23925" xr:uid="{7D000A7C-9C8D-4871-A176-EB1782DDEEF1}"/>
    <cellStyle name="40% - uthevingsfarge 5 2 8 2 3" xfId="23926" xr:uid="{5F1CBA68-4648-4B00-B60A-043320AD591B}"/>
    <cellStyle name="40% - uthevingsfarge 5 2 8 2 3 2" xfId="23927" xr:uid="{4EF7C154-0127-4458-AC15-C9C2A8C74F82}"/>
    <cellStyle name="40% - uthevingsfarge 5 2 8 2 4" xfId="23928" xr:uid="{8C2A2CC4-E2E3-42A7-ABCF-6B016781E36D}"/>
    <cellStyle name="40% - uthevingsfarge 5 2 8 2 4 2" xfId="23929" xr:uid="{EFEE2E78-CF3A-4B5B-9A69-D6C704E2AD2F}"/>
    <cellStyle name="40% - uthevingsfarge 5 2 8 2 5" xfId="23930" xr:uid="{C650230E-F240-4BD2-B49F-06B532F4E9A1}"/>
    <cellStyle name="40% - uthevingsfarge 5 2 8 2 5 2" xfId="23931" xr:uid="{63352C6C-7786-4D13-8BA8-9E9B1F23E818}"/>
    <cellStyle name="40% - uthevingsfarge 5 2 8 2 6" xfId="23932" xr:uid="{3D21EA27-E40D-4EAC-9247-16D4B023071F}"/>
    <cellStyle name="40% - uthevingsfarge 5 2 8 2 6 2" xfId="23933" xr:uid="{76054EDA-14A3-43D8-A833-5D1A54B056CC}"/>
    <cellStyle name="40% - uthevingsfarge 5 2 8 2 7" xfId="23934" xr:uid="{97094488-8DE3-48F3-945A-D80C595C3617}"/>
    <cellStyle name="40% - uthevingsfarge 5 2 8 3" xfId="23935" xr:uid="{1CE3D03F-874A-4F6F-9524-1D5060620F0A}"/>
    <cellStyle name="40% - uthevingsfarge 5 2 8 3 2" xfId="23936" xr:uid="{28664709-C04F-4AAB-A656-BF75E6E5DCAA}"/>
    <cellStyle name="40% - uthevingsfarge 5 2 8 3 2 2" xfId="23937" xr:uid="{FCC71D92-A34A-418B-B7DD-2D5920B52B96}"/>
    <cellStyle name="40% - uthevingsfarge 5 2 8 3 3" xfId="23938" xr:uid="{40222125-5125-4300-8FF7-DE36FEC5D6ED}"/>
    <cellStyle name="40% - uthevingsfarge 5 2 8 3 3 2" xfId="23939" xr:uid="{2D67EF88-1777-4731-9957-3F5C33006A89}"/>
    <cellStyle name="40% - uthevingsfarge 5 2 8 3 4" xfId="23940" xr:uid="{48B103BC-C4A7-422C-8C41-ECBF7BE4B2E6}"/>
    <cellStyle name="40% - uthevingsfarge 5 2 8 4" xfId="23941" xr:uid="{66950EAA-E060-4DB4-9B43-122E8D402F1E}"/>
    <cellStyle name="40% - uthevingsfarge 5 2 8 4 2" xfId="23942" xr:uid="{092A1693-E5DC-4BAA-9137-D4E10369CDB2}"/>
    <cellStyle name="40% - uthevingsfarge 5 2 8 5" xfId="23943" xr:uid="{5F1034C5-D2B5-41B7-B6FE-6DC751D71F12}"/>
    <cellStyle name="40% - uthevingsfarge 5 2 8 5 2" xfId="23944" xr:uid="{EDC4E06D-47AB-49C1-A2C7-45377265C641}"/>
    <cellStyle name="40% - uthevingsfarge 5 2 8 6" xfId="23945" xr:uid="{179003F1-5534-440E-92F4-841400253D4E}"/>
    <cellStyle name="40% - uthevingsfarge 5 2 8 6 2" xfId="23946" xr:uid="{3DB7224F-9F8E-4F08-A894-90A26F0C02CD}"/>
    <cellStyle name="40% - uthevingsfarge 5 2 8 7" xfId="23947" xr:uid="{7D3A7A95-C90C-4BCE-80F8-9F3A6D073D37}"/>
    <cellStyle name="40% - uthevingsfarge 5 2 8 7 2" xfId="23948" xr:uid="{71AD7CFC-F9B2-4877-83B3-95723BFE39F2}"/>
    <cellStyle name="40% - uthevingsfarge 5 2 8 8" xfId="23949" xr:uid="{C2FE8F7D-9426-4F91-A9F6-88C7C2323296}"/>
    <cellStyle name="40% - uthevingsfarge 5 2 9" xfId="23950" xr:uid="{CDA276DC-45AF-4554-A42F-DF49A0F8711F}"/>
    <cellStyle name="40% - uthevingsfarge 5 2 9 2" xfId="23951" xr:uid="{A0544511-4520-4F05-A684-B78B137925D5}"/>
    <cellStyle name="40% - uthevingsfarge 5 2 9 2 2" xfId="23952" xr:uid="{46D20512-9E1A-45D5-B250-1CD2459E7F59}"/>
    <cellStyle name="40% - uthevingsfarge 5 2 9 2 2 2" xfId="23953" xr:uid="{CA06DA2A-0A54-486B-8FEB-0256925E7886}"/>
    <cellStyle name="40% - uthevingsfarge 5 2 9 2 3" xfId="23954" xr:uid="{D0436C45-4762-41B0-8707-42A1537D98DB}"/>
    <cellStyle name="40% - uthevingsfarge 5 2 9 2 3 2" xfId="23955" xr:uid="{C96606D8-CF3C-49A3-92E5-717D2FA2D88C}"/>
    <cellStyle name="40% - uthevingsfarge 5 2 9 2 4" xfId="23956" xr:uid="{9F4D3371-16E7-4895-AB71-075EC5B7801B}"/>
    <cellStyle name="40% - uthevingsfarge 5 2 9 2 4 2" xfId="23957" xr:uid="{644A1007-8E58-4E96-B9DB-77BAAF41D45A}"/>
    <cellStyle name="40% - uthevingsfarge 5 2 9 2 5" xfId="23958" xr:uid="{E1C39314-10D5-4832-8748-98377B390228}"/>
    <cellStyle name="40% - uthevingsfarge 5 2 9 2 5 2" xfId="23959" xr:uid="{3D3585AF-7276-4195-8BCD-E5206FD8EA1D}"/>
    <cellStyle name="40% - uthevingsfarge 5 2 9 2 6" xfId="23960" xr:uid="{9D5E3613-75AD-4F05-9DAA-7630E7B0B6C7}"/>
    <cellStyle name="40% - uthevingsfarge 5 2 9 2 6 2" xfId="23961" xr:uid="{270EC259-17E8-48B5-87F5-189CE75FE5EC}"/>
    <cellStyle name="40% - uthevingsfarge 5 2 9 2 7" xfId="23962" xr:uid="{3D3505DF-80B1-4104-A6B7-FF1D38B2CF38}"/>
    <cellStyle name="40% - uthevingsfarge 5 2 9 3" xfId="23963" xr:uid="{00A843BD-3155-4E7B-BBD7-A7A682DC4B08}"/>
    <cellStyle name="40% - uthevingsfarge 5 2 9 3 2" xfId="23964" xr:uid="{6457C739-B4C5-4C6E-9EFF-4A3537320EF6}"/>
    <cellStyle name="40% - uthevingsfarge 5 2 9 3 2 2" xfId="23965" xr:uid="{14791008-C4AA-4C93-978F-CECC9E14E13C}"/>
    <cellStyle name="40% - uthevingsfarge 5 2 9 3 3" xfId="23966" xr:uid="{A583F780-BD59-4567-94ED-3338471667DC}"/>
    <cellStyle name="40% - uthevingsfarge 5 2 9 3 3 2" xfId="23967" xr:uid="{1DBDE233-A0F1-4ACE-B22E-30486EB42A50}"/>
    <cellStyle name="40% - uthevingsfarge 5 2 9 3 4" xfId="23968" xr:uid="{66FBBC06-40A6-40F1-85DC-964D54F652D3}"/>
    <cellStyle name="40% - uthevingsfarge 5 2 9 4" xfId="23969" xr:uid="{7A7A0559-F743-48EC-9DC0-F5620D3D66C6}"/>
    <cellStyle name="40% - uthevingsfarge 5 2 9 4 2" xfId="23970" xr:uid="{6B575631-E1BF-4B69-B7F8-C3B191B045BC}"/>
    <cellStyle name="40% - uthevingsfarge 5 2 9 5" xfId="23971" xr:uid="{5C1A419B-E577-4E2B-A44E-8776FC3C5AD5}"/>
    <cellStyle name="40% - uthevingsfarge 5 2 9 5 2" xfId="23972" xr:uid="{F0D366C8-423D-4933-8DA0-68A2F9B8CBF9}"/>
    <cellStyle name="40% - uthevingsfarge 5 2 9 6" xfId="23973" xr:uid="{F441483A-0348-414D-9FFC-2147A05FDA39}"/>
    <cellStyle name="40% - uthevingsfarge 5 2 9 6 2" xfId="23974" xr:uid="{326FBFBF-21DB-49E5-86CF-B6578BEAB16A}"/>
    <cellStyle name="40% - uthevingsfarge 5 2 9 7" xfId="23975" xr:uid="{8B5E687F-F7D2-45F1-ABD1-9E9324934E04}"/>
    <cellStyle name="40% - uthevingsfarge 5 2 9 7 2" xfId="23976" xr:uid="{1C00F864-3404-46C8-B0EA-7DD98D2DEE88}"/>
    <cellStyle name="40% - uthevingsfarge 5 2 9 8" xfId="23977" xr:uid="{36D2B0BF-D11B-4A00-8F38-2D2129ECF5D6}"/>
    <cellStyle name="40% - uthevingsfarge 5 2_Innlån 10_2010" xfId="23978" xr:uid="{81CA3278-4A01-4366-9AF2-BB5BBAC48E2E}"/>
    <cellStyle name="40% - uthevingsfarge 5 20" xfId="23979" xr:uid="{A12F26FA-81C6-4397-A6C2-BEF0024FE04C}"/>
    <cellStyle name="40% - uthevingsfarge 5 20 10" xfId="23980" xr:uid="{95AD07C0-C854-4637-B79F-AF8943E54F01}"/>
    <cellStyle name="40% - uthevingsfarge 5 20 11" xfId="23981" xr:uid="{DF9E5A7E-5960-40B5-9A4C-24C3B9644D40}"/>
    <cellStyle name="40% - uthevingsfarge 5 20 12" xfId="23982" xr:uid="{940A7E86-4663-44BC-850B-B3A954B7D99E}"/>
    <cellStyle name="40% - uthevingsfarge 5 20 13" xfId="23983" xr:uid="{EB7439D4-ACC0-45C8-B1F7-167617F99A69}"/>
    <cellStyle name="40% - uthevingsfarge 5 20 2" xfId="23984" xr:uid="{9DEE457A-84D1-475F-BAFF-C80DABEDB97F}"/>
    <cellStyle name="40% - uthevingsfarge 5 20 2 2" xfId="23985" xr:uid="{335474CD-1C70-4528-9FAE-A469DBF4567B}"/>
    <cellStyle name="40% - uthevingsfarge 5 20 3" xfId="23986" xr:uid="{E5484601-A8E7-47E1-849B-0D095AA36288}"/>
    <cellStyle name="40% - uthevingsfarge 5 20 4" xfId="23987" xr:uid="{1B1352EA-5851-4FFC-9446-5FEB5114EF2D}"/>
    <cellStyle name="40% - uthevingsfarge 5 20 5" xfId="23988" xr:uid="{5D8A1985-1FFE-4DE8-A9C7-FA717135ED8A}"/>
    <cellStyle name="40% - uthevingsfarge 5 20 6" xfId="23989" xr:uid="{5B1F466F-668C-4CA1-9D51-90FE959C18EE}"/>
    <cellStyle name="40% - uthevingsfarge 5 20 7" xfId="23990" xr:uid="{F2A513C9-4473-4EAF-BBF6-F15C0FC36B76}"/>
    <cellStyle name="40% - uthevingsfarge 5 20 8" xfId="23991" xr:uid="{39E682CD-73C4-422A-8941-3F7961F59B9C}"/>
    <cellStyle name="40% - uthevingsfarge 5 20 9" xfId="23992" xr:uid="{361235D8-2C7A-49FD-AA7D-4D11FE64E642}"/>
    <cellStyle name="40% - uthevingsfarge 5 21" xfId="23993" xr:uid="{8DE31184-BD51-484A-82B3-553EECC17FE6}"/>
    <cellStyle name="40% - uthevingsfarge 5 21 10" xfId="23994" xr:uid="{735A1C94-4AC9-4C41-9BA3-A0F36C3A506A}"/>
    <cellStyle name="40% - uthevingsfarge 5 21 11" xfId="23995" xr:uid="{315EFC6E-963D-4994-87B4-3D7CCF1C284B}"/>
    <cellStyle name="40% - uthevingsfarge 5 21 12" xfId="23996" xr:uid="{8227F043-DBC7-4E97-A120-2160181F1116}"/>
    <cellStyle name="40% - uthevingsfarge 5 21 13" xfId="23997" xr:uid="{62503067-92B4-4A82-9A10-199ECF0D2B42}"/>
    <cellStyle name="40% - uthevingsfarge 5 21 2" xfId="23998" xr:uid="{CFF8853E-CA0A-424F-8D9A-B1FB6F4B75CE}"/>
    <cellStyle name="40% - uthevingsfarge 5 21 2 2" xfId="23999" xr:uid="{7CC0D10D-9380-4FF0-9700-49F29724061C}"/>
    <cellStyle name="40% - uthevingsfarge 5 21 3" xfId="24000" xr:uid="{FA28C8C8-943A-448F-ABEB-14ADD9D63992}"/>
    <cellStyle name="40% - uthevingsfarge 5 21 4" xfId="24001" xr:uid="{9BF41FEB-7EFE-4ED7-9E20-924A1FF91033}"/>
    <cellStyle name="40% - uthevingsfarge 5 21 5" xfId="24002" xr:uid="{F5A057EB-8FED-4C7C-B2FA-10EC4A8E1E18}"/>
    <cellStyle name="40% - uthevingsfarge 5 21 6" xfId="24003" xr:uid="{49ADDDAE-BFF9-4955-AD6A-F3D59371AFC6}"/>
    <cellStyle name="40% - uthevingsfarge 5 21 7" xfId="24004" xr:uid="{2775A40A-47B7-41BC-BD4E-16AD81A48BEE}"/>
    <cellStyle name="40% - uthevingsfarge 5 21 8" xfId="24005" xr:uid="{E238D71C-372C-45F7-AC64-5403E9A3DB60}"/>
    <cellStyle name="40% - uthevingsfarge 5 21 9" xfId="24006" xr:uid="{7279DEDD-0369-4213-AAC8-3CCC420EB3CD}"/>
    <cellStyle name="40% - uthevingsfarge 5 22" xfId="24007" xr:uid="{3E995257-6A6C-4A21-92EB-1495D840002B}"/>
    <cellStyle name="40% - uthevingsfarge 5 22 10" xfId="24008" xr:uid="{1BE50CBF-BA50-483D-8985-401C71C4FDB1}"/>
    <cellStyle name="40% - uthevingsfarge 5 22 11" xfId="24009" xr:uid="{15248AAA-3E17-45F7-9976-F18D9625B255}"/>
    <cellStyle name="40% - uthevingsfarge 5 22 12" xfId="24010" xr:uid="{11AE42EE-21B9-423F-8EC1-B18A610E1043}"/>
    <cellStyle name="40% - uthevingsfarge 5 22 13" xfId="24011" xr:uid="{F712C064-547C-4FDD-9C2F-4D9ED7585838}"/>
    <cellStyle name="40% - uthevingsfarge 5 22 2" xfId="24012" xr:uid="{6F2A0024-F9CC-44FC-9B00-3AA627B36DC9}"/>
    <cellStyle name="40% - uthevingsfarge 5 22 2 2" xfId="24013" xr:uid="{1C84B70A-92F0-493D-A437-CB3747E97AD8}"/>
    <cellStyle name="40% - uthevingsfarge 5 22 3" xfId="24014" xr:uid="{E5779E7F-39AE-49EF-8B70-A752A2ABBCFF}"/>
    <cellStyle name="40% - uthevingsfarge 5 22 4" xfId="24015" xr:uid="{FDF82BD1-F131-4100-9098-160C9EC9F6EB}"/>
    <cellStyle name="40% - uthevingsfarge 5 22 5" xfId="24016" xr:uid="{B53FA3D9-403B-4C4C-A9CC-74535653F3F8}"/>
    <cellStyle name="40% - uthevingsfarge 5 22 6" xfId="24017" xr:uid="{2AC7251C-A283-4E3B-9610-5B8F1F92DB9B}"/>
    <cellStyle name="40% - uthevingsfarge 5 22 7" xfId="24018" xr:uid="{A04FB88E-ABC6-463C-AFAD-94CD88E2E261}"/>
    <cellStyle name="40% - uthevingsfarge 5 22 8" xfId="24019" xr:uid="{26F7EB4F-620E-4F3B-9596-1D21C3FCFA50}"/>
    <cellStyle name="40% - uthevingsfarge 5 22 9" xfId="24020" xr:uid="{4B06A263-F854-4CC4-86CA-2CC786772BF3}"/>
    <cellStyle name="40% - uthevingsfarge 5 23" xfId="24021" xr:uid="{88A14F9A-1894-4AA2-95A5-E53E5174A3C8}"/>
    <cellStyle name="40% - uthevingsfarge 5 23 10" xfId="24022" xr:uid="{FB72D4C1-83B1-4410-82DF-9454BBF71516}"/>
    <cellStyle name="40% - uthevingsfarge 5 23 11" xfId="24023" xr:uid="{3EC7DEDC-AF57-465D-96AF-106137EBC77C}"/>
    <cellStyle name="40% - uthevingsfarge 5 23 12" xfId="24024" xr:uid="{74CFCF46-61BB-4C52-A3B1-D890D1FAED18}"/>
    <cellStyle name="40% - uthevingsfarge 5 23 13" xfId="24025" xr:uid="{AD46E8B0-B43D-4069-8C5A-07DA4A8E9C41}"/>
    <cellStyle name="40% - uthevingsfarge 5 23 2" xfId="24026" xr:uid="{85DBE0BF-79CC-4A27-8B23-BC3EE7964FA8}"/>
    <cellStyle name="40% - uthevingsfarge 5 23 2 2" xfId="24027" xr:uid="{B72F192F-9AB3-4A45-A623-8A7E8B9E264D}"/>
    <cellStyle name="40% - uthevingsfarge 5 23 3" xfId="24028" xr:uid="{1D86C7AF-12FD-4B08-BD7C-A92A7F68D0D6}"/>
    <cellStyle name="40% - uthevingsfarge 5 23 4" xfId="24029" xr:uid="{80695DD5-52C2-47E8-9C7F-67F71D8EED04}"/>
    <cellStyle name="40% - uthevingsfarge 5 23 5" xfId="24030" xr:uid="{4EFB7439-4F0F-4CC2-9049-3EB2554BE1B6}"/>
    <cellStyle name="40% - uthevingsfarge 5 23 6" xfId="24031" xr:uid="{A6AF7E59-A2F8-4120-B7DC-100D3D6C19AB}"/>
    <cellStyle name="40% - uthevingsfarge 5 23 7" xfId="24032" xr:uid="{2FAF5B41-790E-4428-817F-2E3F61B915E0}"/>
    <cellStyle name="40% - uthevingsfarge 5 23 8" xfId="24033" xr:uid="{4B27BB6C-23CD-45C1-94E7-62A3F5B174C7}"/>
    <cellStyle name="40% - uthevingsfarge 5 23 9" xfId="24034" xr:uid="{4CEE74C4-2353-4737-9F4D-C072A8871BAC}"/>
    <cellStyle name="40% - uthevingsfarge 5 24" xfId="24035" xr:uid="{94581F25-E7C7-43FC-A52E-ABC43136ADB9}"/>
    <cellStyle name="40% - uthevingsfarge 5 24 10" xfId="24036" xr:uid="{BEE0AC30-0F80-4EC9-B53B-63CAF3DFF67E}"/>
    <cellStyle name="40% - uthevingsfarge 5 24 11" xfId="24037" xr:uid="{831BFEB6-A607-4ACF-8E58-65ECE30F8C7C}"/>
    <cellStyle name="40% - uthevingsfarge 5 24 12" xfId="24038" xr:uid="{574A57DE-69E1-4AA8-AA69-F50F8C1E8A9F}"/>
    <cellStyle name="40% - uthevingsfarge 5 24 13" xfId="24039" xr:uid="{4553C97F-6FE1-461D-BDD0-DBCFBEA1CEB3}"/>
    <cellStyle name="40% - uthevingsfarge 5 24 2" xfId="24040" xr:uid="{15DF2283-A72A-4640-9056-9157D7F03C47}"/>
    <cellStyle name="40% - uthevingsfarge 5 24 2 2" xfId="24041" xr:uid="{FAD57B0C-D767-4E15-AF43-42D419BB5A60}"/>
    <cellStyle name="40% - uthevingsfarge 5 24 3" xfId="24042" xr:uid="{EFDB9C7C-335A-48DA-A457-5FD1B7421C95}"/>
    <cellStyle name="40% - uthevingsfarge 5 24 4" xfId="24043" xr:uid="{E7DD09C0-F1B6-4B3C-8184-B4DB14C186C9}"/>
    <cellStyle name="40% - uthevingsfarge 5 24 5" xfId="24044" xr:uid="{759379D8-C7A2-4819-9480-3A1C7564CD6C}"/>
    <cellStyle name="40% - uthevingsfarge 5 24 6" xfId="24045" xr:uid="{59529A85-6C5F-4BA5-BC9F-B2B88792400E}"/>
    <cellStyle name="40% - uthevingsfarge 5 24 7" xfId="24046" xr:uid="{1767A781-7B80-45DC-AA60-CC3A30A94256}"/>
    <cellStyle name="40% - uthevingsfarge 5 24 8" xfId="24047" xr:uid="{2BB28B05-6806-434F-81D7-6F46C6A5145E}"/>
    <cellStyle name="40% - uthevingsfarge 5 24 9" xfId="24048" xr:uid="{2F4D4ABF-4CF7-4E76-8424-22DB5C82502D}"/>
    <cellStyle name="40% - uthevingsfarge 5 25" xfId="24049" xr:uid="{D1661232-7AA6-4D21-A764-DB3C38C10318}"/>
    <cellStyle name="40% - uthevingsfarge 5 25 10" xfId="24050" xr:uid="{EEBCC27C-C529-4048-9D34-432433293FD1}"/>
    <cellStyle name="40% - uthevingsfarge 5 25 11" xfId="24051" xr:uid="{60A10E83-2487-49E2-B5C3-2D63997D5907}"/>
    <cellStyle name="40% - uthevingsfarge 5 25 12" xfId="24052" xr:uid="{A898EC79-246B-4BDE-B182-1193E03BAD92}"/>
    <cellStyle name="40% - uthevingsfarge 5 25 13" xfId="24053" xr:uid="{742783DF-525A-4E93-9089-44F6A84CE9DB}"/>
    <cellStyle name="40% - uthevingsfarge 5 25 2" xfId="24054" xr:uid="{8E7A7F26-E362-4FC6-9863-D65BFE66C678}"/>
    <cellStyle name="40% - uthevingsfarge 5 25 2 2" xfId="24055" xr:uid="{DC82025F-A63B-47FD-BA8B-C55315C5A6DD}"/>
    <cellStyle name="40% - uthevingsfarge 5 25 3" xfId="24056" xr:uid="{94EF8A5B-F0FD-47A8-8584-22E7515D0993}"/>
    <cellStyle name="40% - uthevingsfarge 5 25 4" xfId="24057" xr:uid="{D7A8503D-1A65-4CB9-AE6D-A2A9E44E7BF4}"/>
    <cellStyle name="40% - uthevingsfarge 5 25 5" xfId="24058" xr:uid="{6A0EF08B-B04A-41C4-B10E-72B433CAFF5B}"/>
    <cellStyle name="40% - uthevingsfarge 5 25 6" xfId="24059" xr:uid="{746CE284-F697-485D-A6FE-F94D4AC3BDF1}"/>
    <cellStyle name="40% - uthevingsfarge 5 25 7" xfId="24060" xr:uid="{C8D89353-6EB5-4170-819F-EB06E4878D1D}"/>
    <cellStyle name="40% - uthevingsfarge 5 25 8" xfId="24061" xr:uid="{F51722F9-3583-46A4-BAC5-7025BF839F7C}"/>
    <cellStyle name="40% - uthevingsfarge 5 25 9" xfId="24062" xr:uid="{70A164DB-B2AA-4026-BA17-89D285D4B118}"/>
    <cellStyle name="40% - uthevingsfarge 5 26" xfId="24063" xr:uid="{DF72D6A8-8C54-4D4E-B0BB-A833B8121E78}"/>
    <cellStyle name="40% - uthevingsfarge 5 26 10" xfId="24064" xr:uid="{7F392705-EA26-43E3-8B5C-32525F8DB8F1}"/>
    <cellStyle name="40% - uthevingsfarge 5 26 10 2" xfId="24065" xr:uid="{D58E8047-4CF4-42B8-8984-C40DCCCF59A9}"/>
    <cellStyle name="40% - uthevingsfarge 5 26 10 2 2" xfId="24066" xr:uid="{11059BE3-DFC4-4665-AD48-6348ECB367F2}"/>
    <cellStyle name="40% - uthevingsfarge 5 26 10 3" xfId="24067" xr:uid="{6FC6E9C8-FB1F-49F6-ACAA-34381FEF549B}"/>
    <cellStyle name="40% - uthevingsfarge 5 26 11" xfId="24068" xr:uid="{CE94964A-596C-4900-8D91-013A3CA6847A}"/>
    <cellStyle name="40% - uthevingsfarge 5 26 11 2" xfId="24069" xr:uid="{BE12BD11-A975-48C2-B420-8B827B2EC156}"/>
    <cellStyle name="40% - uthevingsfarge 5 26 11 2 2" xfId="24070" xr:uid="{631099A2-6CFD-4FAD-A57D-EAA0856F6693}"/>
    <cellStyle name="40% - uthevingsfarge 5 26 11 3" xfId="24071" xr:uid="{2571A064-35A8-4740-8F4C-588645867B6C}"/>
    <cellStyle name="40% - uthevingsfarge 5 26 12" xfId="24072" xr:uid="{9768A98C-A821-4BE4-89E5-3C6B59B76A88}"/>
    <cellStyle name="40% - uthevingsfarge 5 26 12 2" xfId="24073" xr:uid="{40D42A96-63A3-4A15-BAA8-F00D422D8B67}"/>
    <cellStyle name="40% - uthevingsfarge 5 26 12 2 2" xfId="24074" xr:uid="{DB7EC698-2C91-4E82-ABA6-D96BA257276D}"/>
    <cellStyle name="40% - uthevingsfarge 5 26 12 3" xfId="24075" xr:uid="{EC6F764C-B55B-4258-A69C-427684366586}"/>
    <cellStyle name="40% - uthevingsfarge 5 26 13" xfId="24076" xr:uid="{8993BF13-7FAB-4C42-A9F2-6BCA5634E000}"/>
    <cellStyle name="40% - uthevingsfarge 5 26 14" xfId="24077" xr:uid="{D77AFC6C-881D-4932-A97D-757EA90ACC94}"/>
    <cellStyle name="40% - uthevingsfarge 5 26 15" xfId="24078" xr:uid="{97A5D051-39E0-4011-8494-A683DFDED653}"/>
    <cellStyle name="40% - uthevingsfarge 5 26 2" xfId="24079" xr:uid="{50D74FB5-6222-4F9F-AA0F-37273303127A}"/>
    <cellStyle name="40% - uthevingsfarge 5 26 2 2" xfId="24080" xr:uid="{40DDC20E-35A2-4A20-A1AA-78F4C19F300B}"/>
    <cellStyle name="40% - uthevingsfarge 5 26 2 2 2" xfId="24081" xr:uid="{0286BEB4-C34F-4D33-9C6B-913BDB8D0A0E}"/>
    <cellStyle name="40% - uthevingsfarge 5 26 2 3" xfId="24082" xr:uid="{0ED7A170-8920-4B50-886C-894375FD4237}"/>
    <cellStyle name="40% - uthevingsfarge 5 26 2 3 2" xfId="24083" xr:uid="{B505E68A-CF99-465B-9089-28A3D5439509}"/>
    <cellStyle name="40% - uthevingsfarge 5 26 2 4" xfId="24084" xr:uid="{6A5E97EA-46B4-4201-9BCF-56CD2E16352D}"/>
    <cellStyle name="40% - uthevingsfarge 5 26 2 4 2" xfId="24085" xr:uid="{8345A78C-929E-4417-AB2A-03DD730B30D9}"/>
    <cellStyle name="40% - uthevingsfarge 5 26 2 5" xfId="24086" xr:uid="{C48F0D00-6262-4062-B110-E2B75006D04F}"/>
    <cellStyle name="40% - uthevingsfarge 5 26 2 5 2" xfId="24087" xr:uid="{085C941D-9ADA-47EA-A97F-C3333984DDA1}"/>
    <cellStyle name="40% - uthevingsfarge 5 26 2 6" xfId="24088" xr:uid="{5698B72B-5A48-48B5-93BF-A81B5DA577A7}"/>
    <cellStyle name="40% - uthevingsfarge 5 26 2 6 2" xfId="24089" xr:uid="{DEF6D3FA-6FEC-4223-921A-EACEBD1162BC}"/>
    <cellStyle name="40% - uthevingsfarge 5 26 2 7" xfId="24090" xr:uid="{3A01C28A-3EAB-475F-AFD0-292DBE393A71}"/>
    <cellStyle name="40% - uthevingsfarge 5 26 2 8" xfId="24091" xr:uid="{2926112C-9CB2-4955-A706-B2A9E9FF939F}"/>
    <cellStyle name="40% - uthevingsfarge 5 26 3" xfId="24092" xr:uid="{680A9788-8CDA-4DD5-8AEE-F913D461F114}"/>
    <cellStyle name="40% - uthevingsfarge 5 26 3 2" xfId="24093" xr:uid="{76C39F64-318F-4533-AE56-0D6C0B3E9487}"/>
    <cellStyle name="40% - uthevingsfarge 5 26 3 2 2" xfId="24094" xr:uid="{FD467650-A399-4A38-A74A-D2EECF35B2BB}"/>
    <cellStyle name="40% - uthevingsfarge 5 26 3 3" xfId="24095" xr:uid="{3A9C0781-0D9A-4163-ABE7-A3C4E49B6AA4}"/>
    <cellStyle name="40% - uthevingsfarge 5 26 3 3 2" xfId="24096" xr:uid="{778237E6-7568-4696-B1F6-C2DAA7084BED}"/>
    <cellStyle name="40% - uthevingsfarge 5 26 3 4" xfId="24097" xr:uid="{DE9EF88D-8C76-44AC-A86F-0735B17FF3E5}"/>
    <cellStyle name="40% - uthevingsfarge 5 26 3 4 2" xfId="24098" xr:uid="{71E1456A-213E-4CD3-B0E0-5CED589A1C41}"/>
    <cellStyle name="40% - uthevingsfarge 5 26 3 5" xfId="24099" xr:uid="{42DFEA35-B186-493E-8914-40646D9777D5}"/>
    <cellStyle name="40% - uthevingsfarge 5 26 3 5 2" xfId="24100" xr:uid="{C3ED3CAD-9848-495A-83D9-EC19D7AE8416}"/>
    <cellStyle name="40% - uthevingsfarge 5 26 3 6" xfId="24101" xr:uid="{8FC5527D-6991-4A51-8573-C772B8E52A6B}"/>
    <cellStyle name="40% - uthevingsfarge 5 26 4" xfId="24102" xr:uid="{BD1E6AE2-5DFF-4E12-B2A4-B62F64C32531}"/>
    <cellStyle name="40% - uthevingsfarge 5 26 4 2" xfId="24103" xr:uid="{425B7B0B-75DA-4A7A-91D2-633A9418F5E2}"/>
    <cellStyle name="40% - uthevingsfarge 5 26 4 2 2" xfId="24104" xr:uid="{0E6B52A4-A9E4-423F-9688-211B9718BDA7}"/>
    <cellStyle name="40% - uthevingsfarge 5 26 4 3" xfId="24105" xr:uid="{98C98727-86AD-4349-BBC8-D833A1AE46B4}"/>
    <cellStyle name="40% - uthevingsfarge 5 26 4 3 2" xfId="24106" xr:uid="{1349EF0F-72C6-4CE0-8DF8-846976FADFA0}"/>
    <cellStyle name="40% - uthevingsfarge 5 26 4 4" xfId="24107" xr:uid="{00F14BE8-0668-42D8-8F6B-2C12BEEE071F}"/>
    <cellStyle name="40% - uthevingsfarge 5 26 5" xfId="24108" xr:uid="{72EE9C54-B7A2-41EA-B683-836598499190}"/>
    <cellStyle name="40% - uthevingsfarge 5 26 5 2" xfId="24109" xr:uid="{BA3AABFE-901E-4BAF-BC14-96598A78E136}"/>
    <cellStyle name="40% - uthevingsfarge 5 26 5 2 2" xfId="24110" xr:uid="{82F68FA0-503D-45CE-BAEA-F29C3AFD5D47}"/>
    <cellStyle name="40% - uthevingsfarge 5 26 5 3" xfId="24111" xr:uid="{4C82725C-CBEB-45A7-82C9-FC8210DF5DB1}"/>
    <cellStyle name="40% - uthevingsfarge 5 26 5 3 2" xfId="24112" xr:uid="{4C2F73A8-4F13-409D-BC22-44F5DDD5FBC9}"/>
    <cellStyle name="40% - uthevingsfarge 5 26 5 4" xfId="24113" xr:uid="{5EA07874-FBEA-4886-959B-A005E112A399}"/>
    <cellStyle name="40% - uthevingsfarge 5 26 6" xfId="24114" xr:uid="{9D480430-66F7-4463-B5E0-F8799F84856A}"/>
    <cellStyle name="40% - uthevingsfarge 5 26 6 2" xfId="24115" xr:uid="{15336EB2-7A94-488A-AD2A-31B366297485}"/>
    <cellStyle name="40% - uthevingsfarge 5 26 6 2 2" xfId="24116" xr:uid="{3367331A-E12D-41B8-A683-21E264524AAE}"/>
    <cellStyle name="40% - uthevingsfarge 5 26 6 3" xfId="24117" xr:uid="{99EF7F51-5447-4E47-8258-2C6DFBED0F77}"/>
    <cellStyle name="40% - uthevingsfarge 5 26 7" xfId="24118" xr:uid="{EFA111AA-9B1D-4546-A5DF-351C85001CC6}"/>
    <cellStyle name="40% - uthevingsfarge 5 26 7 2" xfId="24119" xr:uid="{06741DCE-D450-44CF-9833-E789D0F88DB3}"/>
    <cellStyle name="40% - uthevingsfarge 5 26 7 2 2" xfId="24120" xr:uid="{DB177335-EB4A-48A6-B4CC-BD211CBCFDE4}"/>
    <cellStyle name="40% - uthevingsfarge 5 26 7 3" xfId="24121" xr:uid="{4FB85112-04AB-4204-AA30-EDAC391DE4C3}"/>
    <cellStyle name="40% - uthevingsfarge 5 26 8" xfId="24122" xr:uid="{4C7E6B5A-BCF7-47A4-BA0B-261E0F1F71C0}"/>
    <cellStyle name="40% - uthevingsfarge 5 26 8 2" xfId="24123" xr:uid="{FEEB2221-522E-4B9E-A66F-0BF11E843B87}"/>
    <cellStyle name="40% - uthevingsfarge 5 26 8 2 2" xfId="24124" xr:uid="{94DC656C-B16B-4FF8-9FAA-407796FA752D}"/>
    <cellStyle name="40% - uthevingsfarge 5 26 8 3" xfId="24125" xr:uid="{7DC4628F-1E4C-4040-BC7C-FE2BCFEC2046}"/>
    <cellStyle name="40% - uthevingsfarge 5 26 9" xfId="24126" xr:uid="{1456A367-0C09-413D-9E37-F449626AD797}"/>
    <cellStyle name="40% - uthevingsfarge 5 26 9 2" xfId="24127" xr:uid="{5DE3CE7F-6763-4EAE-8928-3D8E00445B21}"/>
    <cellStyle name="40% - uthevingsfarge 5 26 9 2 2" xfId="24128" xr:uid="{D7AB0A0D-9BC1-41E4-A394-BD5185A68476}"/>
    <cellStyle name="40% - uthevingsfarge 5 26 9 3" xfId="24129" xr:uid="{58898CBC-A5F3-4942-AB48-6D168A05C429}"/>
    <cellStyle name="40% - uthevingsfarge 5 27" xfId="24130" xr:uid="{B4373D89-0D53-4533-9201-BFD341BD8D90}"/>
    <cellStyle name="40% - uthevingsfarge 5 27 2" xfId="24131" xr:uid="{69E1F552-DA92-4D70-AAE0-7D684EE7D77E}"/>
    <cellStyle name="40% - uthevingsfarge 5 27 2 2" xfId="24132" xr:uid="{101B025B-CE66-468E-BB22-A57C8A2E7B63}"/>
    <cellStyle name="40% - uthevingsfarge 5 27 2 2 2" xfId="24133" xr:uid="{99E946DA-6CA1-4F6F-8FA4-3EE931A1D8AA}"/>
    <cellStyle name="40% - uthevingsfarge 5 27 2 3" xfId="24134" xr:uid="{4C847257-3D74-4719-A824-ED35F20CA848}"/>
    <cellStyle name="40% - uthevingsfarge 5 27 2 3 2" xfId="24135" xr:uid="{0398F9F2-7936-4608-B9BD-A4F6B025C82D}"/>
    <cellStyle name="40% - uthevingsfarge 5 27 2 4" xfId="24136" xr:uid="{942A3138-339C-49FB-A462-C9522E866C00}"/>
    <cellStyle name="40% - uthevingsfarge 5 27 2 4 2" xfId="24137" xr:uid="{01AC2926-D1F1-4308-80A3-71117736E046}"/>
    <cellStyle name="40% - uthevingsfarge 5 27 2 5" xfId="24138" xr:uid="{D7D3B87E-588B-497C-BDCD-A7493B75D7C6}"/>
    <cellStyle name="40% - uthevingsfarge 5 27 2 5 2" xfId="24139" xr:uid="{6758A7DE-93A3-456C-BA24-0D6B79657B67}"/>
    <cellStyle name="40% - uthevingsfarge 5 27 2 6" xfId="24140" xr:uid="{3DC5C3E1-3FA2-4D0B-B742-4333B1DDBCC6}"/>
    <cellStyle name="40% - uthevingsfarge 5 27 2 6 2" xfId="24141" xr:uid="{E4A38D27-F9D9-4AC6-9653-0DFA381683AB}"/>
    <cellStyle name="40% - uthevingsfarge 5 27 2 7" xfId="24142" xr:uid="{D8C2BF5B-A69D-4C74-8B68-D84B7D0E5657}"/>
    <cellStyle name="40% - uthevingsfarge 5 27 2 8" xfId="24143" xr:uid="{930B69DF-94D5-4878-9B2E-9E2B83710A0A}"/>
    <cellStyle name="40% - uthevingsfarge 5 27 3" xfId="24144" xr:uid="{AAA0ADA1-938E-4AD1-A4CD-D334B0E31A00}"/>
    <cellStyle name="40% - uthevingsfarge 5 27 3 2" xfId="24145" xr:uid="{28EFDA93-50B9-4C93-87E4-F118263C411C}"/>
    <cellStyle name="40% - uthevingsfarge 5 27 3 2 2" xfId="24146" xr:uid="{ADA3AD32-EDDB-42EF-885B-C77CC02D96F2}"/>
    <cellStyle name="40% - uthevingsfarge 5 27 3 3" xfId="24147" xr:uid="{CF1888F7-AA22-4769-AE3B-758ECFA33317}"/>
    <cellStyle name="40% - uthevingsfarge 5 27 3 3 2" xfId="24148" xr:uid="{82AF0C4A-AD22-4567-A905-87F947DF6C05}"/>
    <cellStyle name="40% - uthevingsfarge 5 27 3 4" xfId="24149" xr:uid="{C769666B-47E3-4550-9C7E-A8A8B84A8651}"/>
    <cellStyle name="40% - uthevingsfarge 5 27 4" xfId="24150" xr:uid="{A1EDF9BA-4AE8-49FE-890D-C15627A87C23}"/>
    <cellStyle name="40% - uthevingsfarge 5 27 4 2" xfId="24151" xr:uid="{9628AC40-9D3E-4E85-853A-9A7C455DB543}"/>
    <cellStyle name="40% - uthevingsfarge 5 27 5" xfId="24152" xr:uid="{2DB825D2-B6B3-4EDD-B5B0-83DF41FF005E}"/>
    <cellStyle name="40% - uthevingsfarge 5 27 5 2" xfId="24153" xr:uid="{4B5368FC-C743-421C-9880-190F7EDDA42A}"/>
    <cellStyle name="40% - uthevingsfarge 5 27 6" xfId="24154" xr:uid="{7E66C7E9-ECC6-40EA-B925-51ED3DDF5F47}"/>
    <cellStyle name="40% - uthevingsfarge 5 27 6 2" xfId="24155" xr:uid="{192E9511-9E0D-4B22-9CF4-929CDBD1EDA9}"/>
    <cellStyle name="40% - uthevingsfarge 5 27 7" xfId="24156" xr:uid="{123367CA-0C26-4936-8EAC-C6F2361420B5}"/>
    <cellStyle name="40% - uthevingsfarge 5 27 7 2" xfId="24157" xr:uid="{4C1C5B78-26C8-489E-A66E-03FCA3B55115}"/>
    <cellStyle name="40% - uthevingsfarge 5 27 8" xfId="24158" xr:uid="{E191DEC3-0A65-4CB7-B8A0-39769FFA26EE}"/>
    <cellStyle name="40% - uthevingsfarge 5 27 9" xfId="24159" xr:uid="{0D2E2A21-80DF-47C1-B789-C363DA74A07D}"/>
    <cellStyle name="40% - uthevingsfarge 5 28" xfId="24160" xr:uid="{9DC8E944-EF16-4034-92C9-D8B5A6BD5ABC}"/>
    <cellStyle name="40% - uthevingsfarge 5 28 2" xfId="24161" xr:uid="{691DE31B-7AAC-41CB-9E10-A4F2F7F1168A}"/>
    <cellStyle name="40% - uthevingsfarge 5 28 3" xfId="24162" xr:uid="{640A3C5A-0CA4-4D44-8981-3EB4062DC811}"/>
    <cellStyle name="40% - uthevingsfarge 5 29" xfId="24163" xr:uid="{584FA862-FAF1-4058-95D7-9CD174689E52}"/>
    <cellStyle name="40% - uthevingsfarge 5 29 2" xfId="24164" xr:uid="{98FEF6F8-C0E5-4B70-BDF9-584B436FBE10}"/>
    <cellStyle name="40% - uthevingsfarge 5 29 3" xfId="24165" xr:uid="{A99DF4FB-CC9B-4C01-9ECC-BF036A166FFA}"/>
    <cellStyle name="40% - uthevingsfarge 5 3" xfId="24166" xr:uid="{6C3F0072-3BA6-4976-83E6-5F6F0BB57311}"/>
    <cellStyle name="40% - uthevingsfarge 5 3 2" xfId="24167" xr:uid="{910E1D80-3E4B-4CDA-AC9F-19209A94865B}"/>
    <cellStyle name="40% - uthevingsfarge 5 3 2 2" xfId="24168" xr:uid="{0053C171-7A6B-4953-8745-FE1B2584B2EE}"/>
    <cellStyle name="40% - uthevingsfarge 5 3 3" xfId="24169" xr:uid="{59502E07-3579-4A9F-9A60-5030457ACF4B}"/>
    <cellStyle name="40% - uthevingsfarge 5 3 4" xfId="24170" xr:uid="{B6F9CBAB-F395-4D35-AB2F-136DB5AD7646}"/>
    <cellStyle name="40% - uthevingsfarge 5 3 5" xfId="24171" xr:uid="{4D706ECB-CE5B-42BB-9697-8B88E06ABF4B}"/>
    <cellStyle name="40% - uthevingsfarge 5 3 6" xfId="24172" xr:uid="{5726F7DF-BFFA-4BA1-8268-7F55798F7A86}"/>
    <cellStyle name="40% - uthevingsfarge 5 3 7" xfId="24173" xr:uid="{C5E20900-917C-471A-966D-28E56A2FF6C4}"/>
    <cellStyle name="40% - uthevingsfarge 5 3 8" xfId="24174" xr:uid="{BA89771A-0D31-428D-B547-E8D24545124C}"/>
    <cellStyle name="40% - uthevingsfarge 5 30" xfId="24175" xr:uid="{50171A0C-DF90-474F-AB0F-7B44DD573164}"/>
    <cellStyle name="40% - uthevingsfarge 5 30 2" xfId="24176" xr:uid="{DF8D985C-F15E-4FE2-BD9A-E1293E779624}"/>
    <cellStyle name="40% - uthevingsfarge 5 30 2 2" xfId="24177" xr:uid="{73430D57-DD71-45C6-86EF-4A8BFF019B16}"/>
    <cellStyle name="40% - uthevingsfarge 5 30 2 2 2" xfId="24178" xr:uid="{B161FDAA-5ACA-4627-A492-825CF6A2A895}"/>
    <cellStyle name="40% - uthevingsfarge 5 30 2 3" xfId="24179" xr:uid="{A643ED9A-52AA-43AC-9614-98D13549419B}"/>
    <cellStyle name="40% - uthevingsfarge 5 30 2 3 2" xfId="24180" xr:uid="{2F7E7BD3-EB90-4233-8D74-B0101B142C7D}"/>
    <cellStyle name="40% - uthevingsfarge 5 30 2 4" xfId="24181" xr:uid="{EC39AE95-3358-432F-BFA2-DA423C9A0304}"/>
    <cellStyle name="40% - uthevingsfarge 5 30 2 4 2" xfId="24182" xr:uid="{C2CD771D-EC79-4004-B8C4-B2DB0C8A7E62}"/>
    <cellStyle name="40% - uthevingsfarge 5 30 2 5" xfId="24183" xr:uid="{854C2839-CC80-4760-AB3F-528BA9301A1C}"/>
    <cellStyle name="40% - uthevingsfarge 5 30 2 5 2" xfId="24184" xr:uid="{6DB7584F-E57A-464D-8CF4-82CD863EF4D3}"/>
    <cellStyle name="40% - uthevingsfarge 5 30 2 6" xfId="24185" xr:uid="{2F0D2CFB-3EE5-49B5-BE69-590771505B10}"/>
    <cellStyle name="40% - uthevingsfarge 5 30 2 6 2" xfId="24186" xr:uid="{0BA6FC14-6FF2-4545-8E5D-194A47DDA25D}"/>
    <cellStyle name="40% - uthevingsfarge 5 30 2 7" xfId="24187" xr:uid="{A6AA12BA-F44A-4206-8B01-CFFB4CA5FB29}"/>
    <cellStyle name="40% - uthevingsfarge 5 30 2 8" xfId="24188" xr:uid="{9DA0E23B-FFBD-4863-85DA-E75B57B98FE7}"/>
    <cellStyle name="40% - uthevingsfarge 5 30 3" xfId="24189" xr:uid="{C7D378BE-A496-4C3E-A312-CAD9F5467AAB}"/>
    <cellStyle name="40% - uthevingsfarge 5 30 3 2" xfId="24190" xr:uid="{57DEB8B9-4817-47BC-87A9-6D41B450C889}"/>
    <cellStyle name="40% - uthevingsfarge 5 30 3 2 2" xfId="24191" xr:uid="{9AC8963E-AFA9-481F-A7BE-83C9D6C2B7FF}"/>
    <cellStyle name="40% - uthevingsfarge 5 30 3 3" xfId="24192" xr:uid="{B2F2F4C7-2061-4097-BC35-CBD71D5D0BAA}"/>
    <cellStyle name="40% - uthevingsfarge 5 30 3 3 2" xfId="24193" xr:uid="{3CEE96B4-70C3-4E4F-BFB2-FF476A813C00}"/>
    <cellStyle name="40% - uthevingsfarge 5 30 3 4" xfId="24194" xr:uid="{D2DC2431-11FA-4980-8927-5CFFB3078493}"/>
    <cellStyle name="40% - uthevingsfarge 5 30 4" xfId="24195" xr:uid="{574AF68C-8FB9-4B93-B24D-9C1C449AF9E6}"/>
    <cellStyle name="40% - uthevingsfarge 5 30 4 2" xfId="24196" xr:uid="{E3E1B60D-64D9-4D1B-8C10-9B729C697E96}"/>
    <cellStyle name="40% - uthevingsfarge 5 30 5" xfId="24197" xr:uid="{B342086F-0AE5-4255-85A9-D9AF4F9DA439}"/>
    <cellStyle name="40% - uthevingsfarge 5 30 5 2" xfId="24198" xr:uid="{03312169-FA6A-41F3-9361-171DDAD4356F}"/>
    <cellStyle name="40% - uthevingsfarge 5 30 6" xfId="24199" xr:uid="{D84FD4F1-415B-4972-95F9-CF5A8BDD3FBB}"/>
    <cellStyle name="40% - uthevingsfarge 5 30 7" xfId="24200" xr:uid="{20233DFC-980E-4490-8A6B-63C8F524F584}"/>
    <cellStyle name="40% - uthevingsfarge 5 30 8" xfId="24201" xr:uid="{C4CE5936-5DEC-4431-A468-A6BC33F781B4}"/>
    <cellStyle name="40% - uthevingsfarge 5 31" xfId="24202" xr:uid="{5D8F80E4-3C15-44C5-971E-99889DAA0E3B}"/>
    <cellStyle name="40% - uthevingsfarge 5 31 2" xfId="24203" xr:uid="{C0F58AAB-8333-48FA-8F61-FF98F70C2522}"/>
    <cellStyle name="40% - uthevingsfarge 5 31 3" xfId="24204" xr:uid="{B63D4C97-73A2-44B6-BEB9-1E2B3FF4CB82}"/>
    <cellStyle name="40% - uthevingsfarge 5 32" xfId="24205" xr:uid="{EE88D8E7-F774-43A5-A0AE-515C1480414B}"/>
    <cellStyle name="40% - uthevingsfarge 5 32 2" xfId="24206" xr:uid="{A8FA587D-0C39-41D6-B15D-5E1EB47FB108}"/>
    <cellStyle name="40% - uthevingsfarge 5 32 3" xfId="24207" xr:uid="{80A28795-0B51-4B05-ACA9-F1AECBA06720}"/>
    <cellStyle name="40% - uthevingsfarge 5 33" xfId="24208" xr:uid="{531A9EFA-AE0A-4546-84C9-37081245D124}"/>
    <cellStyle name="40% - uthevingsfarge 5 33 2" xfId="24209" xr:uid="{E9DC8591-C6B5-4D2A-999B-507DE9374180}"/>
    <cellStyle name="40% - uthevingsfarge 5 33 3" xfId="24210" xr:uid="{607AB0D1-3BDC-4B50-AFAF-A3F3D2269B4D}"/>
    <cellStyle name="40% - uthevingsfarge 5 34" xfId="24211" xr:uid="{11CC62D8-72DC-4C31-9BB5-5256655D8559}"/>
    <cellStyle name="40% - uthevingsfarge 5 34 2" xfId="24212" xr:uid="{28AE4768-3982-4824-85C8-4CBAFA3242C6}"/>
    <cellStyle name="40% - uthevingsfarge 5 34 3" xfId="24213" xr:uid="{8AFED873-5D23-44C1-AFE6-FCCC6B4FFF99}"/>
    <cellStyle name="40% - uthevingsfarge 5 35" xfId="24214" xr:uid="{F67536E5-B5FF-4448-9218-126F7953EF84}"/>
    <cellStyle name="40% - uthevingsfarge 5 35 2" xfId="24215" xr:uid="{4591E27F-A142-4367-BBA2-2A815A5F5C00}"/>
    <cellStyle name="40% - uthevingsfarge 5 35 3" xfId="24216" xr:uid="{F0D09623-D5C4-4156-BCEA-9B2D19559B50}"/>
    <cellStyle name="40% - uthevingsfarge 5 36" xfId="24217" xr:uid="{CC35DF9B-CF3B-42EA-8948-A77202A96DCD}"/>
    <cellStyle name="40% - uthevingsfarge 5 36 2" xfId="24218" xr:uid="{741B2AE6-DC41-43AE-A33C-8AE2FA04C031}"/>
    <cellStyle name="40% - uthevingsfarge 5 36 3" xfId="24219" xr:uid="{D95BF172-B5B8-4C7B-A1FB-7A0BAB99C914}"/>
    <cellStyle name="40% - uthevingsfarge 5 37" xfId="24220" xr:uid="{ED70E2A6-B9B7-40B7-A242-8340334C7CAB}"/>
    <cellStyle name="40% - uthevingsfarge 5 37 2" xfId="24221" xr:uid="{A413D3D5-B3C0-488C-8346-7AB690887B3D}"/>
    <cellStyle name="40% - uthevingsfarge 5 37 3" xfId="24222" xr:uid="{79DB614A-C352-49EA-9B74-2436DB8C8197}"/>
    <cellStyle name="40% - uthevingsfarge 5 38" xfId="24223" xr:uid="{3BA3B8C1-1678-4703-8EA0-473E6299A4B3}"/>
    <cellStyle name="40% - uthevingsfarge 5 38 2" xfId="24224" xr:uid="{B5B4F317-11E6-49AB-B021-D822A4A1960C}"/>
    <cellStyle name="40% - uthevingsfarge 5 38 2 2" xfId="24225" xr:uid="{40865133-6695-4EBA-84D3-B8361EFC9790}"/>
    <cellStyle name="40% - uthevingsfarge 5 38 3" xfId="24226" xr:uid="{19B525BF-6B9F-4ADA-B0C2-211B3A2EBA95}"/>
    <cellStyle name="40% - uthevingsfarge 5 39" xfId="24227" xr:uid="{1005B014-8E88-4EA6-8701-496D49E18B17}"/>
    <cellStyle name="40% - uthevingsfarge 5 39 2" xfId="24228" xr:uid="{016B1C12-AA8F-4C52-905D-4242210E841F}"/>
    <cellStyle name="40% - uthevingsfarge 5 39 2 2" xfId="24229" xr:uid="{78803250-F7E1-4789-A2C0-8841DEC1E9A3}"/>
    <cellStyle name="40% - uthevingsfarge 5 39 3" xfId="24230" xr:uid="{F7DDC867-09A9-491E-AFED-83BFA6735321}"/>
    <cellStyle name="40% - uthevingsfarge 5 4" xfId="24231" xr:uid="{61C378BD-E32F-427B-BD87-A384D7A0114D}"/>
    <cellStyle name="40% - uthevingsfarge 5 4 2" xfId="24232" xr:uid="{7123F57C-5717-4143-A9C4-2B8A36FC591C}"/>
    <cellStyle name="40% - uthevingsfarge 5 4 2 2" xfId="24233" xr:uid="{3E7797B0-C502-444B-8C1D-7CE62A2AA7DF}"/>
    <cellStyle name="40% - uthevingsfarge 5 4 3" xfId="24234" xr:uid="{C475F756-66B0-4E5B-ADFA-C695BCBCAF46}"/>
    <cellStyle name="40% - uthevingsfarge 5 4 4" xfId="24235" xr:uid="{07F564D0-AA24-43C8-B089-EAB939583528}"/>
    <cellStyle name="40% - uthevingsfarge 5 4 5" xfId="24236" xr:uid="{BA761D83-BE7B-4EF8-8F1F-3EAD8274C850}"/>
    <cellStyle name="40% - uthevingsfarge 5 4 6" xfId="24237" xr:uid="{7A3D4E16-FAE2-4CDB-BAAF-076A2CC6EEE8}"/>
    <cellStyle name="40% - uthevingsfarge 5 4 7" xfId="24238" xr:uid="{83D877BB-7A5B-450F-BF0C-2F66C07AB44E}"/>
    <cellStyle name="40% - uthevingsfarge 5 4 8" xfId="24239" xr:uid="{1E810E2E-3CAE-4D8B-9F64-CADA1D916093}"/>
    <cellStyle name="40% - uthevingsfarge 5 40" xfId="24240" xr:uid="{F77F8767-43ED-4164-9BCB-B72F809B5410}"/>
    <cellStyle name="40% - uthevingsfarge 5 40 2" xfId="24241" xr:uid="{2CE0A2B4-0315-4967-91BD-F573E20F2060}"/>
    <cellStyle name="40% - uthevingsfarge 5 40 3" xfId="24242" xr:uid="{E34847D9-E3B2-47D0-B3B2-81D518FF2A1A}"/>
    <cellStyle name="40% - uthevingsfarge 5 41" xfId="24243" xr:uid="{6BC79220-427E-47F0-814F-216141EA7732}"/>
    <cellStyle name="40% - uthevingsfarge 5 41 2" xfId="24244" xr:uid="{839FDFB8-F511-4C50-97F8-24A229BFC4ED}"/>
    <cellStyle name="40% - uthevingsfarge 5 41 3" xfId="24245" xr:uid="{9B2A7969-D54A-47DB-BC2D-7EF82F8EFE42}"/>
    <cellStyle name="40% - uthevingsfarge 5 42" xfId="24246" xr:uid="{D5115619-6F8D-4CF8-8F22-B4E1DF83BFA4}"/>
    <cellStyle name="40% - uthevingsfarge 5 42 2" xfId="24247" xr:uid="{A1B6FD05-27C9-4F15-BEE0-5E08BFCCD0FD}"/>
    <cellStyle name="40% - uthevingsfarge 5 42 3" xfId="24248" xr:uid="{15245D09-70A1-4EEA-9415-A0897669C886}"/>
    <cellStyle name="40% - uthevingsfarge 5 43" xfId="24249" xr:uid="{C331150E-E418-4D9A-A5D6-7D6050B0CB50}"/>
    <cellStyle name="40% - uthevingsfarge 5 43 2" xfId="24250" xr:uid="{C9128840-E713-4E17-A657-214C036E44E5}"/>
    <cellStyle name="40% - uthevingsfarge 5 43 3" xfId="24251" xr:uid="{AAA0265C-5A7A-40BE-BE25-E0D4EF808A87}"/>
    <cellStyle name="40% - uthevingsfarge 5 44" xfId="24252" xr:uid="{47900E42-E955-4189-B8C6-B79A80C47EE1}"/>
    <cellStyle name="40% - uthevingsfarge 5 44 2" xfId="24253" xr:uid="{A4BCA03D-4C8D-483B-B8FB-9B2E00356905}"/>
    <cellStyle name="40% - uthevingsfarge 5 44 3" xfId="24254" xr:uid="{69A5750D-315F-4F7B-B3E1-44DF29D4E793}"/>
    <cellStyle name="40% - uthevingsfarge 5 45" xfId="24255" xr:uid="{04C8438E-1DD0-4378-BE44-3FA1BC3C7D86}"/>
    <cellStyle name="40% - uthevingsfarge 5 45 2" xfId="24256" xr:uid="{2FAF92A4-E39F-47DC-9D92-0AC9968748E0}"/>
    <cellStyle name="40% - uthevingsfarge 5 46" xfId="24257" xr:uid="{5C9154FF-012A-4B43-A8C3-C518067B6FF1}"/>
    <cellStyle name="40% - uthevingsfarge 5 46 2" xfId="24258" xr:uid="{5A3D3BEA-F620-4839-9B54-C97A5F29BFA1}"/>
    <cellStyle name="40% - uthevingsfarge 5 47" xfId="24259" xr:uid="{98E33F3E-62E4-4679-8C2A-758F44B8569B}"/>
    <cellStyle name="40% - uthevingsfarge 5 47 2" xfId="24260" xr:uid="{34437F5A-7E75-4C61-98A0-EC64922E916C}"/>
    <cellStyle name="40% - uthevingsfarge 5 47 3" xfId="24261" xr:uid="{8B0FF4C3-7524-436C-B981-740762C5CD9F}"/>
    <cellStyle name="40% - uthevingsfarge 5 48" xfId="24262" xr:uid="{373AEDB6-E38F-4DD5-BAC1-8AD36C55F664}"/>
    <cellStyle name="40% - uthevingsfarge 5 48 2" xfId="24263" xr:uid="{FF0979E2-D603-496E-89B0-ADF62636A132}"/>
    <cellStyle name="40% - uthevingsfarge 5 49" xfId="24264" xr:uid="{1D6FF0B0-A166-4A44-A815-6E1C8E0CE9C5}"/>
    <cellStyle name="40% - uthevingsfarge 5 49 2" xfId="24265" xr:uid="{ADD96375-5DC6-4672-B55A-1F5C39B4B2F6}"/>
    <cellStyle name="40% - uthevingsfarge 5 5" xfId="24266" xr:uid="{70220BF1-3D2A-41DA-AC95-124A20BA6967}"/>
    <cellStyle name="40% - uthevingsfarge 5 5 2" xfId="24267" xr:uid="{AAED805A-D83D-4A96-92AB-083100181F3A}"/>
    <cellStyle name="40% - uthevingsfarge 5 5 2 2" xfId="24268" xr:uid="{09429282-1113-4BA3-88BF-C8DFFF771988}"/>
    <cellStyle name="40% - uthevingsfarge 5 5 3" xfId="24269" xr:uid="{B101590C-ACBC-43D9-97F1-7A1A9B26A5DA}"/>
    <cellStyle name="40% - uthevingsfarge 5 5 4" xfId="24270" xr:uid="{ED683A48-DA35-40E7-802F-44A16EDEEA8A}"/>
    <cellStyle name="40% - uthevingsfarge 5 5 5" xfId="24271" xr:uid="{457C3FF1-533F-4758-99BE-BD51215C3E29}"/>
    <cellStyle name="40% - uthevingsfarge 5 5 6" xfId="24272" xr:uid="{4ED3EE4E-3A76-48DE-819A-28A2DEFF970C}"/>
    <cellStyle name="40% - uthevingsfarge 5 5 7" xfId="24273" xr:uid="{01CB1ED2-B5A0-4D34-8818-F0F3F7E6264F}"/>
    <cellStyle name="40% - uthevingsfarge 5 5 8" xfId="24274" xr:uid="{E9A692A4-4937-44D1-A16B-A9C95824A9DF}"/>
    <cellStyle name="40% - uthevingsfarge 5 50" xfId="24275" xr:uid="{5007DEB4-514D-475D-83FF-75A9DE25DDC1}"/>
    <cellStyle name="40% - uthevingsfarge 5 50 2" xfId="24276" xr:uid="{07E3C8B5-6B59-4CCE-82C0-B2D81B386EA5}"/>
    <cellStyle name="40% - uthevingsfarge 5 51" xfId="24277" xr:uid="{9504FF5A-8ACF-465B-B3D3-2220A5EC99CE}"/>
    <cellStyle name="40% - uthevingsfarge 5 51 2" xfId="24278" xr:uid="{28B87124-E674-4B63-B812-F131EED99BB9}"/>
    <cellStyle name="40% - uthevingsfarge 5 52" xfId="24279" xr:uid="{32DF4CC4-5262-4475-A983-ABC78B20F3AB}"/>
    <cellStyle name="40% - uthevingsfarge 5 52 2" xfId="24280" xr:uid="{3F00DEC3-2ADC-49CE-8C83-94470BA59B31}"/>
    <cellStyle name="40% - uthevingsfarge 5 53" xfId="24281" xr:uid="{E01CE8C1-D510-4051-A5A5-F6FE0009B374}"/>
    <cellStyle name="40% - uthevingsfarge 5 53 2" xfId="24282" xr:uid="{992372F3-320A-45C9-BA02-8D2C8A1F8D15}"/>
    <cellStyle name="40% - uthevingsfarge 5 54" xfId="24283" xr:uid="{020EF911-5506-4FA3-9806-7FD9F663AF7A}"/>
    <cellStyle name="40% - uthevingsfarge 5 54 2" xfId="24284" xr:uid="{8AC5E742-1F6C-4291-B744-88C3A64D0EF4}"/>
    <cellStyle name="40% - uthevingsfarge 5 55" xfId="24285" xr:uid="{BFD896F0-4787-4A68-A309-94BB78AF9969}"/>
    <cellStyle name="40% - uthevingsfarge 5 55 2" xfId="24286" xr:uid="{86CAB093-313D-4826-AE06-A4CF1F3131B0}"/>
    <cellStyle name="40% - uthevingsfarge 5 56" xfId="24287" xr:uid="{1CBA9295-D745-4E14-B06F-3708397EF643}"/>
    <cellStyle name="40% - uthevingsfarge 5 56 2" xfId="24288" xr:uid="{20B5A369-AC03-4198-86BC-7EF472691B21}"/>
    <cellStyle name="40% - uthevingsfarge 5 57" xfId="24289" xr:uid="{0D89FFE1-1F2D-478F-B07A-AD65A4CD08EA}"/>
    <cellStyle name="40% - uthevingsfarge 5 57 2" xfId="24290" xr:uid="{067B8434-26C2-4209-8DBA-E470C00490A7}"/>
    <cellStyle name="40% - uthevingsfarge 5 58" xfId="24291" xr:uid="{C90D9C18-8276-48B9-8CA4-1DCB2827EF5A}"/>
    <cellStyle name="40% - uthevingsfarge 5 58 2" xfId="24292" xr:uid="{B41D5BC9-2E88-46EB-9281-34D19DB076EC}"/>
    <cellStyle name="40% - uthevingsfarge 5 59" xfId="24293" xr:uid="{6534773E-E931-452D-B9AE-CEF59D7FB81C}"/>
    <cellStyle name="40% - uthevingsfarge 5 59 2" xfId="24294" xr:uid="{B6B1FB3F-9EB6-43AC-B17E-AB200905197F}"/>
    <cellStyle name="40% - uthevingsfarge 5 6" xfId="24295" xr:uid="{4CF0461A-5CA2-47F4-B136-35FFB9362D36}"/>
    <cellStyle name="40% - uthevingsfarge 5 6 2" xfId="24296" xr:uid="{C5192E45-0601-4667-AC79-CE3082D3D383}"/>
    <cellStyle name="40% - uthevingsfarge 5 6 2 2" xfId="24297" xr:uid="{E4031198-FF92-4DFD-B814-D79438530C04}"/>
    <cellStyle name="40% - uthevingsfarge 5 6 3" xfId="24298" xr:uid="{9707E9A9-821F-4172-BF22-2F1F98C7E4C5}"/>
    <cellStyle name="40% - uthevingsfarge 5 6 4" xfId="24299" xr:uid="{621BF791-86F3-488A-BF0C-0151EB4D4EA0}"/>
    <cellStyle name="40% - uthevingsfarge 5 6 5" xfId="24300" xr:uid="{EF581C28-1C47-42E6-AD4C-A697B8B30882}"/>
    <cellStyle name="40% - uthevingsfarge 5 6 6" xfId="24301" xr:uid="{E06FEF95-272C-43F3-9A0C-6C5A4814F020}"/>
    <cellStyle name="40% - uthevingsfarge 5 6 7" xfId="24302" xr:uid="{13B6A3F2-734A-4875-9B10-4F0C2E03610E}"/>
    <cellStyle name="40% - uthevingsfarge 5 60" xfId="45879" xr:uid="{93368ADE-6735-429D-B288-ECDC24949C43}"/>
    <cellStyle name="40% - uthevingsfarge 5 61" xfId="45880" xr:uid="{D15B5162-4166-4EDE-90C8-FF8302540440}"/>
    <cellStyle name="40% - uthevingsfarge 5 62" xfId="45881" xr:uid="{D4CF8DE8-4662-4E71-A471-09B4FA5D1CA2}"/>
    <cellStyle name="40% - uthevingsfarge 5 63" xfId="45882" xr:uid="{E78E238A-2520-418D-9755-0DBF8864EF9A}"/>
    <cellStyle name="40% - uthevingsfarge 5 64" xfId="45883" xr:uid="{50A6682C-847A-4197-A840-61D2B8BC3083}"/>
    <cellStyle name="40% - uthevingsfarge 5 65" xfId="45884" xr:uid="{BE55FF35-3B66-4521-9ADF-512D4A79326B}"/>
    <cellStyle name="40% - uthevingsfarge 5 66" xfId="45885" xr:uid="{9EA8DF85-9BA9-42E4-A6FD-6204108078CE}"/>
    <cellStyle name="40% - uthevingsfarge 5 67" xfId="45886" xr:uid="{95378DC2-D178-4F9F-9F5A-D640B0DC58F7}"/>
    <cellStyle name="40% - uthevingsfarge 5 68" xfId="45887" xr:uid="{B1635E11-8CD9-41C5-A04C-42A98E41CDE6}"/>
    <cellStyle name="40% - uthevingsfarge 5 69" xfId="45888" xr:uid="{564EC06E-475A-42E8-B18D-8E8B5A903108}"/>
    <cellStyle name="40% - uthevingsfarge 5 7" xfId="24303" xr:uid="{CBEDF9A5-D076-47CD-9DF2-799B0ADFA43E}"/>
    <cellStyle name="40% - uthevingsfarge 5 7 2" xfId="24304" xr:uid="{AAD4B2A7-C73B-4371-9A07-675B3337B3DF}"/>
    <cellStyle name="40% - uthevingsfarge 5 7 2 2" xfId="24305" xr:uid="{EABB07DE-B260-4EBE-AD28-10F6B6645759}"/>
    <cellStyle name="40% - uthevingsfarge 5 7 3" xfId="24306" xr:uid="{FEEDA7E6-3B28-471F-BB15-F157BA78538E}"/>
    <cellStyle name="40% - uthevingsfarge 5 7 4" xfId="24307" xr:uid="{EAB015D7-B7F4-4D8A-9070-5412958FB441}"/>
    <cellStyle name="40% - uthevingsfarge 5 7 5" xfId="24308" xr:uid="{49C17A2D-D74B-46EB-ACAB-01D76D24CF85}"/>
    <cellStyle name="40% - uthevingsfarge 5 7 6" xfId="24309" xr:uid="{2DC4C71D-C31C-495B-B6FF-2BB4BC100C07}"/>
    <cellStyle name="40% - uthevingsfarge 5 7 7" xfId="24310" xr:uid="{7FEF0A38-7FC2-443F-9440-012236F2E4F3}"/>
    <cellStyle name="40% - uthevingsfarge 5 70" xfId="45889" xr:uid="{A75DAAE0-15C4-4153-A0FD-C47DC282A7D1}"/>
    <cellStyle name="40% - uthevingsfarge 5 71" xfId="45890" xr:uid="{BAA2FBFB-CC62-4316-85D8-1CBC5A061D6D}"/>
    <cellStyle name="40% - uthevingsfarge 5 72" xfId="45891" xr:uid="{8241330A-C987-480D-B63D-30D6A0EA7586}"/>
    <cellStyle name="40% - uthevingsfarge 5 73" xfId="45892" xr:uid="{FBE1F9F9-6E2C-4270-AA59-BFF70E127617}"/>
    <cellStyle name="40% - uthevingsfarge 5 74" xfId="45893" xr:uid="{795DD03E-EA31-4883-841A-7E8A78B42A91}"/>
    <cellStyle name="40% - uthevingsfarge 5 8" xfId="24311" xr:uid="{F76AB483-019D-46D2-BAD8-A4FB3D1ACD91}"/>
    <cellStyle name="40% - uthevingsfarge 5 8 2" xfId="24312" xr:uid="{15E6B0C9-DC04-4760-80E2-4F6AE0897690}"/>
    <cellStyle name="40% - uthevingsfarge 5 8 2 2" xfId="24313" xr:uid="{588B8DA3-BAE6-4B8B-904F-0F2F3196C530}"/>
    <cellStyle name="40% - uthevingsfarge 5 8 3" xfId="24314" xr:uid="{ACA91FB5-50AB-4539-83E1-2E4515D70FB0}"/>
    <cellStyle name="40% - uthevingsfarge 5 8 4" xfId="24315" xr:uid="{024228AF-321D-47DA-921F-94B5C667B537}"/>
    <cellStyle name="40% - uthevingsfarge 5 8 5" xfId="24316" xr:uid="{C93333CB-F07E-4862-BDC2-ACCF050F0DEE}"/>
    <cellStyle name="40% - uthevingsfarge 5 8 6" xfId="24317" xr:uid="{C9999024-EAD0-4075-8DF3-7DEB6E27F053}"/>
    <cellStyle name="40% - uthevingsfarge 5 8 7" xfId="24318" xr:uid="{81B03B8A-5EAF-4831-B8F8-54DBCC666D7B}"/>
    <cellStyle name="40% - uthevingsfarge 5 9" xfId="24319" xr:uid="{10341E34-2320-4218-87EC-4F883F3F04AF}"/>
    <cellStyle name="40% - uthevingsfarge 5 9 2" xfId="24320" xr:uid="{908B8EEA-20D3-44DC-8748-F2093D1DBA6A}"/>
    <cellStyle name="40% - uthevingsfarge 5 9 2 2" xfId="24321" xr:uid="{153654BC-BC79-47D3-885E-33B76569943D}"/>
    <cellStyle name="40% - uthevingsfarge 5 9 3" xfId="24322" xr:uid="{7E999596-06D6-49E9-8DA9-3FD081B85C40}"/>
    <cellStyle name="40% - uthevingsfarge 5 9 4" xfId="24323" xr:uid="{6F63F961-C8C5-403B-9F76-4EF58BEBCF44}"/>
    <cellStyle name="40% - uthevingsfarge 5 9 5" xfId="24324" xr:uid="{235F0E2C-2B7B-4093-9BFE-5B3781F25E01}"/>
    <cellStyle name="40% - uthevingsfarge 5 9 6" xfId="24325" xr:uid="{74E68E5E-B249-43BA-9983-A6066C5E1BBB}"/>
    <cellStyle name="40% - uthevingsfarge 5 9 7" xfId="24326" xr:uid="{197C1AA2-E40F-45DC-9F69-74E088385952}"/>
    <cellStyle name="40% - uthevingsfarge 6 10" xfId="24327" xr:uid="{11CADAE4-E702-4B4D-9BF0-51F7ADCCEE6C}"/>
    <cellStyle name="40% - uthevingsfarge 6 10 10" xfId="24328" xr:uid="{6A589CCF-2436-4BEB-833F-5B3A556863FF}"/>
    <cellStyle name="40% - uthevingsfarge 6 10 10 2" xfId="24329" xr:uid="{BB44D904-3485-437E-B24A-338AB72D371A}"/>
    <cellStyle name="40% - uthevingsfarge 6 10 10 2 2" xfId="24330" xr:uid="{59C6236F-8324-44F1-9E61-C4C235BB141C}"/>
    <cellStyle name="40% - uthevingsfarge 6 10 10 2 2 2" xfId="24331" xr:uid="{1C0A5D52-38F6-4887-8D24-F61840D71E9D}"/>
    <cellStyle name="40% - uthevingsfarge 6 10 10 2 3" xfId="24332" xr:uid="{1F06AB06-FCB2-4124-862A-B40B14AA76AD}"/>
    <cellStyle name="40% - uthevingsfarge 6 10 10 2 3 2" xfId="24333" xr:uid="{442E7BD2-B82A-4C82-8603-DBF6E0728397}"/>
    <cellStyle name="40% - uthevingsfarge 6 10 10 2 4" xfId="24334" xr:uid="{05D11B98-DE37-4D66-84E2-43B1E98C1104}"/>
    <cellStyle name="40% - uthevingsfarge 6 10 10 2 4 2" xfId="24335" xr:uid="{E018164E-C3D7-403C-B20E-C2A495473470}"/>
    <cellStyle name="40% - uthevingsfarge 6 10 10 2 5" xfId="24336" xr:uid="{07F6C282-AE2A-42EA-B28B-47E5906D9324}"/>
    <cellStyle name="40% - uthevingsfarge 6 10 10 2 5 2" xfId="24337" xr:uid="{99E2C2EC-7AB7-4EDF-9DD9-DDE66A7A928B}"/>
    <cellStyle name="40% - uthevingsfarge 6 10 10 2 6" xfId="24338" xr:uid="{2D498D19-EFFC-4174-A1BE-E52E76B2A68C}"/>
    <cellStyle name="40% - uthevingsfarge 6 10 10 2 6 2" xfId="24339" xr:uid="{F4D65787-12FC-4388-BA0B-EF1A327A4149}"/>
    <cellStyle name="40% - uthevingsfarge 6 10 10 2 7" xfId="24340" xr:uid="{1DA96F21-1948-4251-8D25-3BA9F158A9BA}"/>
    <cellStyle name="40% - uthevingsfarge 6 10 10 3" xfId="24341" xr:uid="{67E41BFD-5212-4B23-BD53-BC82E39D03E2}"/>
    <cellStyle name="40% - uthevingsfarge 6 10 10 3 2" xfId="24342" xr:uid="{1CBEBCE0-5A02-4A93-A970-FFB2D7D3B87D}"/>
    <cellStyle name="40% - uthevingsfarge 6 10 10 3 2 2" xfId="24343" xr:uid="{D29C9085-4297-435A-B81D-CB9D4BC7DDBB}"/>
    <cellStyle name="40% - uthevingsfarge 6 10 10 3 3" xfId="24344" xr:uid="{EDBBD26A-4DAA-4912-BF41-B7F57008B44F}"/>
    <cellStyle name="40% - uthevingsfarge 6 10 10 3 3 2" xfId="24345" xr:uid="{B9580C92-55B2-4CAC-8954-F3D86A405E12}"/>
    <cellStyle name="40% - uthevingsfarge 6 10 10 3 4" xfId="24346" xr:uid="{30FD5713-5FB4-4393-8597-5B4176517E4A}"/>
    <cellStyle name="40% - uthevingsfarge 6 10 10 4" xfId="24347" xr:uid="{28A0806E-6A1B-47A7-8B90-6A584C23E466}"/>
    <cellStyle name="40% - uthevingsfarge 6 10 10 4 2" xfId="24348" xr:uid="{A24F897C-ADEA-424B-90F0-E951B7A0A8D0}"/>
    <cellStyle name="40% - uthevingsfarge 6 10 10 5" xfId="24349" xr:uid="{4FBDFE07-D796-4AA1-8FD5-EEEEC01149D2}"/>
    <cellStyle name="40% - uthevingsfarge 6 10 10 5 2" xfId="24350" xr:uid="{5B06B92F-F022-4265-B357-7A5701554654}"/>
    <cellStyle name="40% - uthevingsfarge 6 10 10 6" xfId="24351" xr:uid="{4B215B7C-572E-4758-B19A-19C2E3A7DE62}"/>
    <cellStyle name="40% - uthevingsfarge 6 10 10 6 2" xfId="24352" xr:uid="{B4665D58-B9E5-4AAF-8B03-ED7A8B4205F3}"/>
    <cellStyle name="40% - uthevingsfarge 6 10 10 7" xfId="24353" xr:uid="{C9A5ABD5-7048-41BD-98DC-1A38A3312654}"/>
    <cellStyle name="40% - uthevingsfarge 6 10 10 7 2" xfId="24354" xr:uid="{D879ABEF-99DB-4C76-A0FB-632AC3CE105C}"/>
    <cellStyle name="40% - uthevingsfarge 6 10 10 8" xfId="24355" xr:uid="{D6606657-B873-40DB-B03C-928390BDB7B2}"/>
    <cellStyle name="40% - uthevingsfarge 6 10 11" xfId="24356" xr:uid="{F1A244E3-7071-4C6A-A9ED-1C9EB7DFF2C8}"/>
    <cellStyle name="40% - uthevingsfarge 6 10 11 2" xfId="24357" xr:uid="{2D895529-1519-47DC-BAD7-36E85C740D6F}"/>
    <cellStyle name="40% - uthevingsfarge 6 10 11 2 2" xfId="24358" xr:uid="{258D4BA0-1D7B-483C-8F99-98D9359187CE}"/>
    <cellStyle name="40% - uthevingsfarge 6 10 11 2 2 2" xfId="24359" xr:uid="{CE8784FE-E4AC-46E4-9645-E65E073E70BE}"/>
    <cellStyle name="40% - uthevingsfarge 6 10 11 2 3" xfId="24360" xr:uid="{CEACD01F-1322-4067-A88D-59C62952BFF9}"/>
    <cellStyle name="40% - uthevingsfarge 6 10 11 2 3 2" xfId="24361" xr:uid="{5EBB6202-35AC-4735-8DAC-311FCEE9B891}"/>
    <cellStyle name="40% - uthevingsfarge 6 10 11 2 4" xfId="24362" xr:uid="{D7304569-1533-42B3-8AC1-723297D02256}"/>
    <cellStyle name="40% - uthevingsfarge 6 10 11 2 4 2" xfId="24363" xr:uid="{86FE7D05-C89E-44CA-BCB9-8D17A7D612A8}"/>
    <cellStyle name="40% - uthevingsfarge 6 10 11 2 5" xfId="24364" xr:uid="{7A3D2C9F-1C84-4189-95E4-C12269B70834}"/>
    <cellStyle name="40% - uthevingsfarge 6 10 11 2 5 2" xfId="24365" xr:uid="{EF1E9B08-31EC-48E2-81F2-E5885F339B75}"/>
    <cellStyle name="40% - uthevingsfarge 6 10 11 2 6" xfId="24366" xr:uid="{0F291579-EAF9-4F83-A32D-5E7003A8ECF0}"/>
    <cellStyle name="40% - uthevingsfarge 6 10 11 2 6 2" xfId="24367" xr:uid="{0E32B6A5-0A78-4A52-AA0D-E4A80908A34B}"/>
    <cellStyle name="40% - uthevingsfarge 6 10 11 2 7" xfId="24368" xr:uid="{249A57FA-60EF-480F-BA82-EDD4B73E7702}"/>
    <cellStyle name="40% - uthevingsfarge 6 10 11 3" xfId="24369" xr:uid="{8EE4EBE9-4456-4B61-ADD8-D2DB2CC20E2F}"/>
    <cellStyle name="40% - uthevingsfarge 6 10 11 3 2" xfId="24370" xr:uid="{6CED7421-1B6B-4198-85E2-B7E3605B66FA}"/>
    <cellStyle name="40% - uthevingsfarge 6 10 11 3 2 2" xfId="24371" xr:uid="{FB458CF6-51FE-46F1-8D33-8B5E420D12B1}"/>
    <cellStyle name="40% - uthevingsfarge 6 10 11 3 3" xfId="24372" xr:uid="{1DEC2D1D-1FEC-4204-8C80-D879F9555B72}"/>
    <cellStyle name="40% - uthevingsfarge 6 10 11 3 3 2" xfId="24373" xr:uid="{49C79363-CF9F-4A0A-9CE7-A6F77A5BA387}"/>
    <cellStyle name="40% - uthevingsfarge 6 10 11 3 4" xfId="24374" xr:uid="{CFEF80D8-510E-4A13-9B9F-51D13E42644D}"/>
    <cellStyle name="40% - uthevingsfarge 6 10 11 4" xfId="24375" xr:uid="{A574FC94-3444-439E-B141-05AF1A8CA404}"/>
    <cellStyle name="40% - uthevingsfarge 6 10 11 4 2" xfId="24376" xr:uid="{46B2F748-5601-49F6-AA3A-C740DADBD11C}"/>
    <cellStyle name="40% - uthevingsfarge 6 10 11 5" xfId="24377" xr:uid="{0F54A92B-58D6-4958-BA95-AC6955A689B8}"/>
    <cellStyle name="40% - uthevingsfarge 6 10 11 5 2" xfId="24378" xr:uid="{0FCD89B0-68E3-4249-93AF-FD63002F4C1D}"/>
    <cellStyle name="40% - uthevingsfarge 6 10 11 6" xfId="24379" xr:uid="{7567D1DB-4061-4799-9395-9FD7800BC13E}"/>
    <cellStyle name="40% - uthevingsfarge 6 10 11 6 2" xfId="24380" xr:uid="{5635A2CC-235F-4EC2-BCC4-07B402A10BC0}"/>
    <cellStyle name="40% - uthevingsfarge 6 10 11 7" xfId="24381" xr:uid="{71633817-350C-4A3F-87BB-3257A96EB30F}"/>
    <cellStyle name="40% - uthevingsfarge 6 10 11 7 2" xfId="24382" xr:uid="{8ABE7807-9CDF-4E86-9979-3B884FF8350F}"/>
    <cellStyle name="40% - uthevingsfarge 6 10 11 8" xfId="24383" xr:uid="{10AF7878-D136-4693-9D36-9FAF008E74FB}"/>
    <cellStyle name="40% - uthevingsfarge 6 10 12" xfId="24384" xr:uid="{1EAFC13E-7B1B-4D28-ADBC-354005E55F62}"/>
    <cellStyle name="40% - uthevingsfarge 6 10 12 2" xfId="24385" xr:uid="{13D18F0E-1184-4241-9B80-642A4D297B20}"/>
    <cellStyle name="40% - uthevingsfarge 6 10 12 2 2" xfId="24386" xr:uid="{2CC982D7-B472-4237-88DF-223D5ACEE690}"/>
    <cellStyle name="40% - uthevingsfarge 6 10 12 2 2 2" xfId="24387" xr:uid="{6EA1156B-E973-45B3-AC92-BC5FC374DA45}"/>
    <cellStyle name="40% - uthevingsfarge 6 10 12 2 3" xfId="24388" xr:uid="{4181844F-5178-4CFD-8E21-6E78D41E02B2}"/>
    <cellStyle name="40% - uthevingsfarge 6 10 12 2 3 2" xfId="24389" xr:uid="{4124E5AD-5E5A-4BD6-9CBE-0377E64F13E2}"/>
    <cellStyle name="40% - uthevingsfarge 6 10 12 2 4" xfId="24390" xr:uid="{E043483C-6540-4DF8-9B1E-E2676DDAB8F6}"/>
    <cellStyle name="40% - uthevingsfarge 6 10 12 2 4 2" xfId="24391" xr:uid="{6DE37312-CFA0-42E9-BC23-54B9DA205DDC}"/>
    <cellStyle name="40% - uthevingsfarge 6 10 12 2 5" xfId="24392" xr:uid="{0D203E3A-F9AD-450E-8446-96D6DCDEF8BC}"/>
    <cellStyle name="40% - uthevingsfarge 6 10 12 2 5 2" xfId="24393" xr:uid="{0BF5C311-1637-4D32-A1B5-A22A64E7F3BD}"/>
    <cellStyle name="40% - uthevingsfarge 6 10 12 2 6" xfId="24394" xr:uid="{E8C9FE6C-B0BD-406F-BB19-6C7FC331581C}"/>
    <cellStyle name="40% - uthevingsfarge 6 10 12 2 6 2" xfId="24395" xr:uid="{EADA5B09-7B9D-4D4C-8F85-B30CF25EFF6B}"/>
    <cellStyle name="40% - uthevingsfarge 6 10 12 2 7" xfId="24396" xr:uid="{1E4DBCA7-ACC3-4177-B195-527E4802589F}"/>
    <cellStyle name="40% - uthevingsfarge 6 10 12 3" xfId="24397" xr:uid="{E006E45F-FC53-4C79-B7A0-2F5D21A4BCCA}"/>
    <cellStyle name="40% - uthevingsfarge 6 10 12 3 2" xfId="24398" xr:uid="{6D8480D6-7E83-41DA-AE3B-7E414A720DE8}"/>
    <cellStyle name="40% - uthevingsfarge 6 10 12 3 2 2" xfId="24399" xr:uid="{1F0BC7E4-E847-4E32-A6FB-6798C1851CB1}"/>
    <cellStyle name="40% - uthevingsfarge 6 10 12 3 3" xfId="24400" xr:uid="{CECBB1F8-569E-4035-830F-9F85BADEE9B2}"/>
    <cellStyle name="40% - uthevingsfarge 6 10 12 3 3 2" xfId="24401" xr:uid="{47541EC8-F77A-427B-B96C-B3010B7CB525}"/>
    <cellStyle name="40% - uthevingsfarge 6 10 12 3 4" xfId="24402" xr:uid="{C05F4E4D-A20B-4EC9-9BB5-D472DD6D4132}"/>
    <cellStyle name="40% - uthevingsfarge 6 10 12 4" xfId="24403" xr:uid="{16114BAA-C833-45D2-A50B-E0841EC7492F}"/>
    <cellStyle name="40% - uthevingsfarge 6 10 12 4 2" xfId="24404" xr:uid="{B63B0C79-7D19-4ADD-840D-39B281A8BC37}"/>
    <cellStyle name="40% - uthevingsfarge 6 10 12 5" xfId="24405" xr:uid="{6C2EB8A9-344A-4731-8383-48A0951E8702}"/>
    <cellStyle name="40% - uthevingsfarge 6 10 12 5 2" xfId="24406" xr:uid="{171FAF79-06DA-419A-9FF9-520CA3B9EFBA}"/>
    <cellStyle name="40% - uthevingsfarge 6 10 12 6" xfId="24407" xr:uid="{BE6EFA11-59BB-4E7E-B954-4FAB514E8A81}"/>
    <cellStyle name="40% - uthevingsfarge 6 10 12 6 2" xfId="24408" xr:uid="{2568AE4C-7AE0-4203-85DC-959ED1C2F26E}"/>
    <cellStyle name="40% - uthevingsfarge 6 10 12 7" xfId="24409" xr:uid="{F23FEA5B-4C9F-4149-9439-E7C197CAFFF0}"/>
    <cellStyle name="40% - uthevingsfarge 6 10 12 7 2" xfId="24410" xr:uid="{259FB1BB-6CBE-4B5C-BEB0-246737FB120F}"/>
    <cellStyle name="40% - uthevingsfarge 6 10 12 8" xfId="24411" xr:uid="{B4E60FC1-1754-4CF7-8339-42E1D01E898A}"/>
    <cellStyle name="40% - uthevingsfarge 6 10 13" xfId="24412" xr:uid="{7FBB0DCF-1CAB-4E02-8279-34722BA05861}"/>
    <cellStyle name="40% - uthevingsfarge 6 10 13 2" xfId="24413" xr:uid="{A91B5485-4CBC-4C79-BBB6-6D1BCFCA9A53}"/>
    <cellStyle name="40% - uthevingsfarge 6 10 13 2 2" xfId="24414" xr:uid="{7BE755B8-7C8A-4543-8B47-69C0310DC041}"/>
    <cellStyle name="40% - uthevingsfarge 6 10 13 2 2 2" xfId="24415" xr:uid="{2BC2DA18-5343-4E26-A705-73CBBC13D17B}"/>
    <cellStyle name="40% - uthevingsfarge 6 10 13 2 3" xfId="24416" xr:uid="{7D8B3FD1-BA6E-4E35-BC2E-A71AAC464A61}"/>
    <cellStyle name="40% - uthevingsfarge 6 10 13 2 3 2" xfId="24417" xr:uid="{B493B828-A3FB-468B-8285-19F086DB69C7}"/>
    <cellStyle name="40% - uthevingsfarge 6 10 13 2 4" xfId="24418" xr:uid="{17FA4A46-D6F5-438E-9B95-776210AC5D97}"/>
    <cellStyle name="40% - uthevingsfarge 6 10 13 2 4 2" xfId="24419" xr:uid="{019D86FA-E6A1-48A4-9041-EEB78B5E182F}"/>
    <cellStyle name="40% - uthevingsfarge 6 10 13 2 5" xfId="24420" xr:uid="{ABE296ED-DC9C-4CC0-A437-ECAACFA4D325}"/>
    <cellStyle name="40% - uthevingsfarge 6 10 13 2 5 2" xfId="24421" xr:uid="{CE6B4430-A5CC-476D-BAD4-3008A20A9DED}"/>
    <cellStyle name="40% - uthevingsfarge 6 10 13 2 6" xfId="24422" xr:uid="{18CC002E-06AC-4BFA-A8A7-83093FDDA6A2}"/>
    <cellStyle name="40% - uthevingsfarge 6 10 13 2 6 2" xfId="24423" xr:uid="{B769690B-49E8-46F4-A57A-531DC6E79525}"/>
    <cellStyle name="40% - uthevingsfarge 6 10 13 2 7" xfId="24424" xr:uid="{0FA7A791-A066-48F6-A778-4D2C976EB9CB}"/>
    <cellStyle name="40% - uthevingsfarge 6 10 13 3" xfId="24425" xr:uid="{CA4C9D60-82C7-4320-B222-30F8774DDF2F}"/>
    <cellStyle name="40% - uthevingsfarge 6 10 13 3 2" xfId="24426" xr:uid="{3CE23DCF-45DD-4C94-A5A3-0ED68D1740EE}"/>
    <cellStyle name="40% - uthevingsfarge 6 10 13 3 2 2" xfId="24427" xr:uid="{6547C88A-DFD9-49B0-B1C1-6B7376CE5DBA}"/>
    <cellStyle name="40% - uthevingsfarge 6 10 13 3 3" xfId="24428" xr:uid="{8F5D8EC7-BB9F-4CDE-A059-66E4FFDDE1F0}"/>
    <cellStyle name="40% - uthevingsfarge 6 10 13 3 3 2" xfId="24429" xr:uid="{ADD81D17-B438-4D5A-A8D8-9F502D6985FB}"/>
    <cellStyle name="40% - uthevingsfarge 6 10 13 3 4" xfId="24430" xr:uid="{3160B3A7-F5CE-4CF9-8B1D-375CD82667BA}"/>
    <cellStyle name="40% - uthevingsfarge 6 10 13 4" xfId="24431" xr:uid="{C176701F-2EE5-4E94-A215-7AEED0932654}"/>
    <cellStyle name="40% - uthevingsfarge 6 10 13 4 2" xfId="24432" xr:uid="{BB6D3990-679E-45E6-8254-6A0A892ACF46}"/>
    <cellStyle name="40% - uthevingsfarge 6 10 13 5" xfId="24433" xr:uid="{87301746-4843-450D-A842-722825BC1B80}"/>
    <cellStyle name="40% - uthevingsfarge 6 10 13 5 2" xfId="24434" xr:uid="{AD0A5762-241F-496F-A271-6FAAE257B272}"/>
    <cellStyle name="40% - uthevingsfarge 6 10 13 6" xfId="24435" xr:uid="{71532259-62E2-4742-BA38-708AAE605FA2}"/>
    <cellStyle name="40% - uthevingsfarge 6 10 13 6 2" xfId="24436" xr:uid="{19F9BBE4-209F-431A-B37A-B54810D4A2A3}"/>
    <cellStyle name="40% - uthevingsfarge 6 10 13 7" xfId="24437" xr:uid="{B04B116C-DA52-4656-B9F7-7D0F2D2B066F}"/>
    <cellStyle name="40% - uthevingsfarge 6 10 13 7 2" xfId="24438" xr:uid="{7BD55233-017C-4383-87CA-A78424F036F8}"/>
    <cellStyle name="40% - uthevingsfarge 6 10 13 8" xfId="24439" xr:uid="{08C44488-405E-4ACD-9917-064710AAF46E}"/>
    <cellStyle name="40% - uthevingsfarge 6 10 14" xfId="24440" xr:uid="{92AFAD4C-103E-46C5-A14E-54A4E79B3F6B}"/>
    <cellStyle name="40% - uthevingsfarge 6 10 14 2" xfId="24441" xr:uid="{38DF29CA-17E6-49BA-9C87-93F149D3EB6E}"/>
    <cellStyle name="40% - uthevingsfarge 6 10 14 2 2" xfId="24442" xr:uid="{81C4A4DA-98FB-460B-9236-D7635C0FC691}"/>
    <cellStyle name="40% - uthevingsfarge 6 10 14 2 2 2" xfId="24443" xr:uid="{6C5EE601-83AA-4804-AAD3-2B020B25C8CA}"/>
    <cellStyle name="40% - uthevingsfarge 6 10 14 2 3" xfId="24444" xr:uid="{C1E9C582-4089-4EE8-A7CE-CFB3A57AD6E2}"/>
    <cellStyle name="40% - uthevingsfarge 6 10 14 2 3 2" xfId="24445" xr:uid="{77CE1CA9-C41E-42B8-B97F-BC6C689BECD6}"/>
    <cellStyle name="40% - uthevingsfarge 6 10 14 2 4" xfId="24446" xr:uid="{3FEFF761-FD7F-4E49-BC6F-5DA4455CE318}"/>
    <cellStyle name="40% - uthevingsfarge 6 10 14 2 4 2" xfId="24447" xr:uid="{4857C4A7-0CC8-4CD2-8E09-68FAE90216DC}"/>
    <cellStyle name="40% - uthevingsfarge 6 10 14 2 5" xfId="24448" xr:uid="{95EDC15F-F285-4DAF-9D50-673C2F0B1733}"/>
    <cellStyle name="40% - uthevingsfarge 6 10 14 2 5 2" xfId="24449" xr:uid="{DB6D760F-5DE3-488F-8045-191DBC5259FB}"/>
    <cellStyle name="40% - uthevingsfarge 6 10 14 2 6" xfId="24450" xr:uid="{990A3872-CC85-45E6-B6F0-9F2D9E8A1F96}"/>
    <cellStyle name="40% - uthevingsfarge 6 10 14 2 6 2" xfId="24451" xr:uid="{B2CD43BC-7062-42E4-9105-FDCBA9164915}"/>
    <cellStyle name="40% - uthevingsfarge 6 10 14 2 7" xfId="24452" xr:uid="{5A99B25E-38DD-4808-BE69-3255A5793959}"/>
    <cellStyle name="40% - uthevingsfarge 6 10 14 3" xfId="24453" xr:uid="{26898CE4-5FD5-4F76-8D40-5BDB6E85F15E}"/>
    <cellStyle name="40% - uthevingsfarge 6 10 14 3 2" xfId="24454" xr:uid="{A469D662-F320-4422-AC5E-80AF18B930E3}"/>
    <cellStyle name="40% - uthevingsfarge 6 10 14 3 2 2" xfId="24455" xr:uid="{DA3FD14A-1515-4731-9FB2-61ED6B6F7F1A}"/>
    <cellStyle name="40% - uthevingsfarge 6 10 14 3 3" xfId="24456" xr:uid="{FBD70E66-0D67-41B8-B9ED-F0C63CF8378B}"/>
    <cellStyle name="40% - uthevingsfarge 6 10 14 3 3 2" xfId="24457" xr:uid="{747E4224-A6A9-4E8F-A718-9F5BBF7150E1}"/>
    <cellStyle name="40% - uthevingsfarge 6 10 14 3 4" xfId="24458" xr:uid="{9D170D09-4607-49E1-9502-C1FF66B27FF2}"/>
    <cellStyle name="40% - uthevingsfarge 6 10 14 4" xfId="24459" xr:uid="{B12E746A-4C91-4C19-9187-F3E65C8E5BB1}"/>
    <cellStyle name="40% - uthevingsfarge 6 10 14 4 2" xfId="24460" xr:uid="{E9490775-2AA5-4F2F-80D9-EC6DFC2E0AD0}"/>
    <cellStyle name="40% - uthevingsfarge 6 10 14 5" xfId="24461" xr:uid="{B8F6BEE5-5A21-49B8-B473-238A536130EF}"/>
    <cellStyle name="40% - uthevingsfarge 6 10 14 5 2" xfId="24462" xr:uid="{E44195F6-B6CE-427A-8357-F248E6EDA68C}"/>
    <cellStyle name="40% - uthevingsfarge 6 10 14 6" xfId="24463" xr:uid="{C718B466-3A9E-485D-89B2-73B120BBBA80}"/>
    <cellStyle name="40% - uthevingsfarge 6 10 14 6 2" xfId="24464" xr:uid="{F0F42C6E-BBA3-48C8-B5EA-50DBC4C036D4}"/>
    <cellStyle name="40% - uthevingsfarge 6 10 14 7" xfId="24465" xr:uid="{AA341387-3CBC-4BDC-BA43-D160530946B8}"/>
    <cellStyle name="40% - uthevingsfarge 6 10 14 7 2" xfId="24466" xr:uid="{F25BA7B4-E7BC-44BB-AF58-88C454D02B79}"/>
    <cellStyle name="40% - uthevingsfarge 6 10 14 8" xfId="24467" xr:uid="{B48E7F9A-2B70-48ED-AF98-1C0D54A304F3}"/>
    <cellStyle name="40% - uthevingsfarge 6 10 15" xfId="24468" xr:uid="{F62C3635-AC0B-4EFC-984B-E5C9B7C36BAD}"/>
    <cellStyle name="40% - uthevingsfarge 6 10 15 2" xfId="24469" xr:uid="{4CE9AC43-CEBD-4EB2-973D-8DBDAC122AB7}"/>
    <cellStyle name="40% - uthevingsfarge 6 10 15 2 2" xfId="24470" xr:uid="{692F80E9-E94A-4344-972F-85C1B3F50739}"/>
    <cellStyle name="40% - uthevingsfarge 6 10 15 2 2 2" xfId="24471" xr:uid="{1E7F8CAA-0252-4848-96CC-28A26C006F30}"/>
    <cellStyle name="40% - uthevingsfarge 6 10 15 2 3" xfId="24472" xr:uid="{6BCEDA12-921A-4B84-9E23-C425292EE40B}"/>
    <cellStyle name="40% - uthevingsfarge 6 10 15 2 3 2" xfId="24473" xr:uid="{D6AE8577-EFED-4B06-8139-43BB8D735887}"/>
    <cellStyle name="40% - uthevingsfarge 6 10 15 2 4" xfId="24474" xr:uid="{19D7865F-17A0-494A-93EA-77A16A3108B7}"/>
    <cellStyle name="40% - uthevingsfarge 6 10 15 2 4 2" xfId="24475" xr:uid="{EB2AC0D4-DF88-4FDA-A9F9-AC8792B7B15C}"/>
    <cellStyle name="40% - uthevingsfarge 6 10 15 2 5" xfId="24476" xr:uid="{14835874-57E6-46E4-8E2D-5FA67BA813CA}"/>
    <cellStyle name="40% - uthevingsfarge 6 10 15 2 5 2" xfId="24477" xr:uid="{64A6517A-B13D-48D5-A5E2-E827A44849D0}"/>
    <cellStyle name="40% - uthevingsfarge 6 10 15 2 6" xfId="24478" xr:uid="{0C12E07D-4F93-4608-8F9B-8756BCF12E9A}"/>
    <cellStyle name="40% - uthevingsfarge 6 10 15 2 6 2" xfId="24479" xr:uid="{3DDE020C-839B-4C5F-AD20-55F625AEAA84}"/>
    <cellStyle name="40% - uthevingsfarge 6 10 15 2 7" xfId="24480" xr:uid="{ED6A41AB-0474-45D8-A770-7F40EE984AD5}"/>
    <cellStyle name="40% - uthevingsfarge 6 10 15 3" xfId="24481" xr:uid="{B46E576D-3B1C-4C27-9A6D-3CC9FA974923}"/>
    <cellStyle name="40% - uthevingsfarge 6 10 15 3 2" xfId="24482" xr:uid="{CB3C8937-88DA-4B86-A2A0-205C43182F0D}"/>
    <cellStyle name="40% - uthevingsfarge 6 10 15 3 2 2" xfId="24483" xr:uid="{173E8B06-AF59-4903-BA34-4AC1AA02CBCC}"/>
    <cellStyle name="40% - uthevingsfarge 6 10 15 3 3" xfId="24484" xr:uid="{13F304C5-9EF9-4D95-9BE9-3CF16C5D3A6D}"/>
    <cellStyle name="40% - uthevingsfarge 6 10 15 3 3 2" xfId="24485" xr:uid="{83CEE13B-9581-4F1A-928E-18D37EECCB7B}"/>
    <cellStyle name="40% - uthevingsfarge 6 10 15 3 4" xfId="24486" xr:uid="{B3BBD05C-F6EA-4FC2-B045-ED6707EADC4E}"/>
    <cellStyle name="40% - uthevingsfarge 6 10 15 4" xfId="24487" xr:uid="{66032DF2-EC04-46CA-A676-33F82D4B8946}"/>
    <cellStyle name="40% - uthevingsfarge 6 10 15 4 2" xfId="24488" xr:uid="{DA5BE4F5-6C14-440E-B8F8-7C587AFD9147}"/>
    <cellStyle name="40% - uthevingsfarge 6 10 15 5" xfId="24489" xr:uid="{8CDA31C0-8CDC-4175-AED4-5C0DCD5663EB}"/>
    <cellStyle name="40% - uthevingsfarge 6 10 15 5 2" xfId="24490" xr:uid="{AE59A323-FA3F-49F6-AB78-6BF0451888AA}"/>
    <cellStyle name="40% - uthevingsfarge 6 10 15 6" xfId="24491" xr:uid="{6BB92897-822C-4A69-B905-37BE916ED9DD}"/>
    <cellStyle name="40% - uthevingsfarge 6 10 15 6 2" xfId="24492" xr:uid="{87C02A0C-873A-4E09-A101-85F803C7C6D3}"/>
    <cellStyle name="40% - uthevingsfarge 6 10 15 7" xfId="24493" xr:uid="{07F5378B-A27F-461D-8DDE-8E77C9A696FB}"/>
    <cellStyle name="40% - uthevingsfarge 6 10 15 7 2" xfId="24494" xr:uid="{73FF4BC6-474C-44E3-B03D-9659F5092C18}"/>
    <cellStyle name="40% - uthevingsfarge 6 10 15 8" xfId="24495" xr:uid="{9CDE8CFE-C801-4815-A45C-AE927F910061}"/>
    <cellStyle name="40% - uthevingsfarge 6 10 16" xfId="24496" xr:uid="{23020B63-810E-4510-97CB-190967374015}"/>
    <cellStyle name="40% - uthevingsfarge 6 10 16 2" xfId="24497" xr:uid="{CEE33B95-042C-47DC-AB81-1A3987EF09AF}"/>
    <cellStyle name="40% - uthevingsfarge 6 10 16 2 2" xfId="24498" xr:uid="{DB0B676E-C7FC-450E-87B8-FB5A1D3A1D7D}"/>
    <cellStyle name="40% - uthevingsfarge 6 10 16 2 2 2" xfId="24499" xr:uid="{8219D7E1-A11F-4594-B44C-6892B134B883}"/>
    <cellStyle name="40% - uthevingsfarge 6 10 16 2 3" xfId="24500" xr:uid="{5485F0BA-D193-48BB-9499-7BDBBA782AEA}"/>
    <cellStyle name="40% - uthevingsfarge 6 10 16 2 3 2" xfId="24501" xr:uid="{193EF680-794F-4671-98FE-2A88C297DF23}"/>
    <cellStyle name="40% - uthevingsfarge 6 10 16 2 4" xfId="24502" xr:uid="{CC0A8868-8F7D-4581-9730-324341DF0631}"/>
    <cellStyle name="40% - uthevingsfarge 6 10 16 2 4 2" xfId="24503" xr:uid="{B9B2BFBB-E0DD-4978-BD15-E4F4179637FD}"/>
    <cellStyle name="40% - uthevingsfarge 6 10 16 2 5" xfId="24504" xr:uid="{D5EB9DFE-B022-475B-82D4-7CF11AF13C2D}"/>
    <cellStyle name="40% - uthevingsfarge 6 10 16 2 5 2" xfId="24505" xr:uid="{B1D183CA-CB1D-4261-B984-D575418570D5}"/>
    <cellStyle name="40% - uthevingsfarge 6 10 16 2 6" xfId="24506" xr:uid="{579EE143-F5E8-4920-A58E-8DC988D8EB44}"/>
    <cellStyle name="40% - uthevingsfarge 6 10 16 2 6 2" xfId="24507" xr:uid="{5E0A077F-878D-4FD2-AB42-7E77FC100548}"/>
    <cellStyle name="40% - uthevingsfarge 6 10 16 2 7" xfId="24508" xr:uid="{249C3051-BFA5-427D-88BC-AC7D5E4FB7D4}"/>
    <cellStyle name="40% - uthevingsfarge 6 10 16 3" xfId="24509" xr:uid="{8711C51D-6C54-4436-ACC9-42CD4EB43126}"/>
    <cellStyle name="40% - uthevingsfarge 6 10 16 3 2" xfId="24510" xr:uid="{655AEDDA-3733-4242-9A7F-338F6869C29D}"/>
    <cellStyle name="40% - uthevingsfarge 6 10 16 3 2 2" xfId="24511" xr:uid="{1E743FC7-44B5-4358-BDD0-AF4AB0963245}"/>
    <cellStyle name="40% - uthevingsfarge 6 10 16 3 3" xfId="24512" xr:uid="{DE7C7445-B259-4A12-856C-FA8F111BDD5E}"/>
    <cellStyle name="40% - uthevingsfarge 6 10 16 3 3 2" xfId="24513" xr:uid="{F0DD4240-4C52-4B7A-B092-5312158B4B35}"/>
    <cellStyle name="40% - uthevingsfarge 6 10 16 3 4" xfId="24514" xr:uid="{BC655CD1-3CC7-4945-9650-75BD7A94DB45}"/>
    <cellStyle name="40% - uthevingsfarge 6 10 16 4" xfId="24515" xr:uid="{5CFB1CC7-643B-4831-B469-7B743B6229A5}"/>
    <cellStyle name="40% - uthevingsfarge 6 10 16 4 2" xfId="24516" xr:uid="{5F2823A2-1EC6-441C-BED6-CCD8158394E0}"/>
    <cellStyle name="40% - uthevingsfarge 6 10 16 5" xfId="24517" xr:uid="{8DA3E459-16F4-45D2-9460-B7BBA4B7F57C}"/>
    <cellStyle name="40% - uthevingsfarge 6 10 16 5 2" xfId="24518" xr:uid="{987C9578-CAB2-4875-AC79-1F2A3535BD10}"/>
    <cellStyle name="40% - uthevingsfarge 6 10 16 6" xfId="24519" xr:uid="{422D6841-EB86-405E-A0C4-0315BCC4A642}"/>
    <cellStyle name="40% - uthevingsfarge 6 10 16 6 2" xfId="24520" xr:uid="{29755FC5-F031-4A80-B6BB-612E3068F4F2}"/>
    <cellStyle name="40% - uthevingsfarge 6 10 16 7" xfId="24521" xr:uid="{1DAF150E-2643-4BBC-B686-933D2FAF92A5}"/>
    <cellStyle name="40% - uthevingsfarge 6 10 16 7 2" xfId="24522" xr:uid="{8443020A-1055-419F-8916-1ADB84AAD1AD}"/>
    <cellStyle name="40% - uthevingsfarge 6 10 16 8" xfId="24523" xr:uid="{01AAACBB-8D50-45DE-B0CA-B13F2E78A0B5}"/>
    <cellStyle name="40% - uthevingsfarge 6 10 17" xfId="24524" xr:uid="{869673D8-C6B4-4B48-9114-DA056709B442}"/>
    <cellStyle name="40% - uthevingsfarge 6 10 17 10" xfId="24525" xr:uid="{299C1016-2733-4AA2-A031-A382A735DB67}"/>
    <cellStyle name="40% - uthevingsfarge 6 10 17 11" xfId="24526" xr:uid="{70BD607E-27A6-4C02-9C91-AF833F56F8CA}"/>
    <cellStyle name="40% - uthevingsfarge 6 10 17 12" xfId="24527" xr:uid="{FDDE15A3-BDDF-43A6-BBB3-13E84667620B}"/>
    <cellStyle name="40% - uthevingsfarge 6 10 17 13" xfId="24528" xr:uid="{94CF4E62-F213-47D7-9B02-1C2D26FAF325}"/>
    <cellStyle name="40% - uthevingsfarge 6 10 17 13 2" xfId="24529" xr:uid="{85B818EA-AAC2-49DF-A66C-A603C23E2A6E}"/>
    <cellStyle name="40% - uthevingsfarge 6 10 17 14" xfId="24530" xr:uid="{EE9916DA-0C0E-46D3-823A-15F06D43B565}"/>
    <cellStyle name="40% - uthevingsfarge 6 10 17 14 2" xfId="24531" xr:uid="{2AFABC10-1F50-46D6-AEEA-64E24A260808}"/>
    <cellStyle name="40% - uthevingsfarge 6 10 17 2" xfId="24532" xr:uid="{6DE2938C-A3E8-48CD-A7CE-7D74ECE8AD9B}"/>
    <cellStyle name="40% - uthevingsfarge 6 10 17 3" xfId="24533" xr:uid="{FC93FE24-6C08-4077-8DB1-B926BA472298}"/>
    <cellStyle name="40% - uthevingsfarge 6 10 17 4" xfId="24534" xr:uid="{13954C9C-BCEC-44E7-B95E-818A3BA724D6}"/>
    <cellStyle name="40% - uthevingsfarge 6 10 17 5" xfId="24535" xr:uid="{36B9B432-499F-4CCA-A2BF-5C99595239E5}"/>
    <cellStyle name="40% - uthevingsfarge 6 10 17 6" xfId="24536" xr:uid="{8FB6641F-F261-479C-B5BC-B7515AFDEC13}"/>
    <cellStyle name="40% - uthevingsfarge 6 10 17 7" xfId="24537" xr:uid="{F6911D08-6B67-47F7-819A-3F7F6A1CDCE2}"/>
    <cellStyle name="40% - uthevingsfarge 6 10 17 8" xfId="24538" xr:uid="{240A9EA2-CA56-482C-BA05-7442B8F09876}"/>
    <cellStyle name="40% - uthevingsfarge 6 10 17 9" xfId="24539" xr:uid="{429F0337-02A5-4016-B9D9-3F762524FF6D}"/>
    <cellStyle name="40% - uthevingsfarge 6 10 18" xfId="24540" xr:uid="{9D0EF58D-9389-4E22-BED0-79A80E439773}"/>
    <cellStyle name="40% - uthevingsfarge 6 10 19" xfId="24541" xr:uid="{D5383DDB-2DE7-475F-881B-75123B4DC3F8}"/>
    <cellStyle name="40% - uthevingsfarge 6 10 19 2" xfId="24542" xr:uid="{2B6E9CBF-19AF-48FE-9B36-1AA2895E777C}"/>
    <cellStyle name="40% - uthevingsfarge 6 10 19 2 2" xfId="24543" xr:uid="{7C92404B-3F25-447C-BE1D-C9D5FC0B4E3B}"/>
    <cellStyle name="40% - uthevingsfarge 6 10 19 2 2 2" xfId="24544" xr:uid="{E291BB23-21C5-44A0-BF94-0D73E83695FC}"/>
    <cellStyle name="40% - uthevingsfarge 6 10 19 2 3" xfId="24545" xr:uid="{E57638ED-AFB6-4489-B2E1-297A9BB25DE5}"/>
    <cellStyle name="40% - uthevingsfarge 6 10 19 2 3 2" xfId="24546" xr:uid="{B5B35DE7-65DC-4851-9821-1E476789B8BD}"/>
    <cellStyle name="40% - uthevingsfarge 6 10 19 2 4" xfId="24547" xr:uid="{5158DC70-B125-47D2-92C3-BAFFAC3CDEEE}"/>
    <cellStyle name="40% - uthevingsfarge 6 10 19 2 4 2" xfId="24548" xr:uid="{127156A4-4AF6-4507-80A9-6D1522FEB6DC}"/>
    <cellStyle name="40% - uthevingsfarge 6 10 19 2 5" xfId="24549" xr:uid="{F7CC1706-F3A8-458F-B2FB-92FA6CE87805}"/>
    <cellStyle name="40% - uthevingsfarge 6 10 19 2 5 2" xfId="24550" xr:uid="{A64321EF-3A65-4303-907B-DB705DCCD58E}"/>
    <cellStyle name="40% - uthevingsfarge 6 10 19 2 6" xfId="24551" xr:uid="{0A444BBE-2D52-4678-A416-275EB4989A48}"/>
    <cellStyle name="40% - uthevingsfarge 6 10 19 2 6 2" xfId="24552" xr:uid="{48F1B8A8-36AD-453F-8527-8E9DC5C1748A}"/>
    <cellStyle name="40% - uthevingsfarge 6 10 19 2 7" xfId="24553" xr:uid="{5E98E9B2-B6AD-4EA8-8EA5-091B9B495E62}"/>
    <cellStyle name="40% - uthevingsfarge 6 10 19 3" xfId="24554" xr:uid="{1B1FDAA6-C478-48F2-A92A-FFAB018F7E87}"/>
    <cellStyle name="40% - uthevingsfarge 6 10 19 3 2" xfId="24555" xr:uid="{58E5FC67-43C0-43A3-91A4-A5B14C77211B}"/>
    <cellStyle name="40% - uthevingsfarge 6 10 19 3 2 2" xfId="24556" xr:uid="{55235E33-95D8-448B-AF44-FE11CA675FF4}"/>
    <cellStyle name="40% - uthevingsfarge 6 10 19 3 3" xfId="24557" xr:uid="{F2E45609-8217-49E1-B5E4-5901E9BDEB7B}"/>
    <cellStyle name="40% - uthevingsfarge 6 10 19 3 3 2" xfId="24558" xr:uid="{B6016A34-853C-4CC7-B006-3B418F9CD5AF}"/>
    <cellStyle name="40% - uthevingsfarge 6 10 19 3 4" xfId="24559" xr:uid="{6A11C3B4-EF0C-4473-A2D9-57A30CE4FF09}"/>
    <cellStyle name="40% - uthevingsfarge 6 10 19 4" xfId="24560" xr:uid="{386A3C56-90EE-43B9-A188-CD8053715C93}"/>
    <cellStyle name="40% - uthevingsfarge 6 10 19 4 2" xfId="24561" xr:uid="{643CAB99-BA3F-409E-B1A0-2F5A4DA49377}"/>
    <cellStyle name="40% - uthevingsfarge 6 10 19 5" xfId="24562" xr:uid="{B0CE475A-4006-41F0-800B-923736BFD587}"/>
    <cellStyle name="40% - uthevingsfarge 6 10 19 5 2" xfId="24563" xr:uid="{DFF592E7-615B-4E12-AFBE-4BC458EC8501}"/>
    <cellStyle name="40% - uthevingsfarge 6 10 19 6" xfId="24564" xr:uid="{D29E4597-492A-461E-89BB-D8572F01670C}"/>
    <cellStyle name="40% - uthevingsfarge 6 10 19 6 2" xfId="24565" xr:uid="{E5431955-C02C-4584-866E-2E469DD1F017}"/>
    <cellStyle name="40% - uthevingsfarge 6 10 19 7" xfId="24566" xr:uid="{F735E6CC-19E9-4DF2-9D3F-D3E89B1613F6}"/>
    <cellStyle name="40% - uthevingsfarge 6 10 19 7 2" xfId="24567" xr:uid="{640F295C-E567-4899-AE44-B46F6973AAF3}"/>
    <cellStyle name="40% - uthevingsfarge 6 10 19 8" xfId="24568" xr:uid="{0F1E1151-85E0-412C-95D2-AE97D9635094}"/>
    <cellStyle name="40% - uthevingsfarge 6 10 2" xfId="24569" xr:uid="{28870BA3-D67E-4752-98EF-CB1CFE067AFC}"/>
    <cellStyle name="40% - uthevingsfarge 6 10 2 10" xfId="24570" xr:uid="{D8218AB4-2590-4A09-B8B4-74B174F923B1}"/>
    <cellStyle name="40% - uthevingsfarge 6 10 2 11" xfId="24571" xr:uid="{F13148DD-1957-473E-8D73-1B9692A15701}"/>
    <cellStyle name="40% - uthevingsfarge 6 10 2 12" xfId="24572" xr:uid="{D55AB44F-D229-4548-8715-81E2CD9D1AD4}"/>
    <cellStyle name="40% - uthevingsfarge 6 10 2 13" xfId="24573" xr:uid="{C5582A01-BD2F-4151-95EA-03C3C33EBEC4}"/>
    <cellStyle name="40% - uthevingsfarge 6 10 2 14" xfId="24574" xr:uid="{359B240A-7C19-4A3D-9034-E16B2B6A7A48}"/>
    <cellStyle name="40% - uthevingsfarge 6 10 2 15" xfId="24575" xr:uid="{6BB7AB85-AE8A-44CA-8E71-F9F2DEF9F2D8}"/>
    <cellStyle name="40% - uthevingsfarge 6 10 2 15 2" xfId="24576" xr:uid="{F1E27214-B37A-4556-88D3-C71B8C3D7D49}"/>
    <cellStyle name="40% - uthevingsfarge 6 10 2 16" xfId="24577" xr:uid="{3EADA04D-1B83-4C78-B447-37C2C593E583}"/>
    <cellStyle name="40% - uthevingsfarge 6 10 2 16 2" xfId="24578" xr:uid="{5A8A398D-49B4-4A72-8A45-14D726F06350}"/>
    <cellStyle name="40% - uthevingsfarge 6 10 2 17" xfId="24579" xr:uid="{091A2596-9099-47BC-A90F-724FB56028CE}"/>
    <cellStyle name="40% - uthevingsfarge 6 10 2 2" xfId="24580" xr:uid="{EDF5CB63-3484-41CF-AEEF-97801CEDA3EF}"/>
    <cellStyle name="40% - uthevingsfarge 6 10 2 2 10" xfId="24581" xr:uid="{5BB4F708-A0EB-4E03-95D9-3CEF59CFA380}"/>
    <cellStyle name="40% - uthevingsfarge 6 10 2 2 10 2" xfId="24582" xr:uid="{2A3ABCBB-E05C-4B55-931D-DB25D224B4AF}"/>
    <cellStyle name="40% - uthevingsfarge 6 10 2 2 10 2 2" xfId="24583" xr:uid="{C67CC26F-57AA-4CAE-B4D8-99A0B7CAC898}"/>
    <cellStyle name="40% - uthevingsfarge 6 10 2 2 10 3" xfId="24584" xr:uid="{70F02319-C491-470E-92D4-D7060FE9298C}"/>
    <cellStyle name="40% - uthevingsfarge 6 10 2 2 11" xfId="24585" xr:uid="{5AE6B16D-455F-4DEA-BB4C-4F95EF0329D6}"/>
    <cellStyle name="40% - uthevingsfarge 6 10 2 2 11 2" xfId="24586" xr:uid="{2BF6A799-E572-49D7-BC56-E37868D88C78}"/>
    <cellStyle name="40% - uthevingsfarge 6 10 2 2 11 2 2" xfId="24587" xr:uid="{F00A9DFF-5EFD-4C9E-A529-87F5C309001B}"/>
    <cellStyle name="40% - uthevingsfarge 6 10 2 2 11 3" xfId="24588" xr:uid="{2FFABC18-0351-4A9D-9875-BD8A0A94E0EF}"/>
    <cellStyle name="40% - uthevingsfarge 6 10 2 2 12" xfId="24589" xr:uid="{330B917D-D48A-43A6-9860-11D4660477AF}"/>
    <cellStyle name="40% - uthevingsfarge 6 10 2 2 12 2" xfId="24590" xr:uid="{E919F6A0-DA17-4873-9850-7E33762316AA}"/>
    <cellStyle name="40% - uthevingsfarge 6 10 2 2 12 2 2" xfId="24591" xr:uid="{8122E739-7741-4C23-B472-2AA3F8FC6D12}"/>
    <cellStyle name="40% - uthevingsfarge 6 10 2 2 12 3" xfId="24592" xr:uid="{A260A52F-A373-45FE-9ED0-327DC6458C6C}"/>
    <cellStyle name="40% - uthevingsfarge 6 10 2 2 13" xfId="24593" xr:uid="{551E25BB-0A3B-40EE-93FB-5ABEEF7DEBE2}"/>
    <cellStyle name="40% - uthevingsfarge 6 10 2 2 14" xfId="24594" xr:uid="{50B0D5CE-CD9A-4CA8-8936-7460DC4D963A}"/>
    <cellStyle name="40% - uthevingsfarge 6 10 2 2 2" xfId="24595" xr:uid="{5679B77D-7C8A-4C5E-8AAC-3AB27CF3BFBE}"/>
    <cellStyle name="40% - uthevingsfarge 6 10 2 2 2 2" xfId="24596" xr:uid="{9838927A-8B35-46C2-AD5D-FC782928124A}"/>
    <cellStyle name="40% - uthevingsfarge 6 10 2 2 2 2 2" xfId="24597" xr:uid="{1C234215-E270-4784-A856-9BC8AF863F6E}"/>
    <cellStyle name="40% - uthevingsfarge 6 10 2 2 2 3" xfId="24598" xr:uid="{1E09F313-D781-476B-83B7-893AEB30AD36}"/>
    <cellStyle name="40% - uthevingsfarge 6 10 2 2 2 3 2" xfId="24599" xr:uid="{B7A6F7B5-E4C9-40C1-A46C-0572A7CBEB6B}"/>
    <cellStyle name="40% - uthevingsfarge 6 10 2 2 2 4" xfId="24600" xr:uid="{128BBD0A-51EC-425C-BDD9-F76510B69752}"/>
    <cellStyle name="40% - uthevingsfarge 6 10 2 2 2 4 2" xfId="24601" xr:uid="{953EBBD0-8263-4818-A890-38E8900EAA9F}"/>
    <cellStyle name="40% - uthevingsfarge 6 10 2 2 2 5" xfId="24602" xr:uid="{C08EDFC4-9787-467C-B3B9-E390AB560AC0}"/>
    <cellStyle name="40% - uthevingsfarge 6 10 2 2 2 5 2" xfId="24603" xr:uid="{2B961920-7F4E-4A65-9E59-6C39F79502CE}"/>
    <cellStyle name="40% - uthevingsfarge 6 10 2 2 2 6" xfId="24604" xr:uid="{1B0BDB82-7F31-4DE0-B5C9-6380940D34AA}"/>
    <cellStyle name="40% - uthevingsfarge 6 10 2 2 2 6 2" xfId="24605" xr:uid="{CAFEF26E-18F9-4433-BB61-FE4F610DC940}"/>
    <cellStyle name="40% - uthevingsfarge 6 10 2 2 2 7" xfId="24606" xr:uid="{C27DCD95-819F-49C7-BE61-20D445B93511}"/>
    <cellStyle name="40% - uthevingsfarge 6 10 2 2 3" xfId="24607" xr:uid="{4C54A6EA-6672-446D-B6C2-52900CECC07D}"/>
    <cellStyle name="40% - uthevingsfarge 6 10 2 2 3 2" xfId="24608" xr:uid="{45989796-3E2F-4CB9-8125-A1DD11D584E1}"/>
    <cellStyle name="40% - uthevingsfarge 6 10 2 2 3 2 2" xfId="24609" xr:uid="{B163FB74-70F0-4111-B427-61AD0C0CF208}"/>
    <cellStyle name="40% - uthevingsfarge 6 10 2 2 3 3" xfId="24610" xr:uid="{BE6F89B9-03D6-4CDB-BE8C-99864F8089B4}"/>
    <cellStyle name="40% - uthevingsfarge 6 10 2 2 3 3 2" xfId="24611" xr:uid="{D9880C61-245B-4AD2-86F3-E2E343BE00F8}"/>
    <cellStyle name="40% - uthevingsfarge 6 10 2 2 3 4" xfId="24612" xr:uid="{16057E69-6DFD-4748-A9C9-D2C39963EA81}"/>
    <cellStyle name="40% - uthevingsfarge 6 10 2 2 3 4 2" xfId="24613" xr:uid="{58DF98D7-C167-4393-9D7A-CFDEDCD4AF8D}"/>
    <cellStyle name="40% - uthevingsfarge 6 10 2 2 3 5" xfId="24614" xr:uid="{85C53549-DB67-4A7D-AB45-52CFDB207772}"/>
    <cellStyle name="40% - uthevingsfarge 6 10 2 2 3 5 2" xfId="24615" xr:uid="{78B65F94-B19B-4A11-A435-3EA8AA374954}"/>
    <cellStyle name="40% - uthevingsfarge 6 10 2 2 3 6" xfId="24616" xr:uid="{E920A385-5F04-441E-83CE-80DD53AA9E33}"/>
    <cellStyle name="40% - uthevingsfarge 6 10 2 2 4" xfId="24617" xr:uid="{F9259B48-B510-449D-90BD-D49C4E962065}"/>
    <cellStyle name="40% - uthevingsfarge 6 10 2 2 4 2" xfId="24618" xr:uid="{8AB03A1A-E39F-479C-B1B1-A518F235EA43}"/>
    <cellStyle name="40% - uthevingsfarge 6 10 2 2 4 2 2" xfId="24619" xr:uid="{ABFAA1E8-AB2E-46D0-A05F-C9BD0EBCB8E0}"/>
    <cellStyle name="40% - uthevingsfarge 6 10 2 2 4 3" xfId="24620" xr:uid="{134D4CD8-E27D-4175-A599-19DC547FB79B}"/>
    <cellStyle name="40% - uthevingsfarge 6 10 2 2 4 3 2" xfId="24621" xr:uid="{54E2A09E-A697-42B4-9134-10CDF9D0E1D4}"/>
    <cellStyle name="40% - uthevingsfarge 6 10 2 2 4 4" xfId="24622" xr:uid="{2B9B916A-6982-4397-B25E-0B8F1811940B}"/>
    <cellStyle name="40% - uthevingsfarge 6 10 2 2 5" xfId="24623" xr:uid="{F4DEC830-5B94-42B1-AF37-90D1E8DE891F}"/>
    <cellStyle name="40% - uthevingsfarge 6 10 2 2 5 2" xfId="24624" xr:uid="{65B45535-EC51-41F5-B993-62DD4EBD6124}"/>
    <cellStyle name="40% - uthevingsfarge 6 10 2 2 5 2 2" xfId="24625" xr:uid="{CDAACDC6-DD99-4F36-B6ED-DBF26C2F8744}"/>
    <cellStyle name="40% - uthevingsfarge 6 10 2 2 5 3" xfId="24626" xr:uid="{301C06C6-9DA8-4C4A-B908-FE79BDED2640}"/>
    <cellStyle name="40% - uthevingsfarge 6 10 2 2 5 3 2" xfId="24627" xr:uid="{280E622B-D15B-4C6E-8DE1-B7E061079E0A}"/>
    <cellStyle name="40% - uthevingsfarge 6 10 2 2 5 4" xfId="24628" xr:uid="{0DAFD085-13C4-4619-89E4-767CDB8E6CD3}"/>
    <cellStyle name="40% - uthevingsfarge 6 10 2 2 6" xfId="24629" xr:uid="{F302E60F-46C3-4887-AC70-A95DEFCE817E}"/>
    <cellStyle name="40% - uthevingsfarge 6 10 2 2 6 2" xfId="24630" xr:uid="{0DFED466-C0B4-4637-AD1F-E07942EDACFE}"/>
    <cellStyle name="40% - uthevingsfarge 6 10 2 2 6 2 2" xfId="24631" xr:uid="{A6AC714C-1DB2-4B82-87A1-9BED24655AF7}"/>
    <cellStyle name="40% - uthevingsfarge 6 10 2 2 6 3" xfId="24632" xr:uid="{D07AA6D7-48E5-4BA6-9113-DBE462EC94D6}"/>
    <cellStyle name="40% - uthevingsfarge 6 10 2 2 7" xfId="24633" xr:uid="{E86C2850-7740-4831-99C1-AB40F19FE289}"/>
    <cellStyle name="40% - uthevingsfarge 6 10 2 2 7 2" xfId="24634" xr:uid="{0C876F38-BCEE-4563-97B1-26683BDD17FB}"/>
    <cellStyle name="40% - uthevingsfarge 6 10 2 2 7 2 2" xfId="24635" xr:uid="{E788C08F-C591-412C-85F7-D264C197B048}"/>
    <cellStyle name="40% - uthevingsfarge 6 10 2 2 7 3" xfId="24636" xr:uid="{19DCBCB7-AB41-44AA-8279-35FD3A826EA3}"/>
    <cellStyle name="40% - uthevingsfarge 6 10 2 2 8" xfId="24637" xr:uid="{E3B9CD15-9DF0-4EBA-8B96-B84B2D36BA86}"/>
    <cellStyle name="40% - uthevingsfarge 6 10 2 2 8 2" xfId="24638" xr:uid="{97BB8DA3-E484-4ECE-AB00-A7323E608E46}"/>
    <cellStyle name="40% - uthevingsfarge 6 10 2 2 8 2 2" xfId="24639" xr:uid="{33CA9628-9206-432B-9DE8-A948C7A0A1E7}"/>
    <cellStyle name="40% - uthevingsfarge 6 10 2 2 8 3" xfId="24640" xr:uid="{846516B9-5290-48E9-B87E-04F17E548EA2}"/>
    <cellStyle name="40% - uthevingsfarge 6 10 2 2 9" xfId="24641" xr:uid="{FE3E22F9-9E0F-4501-B507-1C16B17E1982}"/>
    <cellStyle name="40% - uthevingsfarge 6 10 2 2 9 2" xfId="24642" xr:uid="{FE927D86-8260-49B3-879A-C05E6EA9FCF6}"/>
    <cellStyle name="40% - uthevingsfarge 6 10 2 2 9 2 2" xfId="24643" xr:uid="{E1152AC5-039B-4F31-AA34-143C97506C3B}"/>
    <cellStyle name="40% - uthevingsfarge 6 10 2 2 9 3" xfId="24644" xr:uid="{DED64967-B9A0-4230-89B2-DF5B3F3F6CD9}"/>
    <cellStyle name="40% - uthevingsfarge 6 10 2 3" xfId="24645" xr:uid="{DC5634AC-EEA3-4F3B-98C7-39A2EB886619}"/>
    <cellStyle name="40% - uthevingsfarge 6 10 2 3 2" xfId="24646" xr:uid="{6C6FE330-4BA1-48A1-BD4B-D5079F8F99E8}"/>
    <cellStyle name="40% - uthevingsfarge 6 10 2 3 2 2" xfId="24647" xr:uid="{6F0C2691-37C9-4B5A-97F2-B14FA31FFE27}"/>
    <cellStyle name="40% - uthevingsfarge 6 10 2 3 2 2 2" xfId="24648" xr:uid="{FE146F27-EAFE-4D13-B519-70855CEAB055}"/>
    <cellStyle name="40% - uthevingsfarge 6 10 2 3 2 3" xfId="24649" xr:uid="{B002E8E5-BF25-46C4-BD9D-E1FA207EF622}"/>
    <cellStyle name="40% - uthevingsfarge 6 10 2 3 2 3 2" xfId="24650" xr:uid="{2499DE42-FB37-4B57-B96C-AF37BEA05022}"/>
    <cellStyle name="40% - uthevingsfarge 6 10 2 3 2 4" xfId="24651" xr:uid="{D11DD39D-A700-4096-859F-97307CF481F3}"/>
    <cellStyle name="40% - uthevingsfarge 6 10 2 3 2 4 2" xfId="24652" xr:uid="{F8ECC13B-3EB9-42BD-9E8A-D74B4592D91B}"/>
    <cellStyle name="40% - uthevingsfarge 6 10 2 3 2 5" xfId="24653" xr:uid="{2FA69A2A-282E-49C4-8968-70D3C328A32C}"/>
    <cellStyle name="40% - uthevingsfarge 6 10 2 3 2 5 2" xfId="24654" xr:uid="{7CCE1983-5969-49D9-A713-E7C10CF1367B}"/>
    <cellStyle name="40% - uthevingsfarge 6 10 2 3 2 6" xfId="24655" xr:uid="{F4391464-380A-4041-BB4A-9C0059ED7199}"/>
    <cellStyle name="40% - uthevingsfarge 6 10 2 3 2 6 2" xfId="24656" xr:uid="{743839D8-D849-4966-8350-1940AA1C6F21}"/>
    <cellStyle name="40% - uthevingsfarge 6 10 2 3 2 7" xfId="24657" xr:uid="{B9A7FA66-921B-4C14-9963-9F9F1434286B}"/>
    <cellStyle name="40% - uthevingsfarge 6 10 2 3 3" xfId="24658" xr:uid="{A342FCBB-2140-44EF-A3DC-889795B5D640}"/>
    <cellStyle name="40% - uthevingsfarge 6 10 2 3 3 2" xfId="24659" xr:uid="{4FC681FF-084D-4B55-83C2-966203FF6B96}"/>
    <cellStyle name="40% - uthevingsfarge 6 10 2 3 3 2 2" xfId="24660" xr:uid="{49163CA8-54D8-43DB-BDD4-017EA38A5D13}"/>
    <cellStyle name="40% - uthevingsfarge 6 10 2 3 3 3" xfId="24661" xr:uid="{82BEEC11-7964-4B6F-B389-285F575C8F8C}"/>
    <cellStyle name="40% - uthevingsfarge 6 10 2 3 3 3 2" xfId="24662" xr:uid="{CA83FD15-7DC5-4BE6-BFE3-F764879CDDF7}"/>
    <cellStyle name="40% - uthevingsfarge 6 10 2 3 3 4" xfId="24663" xr:uid="{6CF7866D-12B8-4869-96A1-173DEE9232D5}"/>
    <cellStyle name="40% - uthevingsfarge 6 10 2 3 4" xfId="24664" xr:uid="{FEF81678-2F91-482A-B2DF-679C7392BF63}"/>
    <cellStyle name="40% - uthevingsfarge 6 10 2 3 4 2" xfId="24665" xr:uid="{E3803963-721A-4BFB-BA79-925ADB1621AE}"/>
    <cellStyle name="40% - uthevingsfarge 6 10 2 3 5" xfId="24666" xr:uid="{D466D8BE-8C12-4E88-9566-7713680C7FF3}"/>
    <cellStyle name="40% - uthevingsfarge 6 10 2 3 5 2" xfId="24667" xr:uid="{9F4A8837-60E7-4FE1-A6A9-F92160095C03}"/>
    <cellStyle name="40% - uthevingsfarge 6 10 2 3 6" xfId="24668" xr:uid="{5EAD9594-E286-471B-BBFF-D90BB09AB0BC}"/>
    <cellStyle name="40% - uthevingsfarge 6 10 2 3 6 2" xfId="24669" xr:uid="{056F7C6C-F0EC-4D57-AE9F-EE8BC3D771FA}"/>
    <cellStyle name="40% - uthevingsfarge 6 10 2 3 7" xfId="24670" xr:uid="{7C3DE9FF-4006-41A3-869B-E2A287E4235A}"/>
    <cellStyle name="40% - uthevingsfarge 6 10 2 3 7 2" xfId="24671" xr:uid="{FF212D2D-30A0-4A2B-9F6E-8B29EF7E32DB}"/>
    <cellStyle name="40% - uthevingsfarge 6 10 2 3 8" xfId="24672" xr:uid="{2B6FEBB4-A71A-42CC-915D-B36772ACC32A}"/>
    <cellStyle name="40% - uthevingsfarge 6 10 2 4" xfId="24673" xr:uid="{DF879760-3E6C-49C1-A340-34C8F02B666B}"/>
    <cellStyle name="40% - uthevingsfarge 6 10 2 4 2" xfId="24674" xr:uid="{D0711234-007C-4F60-84CA-254B10C394E6}"/>
    <cellStyle name="40% - uthevingsfarge 6 10 2 4 2 2" xfId="24675" xr:uid="{E5061F52-D515-4516-A36B-B6BC6A5745E3}"/>
    <cellStyle name="40% - uthevingsfarge 6 10 2 4 2 2 2" xfId="24676" xr:uid="{33DF25A1-2ED0-4371-B494-CA62BAC99D98}"/>
    <cellStyle name="40% - uthevingsfarge 6 10 2 4 2 3" xfId="24677" xr:uid="{0EC034AB-2D6E-404D-BCB1-1F4C9202ECE4}"/>
    <cellStyle name="40% - uthevingsfarge 6 10 2 4 2 3 2" xfId="24678" xr:uid="{F1C4B60D-DD0A-4198-A39C-792144FC8B93}"/>
    <cellStyle name="40% - uthevingsfarge 6 10 2 4 2 4" xfId="24679" xr:uid="{73E36E1A-42D7-472A-9E5D-C5D38D28E63F}"/>
    <cellStyle name="40% - uthevingsfarge 6 10 2 4 2 4 2" xfId="24680" xr:uid="{F231FE3F-CA4D-4CB7-94FE-1886D693DEAB}"/>
    <cellStyle name="40% - uthevingsfarge 6 10 2 4 2 5" xfId="24681" xr:uid="{165019BA-0672-499E-8B40-3B7A6808F1B1}"/>
    <cellStyle name="40% - uthevingsfarge 6 10 2 4 2 5 2" xfId="24682" xr:uid="{892E1AF4-1532-474E-9FDD-987FC4CBAB68}"/>
    <cellStyle name="40% - uthevingsfarge 6 10 2 4 2 6" xfId="24683" xr:uid="{07DB8225-1245-4BDB-A576-22BF7ED41B07}"/>
    <cellStyle name="40% - uthevingsfarge 6 10 2 4 2 6 2" xfId="24684" xr:uid="{FCBB245E-E427-4D1F-83AB-7EDB9883D24D}"/>
    <cellStyle name="40% - uthevingsfarge 6 10 2 4 2 7" xfId="24685" xr:uid="{3B369EBE-9B90-41FE-8E5B-DA13911F0145}"/>
    <cellStyle name="40% - uthevingsfarge 6 10 2 4 3" xfId="24686" xr:uid="{5E26B98D-696C-4CA4-9E0A-A36D41199DDF}"/>
    <cellStyle name="40% - uthevingsfarge 6 10 2 4 3 2" xfId="24687" xr:uid="{E5D938F6-DBFD-4147-A92A-F525CFA0661A}"/>
    <cellStyle name="40% - uthevingsfarge 6 10 2 4 3 2 2" xfId="24688" xr:uid="{91E7C267-15BF-4D81-90D9-A74C4FCE499E}"/>
    <cellStyle name="40% - uthevingsfarge 6 10 2 4 3 3" xfId="24689" xr:uid="{2CC986A4-C019-497F-8DD9-6D375AE13A3A}"/>
    <cellStyle name="40% - uthevingsfarge 6 10 2 4 3 3 2" xfId="24690" xr:uid="{992BFF53-05C3-429E-BFAB-6AEF932D0FB7}"/>
    <cellStyle name="40% - uthevingsfarge 6 10 2 4 3 4" xfId="24691" xr:uid="{07407F80-1827-40CC-8EA5-577685DEA0D3}"/>
    <cellStyle name="40% - uthevingsfarge 6 10 2 4 4" xfId="24692" xr:uid="{8817C4C8-F585-448D-92DE-EF66487B20EF}"/>
    <cellStyle name="40% - uthevingsfarge 6 10 2 4 4 2" xfId="24693" xr:uid="{DF580480-3562-4A46-BFB2-C9B7DB1EBA84}"/>
    <cellStyle name="40% - uthevingsfarge 6 10 2 4 5" xfId="24694" xr:uid="{F9CE5DF0-FD2A-4E44-B5D9-5A29F3494937}"/>
    <cellStyle name="40% - uthevingsfarge 6 10 2 4 5 2" xfId="24695" xr:uid="{BEB8051D-E5FC-4BC8-BA6B-035546A6B8BB}"/>
    <cellStyle name="40% - uthevingsfarge 6 10 2 4 6" xfId="24696" xr:uid="{82E4D16A-6849-4ADF-8DBD-261E3323BE54}"/>
    <cellStyle name="40% - uthevingsfarge 6 10 2 4 6 2" xfId="24697" xr:uid="{94C6F5E1-4F06-4165-A178-4205ACB39DF8}"/>
    <cellStyle name="40% - uthevingsfarge 6 10 2 4 7" xfId="24698" xr:uid="{2760778F-3D26-4DD2-AF70-F3C34C6C3D3D}"/>
    <cellStyle name="40% - uthevingsfarge 6 10 2 4 7 2" xfId="24699" xr:uid="{53BA8F40-77BA-46C8-90FE-EA2570840D2A}"/>
    <cellStyle name="40% - uthevingsfarge 6 10 2 4 8" xfId="24700" xr:uid="{9F717340-F34B-4473-B5D6-A35DEE0CEBE9}"/>
    <cellStyle name="40% - uthevingsfarge 6 10 2 5" xfId="24701" xr:uid="{81158437-F796-42F7-A34A-71BFB551FA37}"/>
    <cellStyle name="40% - uthevingsfarge 6 10 2 6" xfId="24702" xr:uid="{34CDB1B3-76F0-4594-8604-CF7AE0F8B6AD}"/>
    <cellStyle name="40% - uthevingsfarge 6 10 2 7" xfId="24703" xr:uid="{2510FA45-4FCB-42BB-B977-7478C32989B8}"/>
    <cellStyle name="40% - uthevingsfarge 6 10 2 8" xfId="24704" xr:uid="{369068DE-C436-4094-B078-7BC3F2F990E9}"/>
    <cellStyle name="40% - uthevingsfarge 6 10 2 9" xfId="24705" xr:uid="{427974BC-8116-4F18-95CF-8947D1DF5183}"/>
    <cellStyle name="40% - uthevingsfarge 6 10 20" xfId="24706" xr:uid="{EF51D429-9D2D-4D5F-A76D-15E19A663C5B}"/>
    <cellStyle name="40% - uthevingsfarge 6 10 20 2" xfId="24707" xr:uid="{E01989CB-8FEF-4BC7-A20A-A5AB1554851B}"/>
    <cellStyle name="40% - uthevingsfarge 6 10 20 2 2" xfId="24708" xr:uid="{0BAE1A89-2511-49C5-BFBB-A7E7B2FA73C7}"/>
    <cellStyle name="40% - uthevingsfarge 6 10 20 2 2 2" xfId="24709" xr:uid="{D0FA0ABB-A0A4-472E-84E0-862CF2490BDD}"/>
    <cellStyle name="40% - uthevingsfarge 6 10 20 2 3" xfId="24710" xr:uid="{6C55F3FB-0152-4376-809F-8A193ACC8CF0}"/>
    <cellStyle name="40% - uthevingsfarge 6 10 20 2 3 2" xfId="24711" xr:uid="{52E51A64-11EA-4215-9C91-BB0EF9DCEB5B}"/>
    <cellStyle name="40% - uthevingsfarge 6 10 20 2 4" xfId="24712" xr:uid="{D1EB15B9-3E08-4265-B3F0-B4473A05CD06}"/>
    <cellStyle name="40% - uthevingsfarge 6 10 20 2 4 2" xfId="24713" xr:uid="{73266716-F620-4015-B0A5-4B7CC1C894B7}"/>
    <cellStyle name="40% - uthevingsfarge 6 10 20 2 5" xfId="24714" xr:uid="{955DFD02-0E09-4221-8DD6-B25578F03F60}"/>
    <cellStyle name="40% - uthevingsfarge 6 10 20 2 5 2" xfId="24715" xr:uid="{039716DE-696D-4A11-B570-45158C8A38BB}"/>
    <cellStyle name="40% - uthevingsfarge 6 10 20 2 6" xfId="24716" xr:uid="{AC087662-68DE-4963-83DC-287900BFF189}"/>
    <cellStyle name="40% - uthevingsfarge 6 10 20 2 6 2" xfId="24717" xr:uid="{681FEACC-E0A3-4C4A-9835-5E65FA048363}"/>
    <cellStyle name="40% - uthevingsfarge 6 10 20 2 7" xfId="24718" xr:uid="{AA85664E-D747-457A-ABDD-31E342D0037F}"/>
    <cellStyle name="40% - uthevingsfarge 6 10 20 3" xfId="24719" xr:uid="{9EFEC573-3C9B-4501-8FE1-D57CB0A724ED}"/>
    <cellStyle name="40% - uthevingsfarge 6 10 20 3 2" xfId="24720" xr:uid="{0262226B-D095-412F-A9B4-1A71BD91C0AA}"/>
    <cellStyle name="40% - uthevingsfarge 6 10 20 3 2 2" xfId="24721" xr:uid="{AAF9D277-E2A7-46F7-9FA1-BAC951FC2D72}"/>
    <cellStyle name="40% - uthevingsfarge 6 10 20 3 3" xfId="24722" xr:uid="{66058680-FB18-4D31-A7D3-2F498F965081}"/>
    <cellStyle name="40% - uthevingsfarge 6 10 20 3 3 2" xfId="24723" xr:uid="{0737FD23-B9E2-4ABB-BC30-FBB9E794358D}"/>
    <cellStyle name="40% - uthevingsfarge 6 10 20 3 4" xfId="24724" xr:uid="{7BEDB04B-48F4-454B-B768-96340FC9B31C}"/>
    <cellStyle name="40% - uthevingsfarge 6 10 20 4" xfId="24725" xr:uid="{35F962A8-35CB-4607-B27F-BAECE91B52E6}"/>
    <cellStyle name="40% - uthevingsfarge 6 10 20 4 2" xfId="24726" xr:uid="{9B432092-3D3F-40F1-8F87-AB4599E36CCE}"/>
    <cellStyle name="40% - uthevingsfarge 6 10 20 5" xfId="24727" xr:uid="{1E0B8B67-F8A8-4D46-B7F4-B1416EE6EBA2}"/>
    <cellStyle name="40% - uthevingsfarge 6 10 20 5 2" xfId="24728" xr:uid="{C6EC96E5-7545-40A5-BA63-EB3565CF7ED0}"/>
    <cellStyle name="40% - uthevingsfarge 6 10 20 6" xfId="24729" xr:uid="{AB108A15-61D2-4385-935F-84617223E6D4}"/>
    <cellStyle name="40% - uthevingsfarge 6 10 20 6 2" xfId="24730" xr:uid="{BB597C4B-D997-4571-973D-85F92C3786CD}"/>
    <cellStyle name="40% - uthevingsfarge 6 10 20 7" xfId="24731" xr:uid="{07532E76-EE24-4D12-82F6-8E5624CAFB8F}"/>
    <cellStyle name="40% - uthevingsfarge 6 10 20 7 2" xfId="24732" xr:uid="{5E3371FE-9122-4806-AD4A-C9AC82996285}"/>
    <cellStyle name="40% - uthevingsfarge 6 10 20 8" xfId="24733" xr:uid="{85F16817-133C-4C54-A5B4-138B9D6DC5BE}"/>
    <cellStyle name="40% - uthevingsfarge 6 10 21" xfId="24734" xr:uid="{A1DD7642-1C81-45C5-95ED-90C67BEC6D8C}"/>
    <cellStyle name="40% - uthevingsfarge 6 10 21 2" xfId="24735" xr:uid="{E192EF62-3440-455A-8107-561682A3CBE6}"/>
    <cellStyle name="40% - uthevingsfarge 6 10 21 2 2" xfId="24736" xr:uid="{D380C08E-1FB5-4424-808A-9B34DA04E380}"/>
    <cellStyle name="40% - uthevingsfarge 6 10 21 3" xfId="24737" xr:uid="{00FADC82-B55D-4FFE-B327-292546950731}"/>
    <cellStyle name="40% - uthevingsfarge 6 10 21 3 2" xfId="24738" xr:uid="{A48FED8D-F32D-44A2-A734-8990E65CF2F8}"/>
    <cellStyle name="40% - uthevingsfarge 6 10 21 4" xfId="24739" xr:uid="{CF60BC06-6B71-47C8-A823-DA9C09BD9167}"/>
    <cellStyle name="40% - uthevingsfarge 6 10 21 4 2" xfId="24740" xr:uid="{FE90C065-B8FD-4C81-A66E-821ACAF2228B}"/>
    <cellStyle name="40% - uthevingsfarge 6 10 21 5" xfId="24741" xr:uid="{D759A286-52AD-4223-8D98-AACE3184A815}"/>
    <cellStyle name="40% - uthevingsfarge 6 10 21 5 2" xfId="24742" xr:uid="{2B61C1FC-4FEE-46A0-AE42-F72B86E98050}"/>
    <cellStyle name="40% - uthevingsfarge 6 10 21 6" xfId="24743" xr:uid="{5238F441-677C-4241-A259-F96EA709E875}"/>
    <cellStyle name="40% - uthevingsfarge 6 10 21 6 2" xfId="24744" xr:uid="{13C9328B-2C5F-4D23-B0DC-9AD283B89263}"/>
    <cellStyle name="40% - uthevingsfarge 6 10 21 7" xfId="24745" xr:uid="{82419A8C-B73C-48D3-8C26-039AFED87C8E}"/>
    <cellStyle name="40% - uthevingsfarge 6 10 22" xfId="24746" xr:uid="{DFBA648C-41C9-4CA8-ABCD-0445949AE84C}"/>
    <cellStyle name="40% - uthevingsfarge 6 10 22 2" xfId="24747" xr:uid="{0CE4F556-3978-49C0-961A-6320C4603243}"/>
    <cellStyle name="40% - uthevingsfarge 6 10 22 2 2" xfId="24748" xr:uid="{D63A6716-F216-430F-9263-B39872FD26A4}"/>
    <cellStyle name="40% - uthevingsfarge 6 10 22 3" xfId="24749" xr:uid="{B251DA5D-D27B-403C-A6D3-B0B3A3E18426}"/>
    <cellStyle name="40% - uthevingsfarge 6 10 22 3 2" xfId="24750" xr:uid="{5D46E4DC-5CFC-4159-98F8-0EF42E6AB821}"/>
    <cellStyle name="40% - uthevingsfarge 6 10 22 4" xfId="24751" xr:uid="{948B6E94-D3F2-4DEF-9C51-2E39AA293D3A}"/>
    <cellStyle name="40% - uthevingsfarge 6 10 22 4 2" xfId="24752" xr:uid="{C467CC0C-DEDD-44D6-B342-138365A90302}"/>
    <cellStyle name="40% - uthevingsfarge 6 10 22 5" xfId="24753" xr:uid="{DD1B36F9-E1B9-486E-A85E-A19B098A3264}"/>
    <cellStyle name="40% - uthevingsfarge 6 10 22 5 2" xfId="24754" xr:uid="{227948A0-6751-40F0-9D7E-DE15E3BC11DD}"/>
    <cellStyle name="40% - uthevingsfarge 6 10 22 6" xfId="24755" xr:uid="{5F144A1E-D184-4310-A16B-7CECFF05DD88}"/>
    <cellStyle name="40% - uthevingsfarge 6 10 23" xfId="24756" xr:uid="{8D71B072-7863-4C6E-9A66-F765AD842255}"/>
    <cellStyle name="40% - uthevingsfarge 6 10 23 2" xfId="24757" xr:uid="{1DFCD3A1-596B-4ABB-ACD7-FBEF55954268}"/>
    <cellStyle name="40% - uthevingsfarge 6 10 23 2 2" xfId="24758" xr:uid="{27ADD9F8-50DC-467C-8444-D628A20660E3}"/>
    <cellStyle name="40% - uthevingsfarge 6 10 23 3" xfId="24759" xr:uid="{BF35DD4D-B0BF-4F4A-B445-1495552F9480}"/>
    <cellStyle name="40% - uthevingsfarge 6 10 23 3 2" xfId="24760" xr:uid="{EDD6731D-2EED-4A7E-94F3-DC7461706FA4}"/>
    <cellStyle name="40% - uthevingsfarge 6 10 23 4" xfId="24761" xr:uid="{C477DDBA-F010-4087-B2B5-99173E820421}"/>
    <cellStyle name="40% - uthevingsfarge 6 10 24" xfId="24762" xr:uid="{D74BFC32-DD7C-4B1E-9D79-1043D12697C1}"/>
    <cellStyle name="40% - uthevingsfarge 6 10 24 2" xfId="24763" xr:uid="{709DFB46-944C-4999-B7C8-5538341CD7C0}"/>
    <cellStyle name="40% - uthevingsfarge 6 10 24 2 2" xfId="24764" xr:uid="{C9EFEDD7-5D84-4221-A097-732DBB689A14}"/>
    <cellStyle name="40% - uthevingsfarge 6 10 24 3" xfId="24765" xr:uid="{2FFB0BEA-8C8B-40B7-A0D2-21E23AB99CC4}"/>
    <cellStyle name="40% - uthevingsfarge 6 10 24 3 2" xfId="24766" xr:uid="{7C7464BC-A7AF-45CF-8F1B-1F8F2977F27A}"/>
    <cellStyle name="40% - uthevingsfarge 6 10 24 4" xfId="24767" xr:uid="{5490576D-8273-4292-BF17-DF2E80A9ACD6}"/>
    <cellStyle name="40% - uthevingsfarge 6 10 25" xfId="24768" xr:uid="{3A685E5F-9C76-4DE6-BFFC-54F0C78B5AD3}"/>
    <cellStyle name="40% - uthevingsfarge 6 10 25 2" xfId="24769" xr:uid="{B3FEE861-C8EE-48BE-9F8A-6FE3739A6107}"/>
    <cellStyle name="40% - uthevingsfarge 6 10 25 2 2" xfId="24770" xr:uid="{74BFE6D9-0CAF-4D42-99AE-C7D1247D328B}"/>
    <cellStyle name="40% - uthevingsfarge 6 10 25 3" xfId="24771" xr:uid="{ADD6705F-68A0-45CE-B922-11AA442461B8}"/>
    <cellStyle name="40% - uthevingsfarge 6 10 26" xfId="24772" xr:uid="{4E3F8B00-09ED-4654-9885-738B790FDE57}"/>
    <cellStyle name="40% - uthevingsfarge 6 10 26 2" xfId="24773" xr:uid="{1DE3AA53-0503-4BF1-BDAF-26A56394A894}"/>
    <cellStyle name="40% - uthevingsfarge 6 10 26 2 2" xfId="24774" xr:uid="{C9B4D411-05E1-4E00-884B-A4DE246A2FD8}"/>
    <cellStyle name="40% - uthevingsfarge 6 10 26 3" xfId="24775" xr:uid="{E3D9EC1E-8736-4547-AD16-A4FAE75E0BB9}"/>
    <cellStyle name="40% - uthevingsfarge 6 10 27" xfId="24776" xr:uid="{54C62E9E-EC2A-494D-80E7-3D055E37CBA9}"/>
    <cellStyle name="40% - uthevingsfarge 6 10 27 2" xfId="24777" xr:uid="{D89D8051-5424-49B2-B7DE-8324E220E6CE}"/>
    <cellStyle name="40% - uthevingsfarge 6 10 27 2 2" xfId="24778" xr:uid="{721B7395-D9F3-469F-B1A3-FD98A512257C}"/>
    <cellStyle name="40% - uthevingsfarge 6 10 27 3" xfId="24779" xr:uid="{D2918341-ABE6-423A-A6D0-7F4E94DD13B2}"/>
    <cellStyle name="40% - uthevingsfarge 6 10 28" xfId="24780" xr:uid="{FB779128-87A2-40E6-95E5-4386599FEED3}"/>
    <cellStyle name="40% - uthevingsfarge 6 10 28 2" xfId="24781" xr:uid="{CA5598B5-B418-49E8-89FC-F97D1563C86A}"/>
    <cellStyle name="40% - uthevingsfarge 6 10 28 2 2" xfId="24782" xr:uid="{139F446B-97FA-4614-A0B7-1EF0AA10FD5E}"/>
    <cellStyle name="40% - uthevingsfarge 6 10 28 3" xfId="24783" xr:uid="{3FD244CB-A26C-47AE-B8B1-CFBC20E4CB60}"/>
    <cellStyle name="40% - uthevingsfarge 6 10 29" xfId="24784" xr:uid="{9A2A94BC-9C09-4AA0-8C36-189FA416AFF9}"/>
    <cellStyle name="40% - uthevingsfarge 6 10 3" xfId="24785" xr:uid="{84E3F1E4-CAC2-4934-B6F3-77A366E1E479}"/>
    <cellStyle name="40% - uthevingsfarge 6 10 3 2" xfId="24786" xr:uid="{044708E4-551D-4CDD-A588-A29C21721C6E}"/>
    <cellStyle name="40% - uthevingsfarge 6 10 3 2 2" xfId="24787" xr:uid="{BEE587D4-69A4-4A42-8B64-B263D0131CEF}"/>
    <cellStyle name="40% - uthevingsfarge 6 10 3 2 2 2" xfId="24788" xr:uid="{271A56AC-9A25-4B36-832D-EBA3C8ADA5FE}"/>
    <cellStyle name="40% - uthevingsfarge 6 10 3 2 3" xfId="24789" xr:uid="{D3DD7089-35BB-4057-A33A-D252B6923A29}"/>
    <cellStyle name="40% - uthevingsfarge 6 10 3 2 3 2" xfId="24790" xr:uid="{4169AA16-D4D5-48F1-B6AA-EB27CD34E68F}"/>
    <cellStyle name="40% - uthevingsfarge 6 10 3 2 4" xfId="24791" xr:uid="{D27FCDC0-0840-44AD-BD96-15D1CE35B34C}"/>
    <cellStyle name="40% - uthevingsfarge 6 10 3 2 4 2" xfId="24792" xr:uid="{03C9B665-1CB6-454A-817A-8F868FF6D10A}"/>
    <cellStyle name="40% - uthevingsfarge 6 10 3 2 5" xfId="24793" xr:uid="{20511950-5855-478F-BAC3-81191294D7C4}"/>
    <cellStyle name="40% - uthevingsfarge 6 10 3 2 5 2" xfId="24794" xr:uid="{6DBF31C8-9EB0-4FE8-B571-D5837D6425CC}"/>
    <cellStyle name="40% - uthevingsfarge 6 10 3 2 6" xfId="24795" xr:uid="{8DD366E1-BC75-4D32-9BCF-A3BECFDEF798}"/>
    <cellStyle name="40% - uthevingsfarge 6 10 3 2 6 2" xfId="24796" xr:uid="{8B4121B7-EBDD-4CB2-8C26-F8503F86E004}"/>
    <cellStyle name="40% - uthevingsfarge 6 10 3 2 7" xfId="24797" xr:uid="{7DEF3FA1-1A14-4133-B961-B58C9850DD72}"/>
    <cellStyle name="40% - uthevingsfarge 6 10 3 3" xfId="24798" xr:uid="{734D338A-E000-42BE-A8B8-AF2106DADE59}"/>
    <cellStyle name="40% - uthevingsfarge 6 10 3 3 2" xfId="24799" xr:uid="{2478424F-598D-485E-B723-CEE8C59F3610}"/>
    <cellStyle name="40% - uthevingsfarge 6 10 3 3 2 2" xfId="24800" xr:uid="{24CD2810-2B71-40D5-A006-2A105B8FE74D}"/>
    <cellStyle name="40% - uthevingsfarge 6 10 3 3 3" xfId="24801" xr:uid="{C738A5FC-35C8-4DFB-A7EC-D0D52780DF7D}"/>
    <cellStyle name="40% - uthevingsfarge 6 10 3 3 3 2" xfId="24802" xr:uid="{3ED232BE-F476-4DE9-9ADE-27530EED405D}"/>
    <cellStyle name="40% - uthevingsfarge 6 10 3 3 4" xfId="24803" xr:uid="{355DDEF9-9190-4070-B55C-CB85C5A8DA61}"/>
    <cellStyle name="40% - uthevingsfarge 6 10 3 4" xfId="24804" xr:uid="{ED4B1DB8-EDCD-448E-BBBE-6D2399311A5D}"/>
    <cellStyle name="40% - uthevingsfarge 6 10 3 4 2" xfId="24805" xr:uid="{98D6A225-12B3-4BFE-9DE5-6E5579F3FBDB}"/>
    <cellStyle name="40% - uthevingsfarge 6 10 3 5" xfId="24806" xr:uid="{E1A60BAE-979A-4DF0-95EA-1A4760C53D9D}"/>
    <cellStyle name="40% - uthevingsfarge 6 10 3 5 2" xfId="24807" xr:uid="{CB2DDBEE-D9B2-4521-81D3-83421B893F22}"/>
    <cellStyle name="40% - uthevingsfarge 6 10 3 6" xfId="24808" xr:uid="{4DC36E96-9C1E-47A6-8C79-1410A10C2358}"/>
    <cellStyle name="40% - uthevingsfarge 6 10 3 6 2" xfId="24809" xr:uid="{9CF731F9-B8B9-4DE9-8AE5-00DE5B94BDFD}"/>
    <cellStyle name="40% - uthevingsfarge 6 10 3 7" xfId="24810" xr:uid="{61780998-8F21-42D0-B15F-9B0F5830320E}"/>
    <cellStyle name="40% - uthevingsfarge 6 10 3 7 2" xfId="24811" xr:uid="{0A84455B-CF53-499A-9941-07E994DAA31F}"/>
    <cellStyle name="40% - uthevingsfarge 6 10 3 8" xfId="24812" xr:uid="{7B2109E7-C81A-407E-A653-8FA24665EF64}"/>
    <cellStyle name="40% - uthevingsfarge 6 10 4" xfId="24813" xr:uid="{1F790B32-18CE-4805-B9D1-50924BE53610}"/>
    <cellStyle name="40% - uthevingsfarge 6 10 4 2" xfId="24814" xr:uid="{7D74943E-A3C2-4872-9D0B-560D9023666E}"/>
    <cellStyle name="40% - uthevingsfarge 6 10 4 2 2" xfId="24815" xr:uid="{563A622A-D419-43AA-9797-8B7A33724360}"/>
    <cellStyle name="40% - uthevingsfarge 6 10 4 2 2 2" xfId="24816" xr:uid="{23CA9B8A-D466-47F7-BD5E-7CC06F57C9DE}"/>
    <cellStyle name="40% - uthevingsfarge 6 10 4 2 3" xfId="24817" xr:uid="{F3EF2F56-974F-4274-9EA0-0DBCDA9D8BA4}"/>
    <cellStyle name="40% - uthevingsfarge 6 10 4 2 3 2" xfId="24818" xr:uid="{B51B1A86-4556-4C20-B9CF-7E09C8146C6B}"/>
    <cellStyle name="40% - uthevingsfarge 6 10 4 2 4" xfId="24819" xr:uid="{9DD96E3F-BB37-4BB8-9258-9BC1EA01DF20}"/>
    <cellStyle name="40% - uthevingsfarge 6 10 4 2 4 2" xfId="24820" xr:uid="{E002ADCE-2E60-4289-884E-F474BA8DCC2C}"/>
    <cellStyle name="40% - uthevingsfarge 6 10 4 2 5" xfId="24821" xr:uid="{D8DD8C73-9376-4E24-9352-744177D2BCC8}"/>
    <cellStyle name="40% - uthevingsfarge 6 10 4 2 5 2" xfId="24822" xr:uid="{CC329F4C-B394-4166-8B5A-631A066C8205}"/>
    <cellStyle name="40% - uthevingsfarge 6 10 4 2 6" xfId="24823" xr:uid="{03B7968E-74A8-4F0E-8B29-4937E6C17D5D}"/>
    <cellStyle name="40% - uthevingsfarge 6 10 4 2 6 2" xfId="24824" xr:uid="{00B6E78A-D78A-450E-BAF2-2A5A7A894940}"/>
    <cellStyle name="40% - uthevingsfarge 6 10 4 2 7" xfId="24825" xr:uid="{54FDFE84-BEBF-4564-BC97-AC2CCAB64291}"/>
    <cellStyle name="40% - uthevingsfarge 6 10 4 3" xfId="24826" xr:uid="{BDA6ADB2-90F2-48FD-B58D-01847ED430CF}"/>
    <cellStyle name="40% - uthevingsfarge 6 10 4 3 2" xfId="24827" xr:uid="{9F2FBA13-378F-4D62-BB98-178CE4AAF14E}"/>
    <cellStyle name="40% - uthevingsfarge 6 10 4 3 2 2" xfId="24828" xr:uid="{B89837B8-E4A8-4575-B249-D3F2076777AA}"/>
    <cellStyle name="40% - uthevingsfarge 6 10 4 3 3" xfId="24829" xr:uid="{278989EF-90C7-4761-B18E-E2E5FFBFE27F}"/>
    <cellStyle name="40% - uthevingsfarge 6 10 4 3 3 2" xfId="24830" xr:uid="{266C4303-49EB-4649-B3CF-22723D8EE874}"/>
    <cellStyle name="40% - uthevingsfarge 6 10 4 3 4" xfId="24831" xr:uid="{AFDEC796-75F1-4234-ADFF-81030346B7E7}"/>
    <cellStyle name="40% - uthevingsfarge 6 10 4 4" xfId="24832" xr:uid="{0BB5C529-AA41-4DC5-8005-66A4019E3C0F}"/>
    <cellStyle name="40% - uthevingsfarge 6 10 4 4 2" xfId="24833" xr:uid="{77DFEEDD-6AE9-4F9B-94F9-E6807EF21829}"/>
    <cellStyle name="40% - uthevingsfarge 6 10 4 5" xfId="24834" xr:uid="{E40F2821-0CCB-4B56-A0AB-1007486887CB}"/>
    <cellStyle name="40% - uthevingsfarge 6 10 4 5 2" xfId="24835" xr:uid="{D2305082-15A5-448F-9F42-4DCC9B73B269}"/>
    <cellStyle name="40% - uthevingsfarge 6 10 4 6" xfId="24836" xr:uid="{326A9B6C-3467-4D39-A45E-C7FBF1EE3F76}"/>
    <cellStyle name="40% - uthevingsfarge 6 10 4 6 2" xfId="24837" xr:uid="{D3B68126-8594-44AA-83B0-1EFDD37D21D5}"/>
    <cellStyle name="40% - uthevingsfarge 6 10 4 7" xfId="24838" xr:uid="{5975197A-5E92-4781-B8CF-BFE82798F61F}"/>
    <cellStyle name="40% - uthevingsfarge 6 10 4 7 2" xfId="24839" xr:uid="{AD479111-8BAC-4B21-8399-CE747906EA12}"/>
    <cellStyle name="40% - uthevingsfarge 6 10 4 8" xfId="24840" xr:uid="{680F6E51-B906-4C20-B12B-6C4A8CD6D3EC}"/>
    <cellStyle name="40% - uthevingsfarge 6 10 5" xfId="24841" xr:uid="{376EB8EC-28D9-4DB8-ACC2-241EC9994BD6}"/>
    <cellStyle name="40% - uthevingsfarge 6 10 5 2" xfId="24842" xr:uid="{9FDD2407-2ADC-41B3-9161-926309151713}"/>
    <cellStyle name="40% - uthevingsfarge 6 10 5 2 2" xfId="24843" xr:uid="{186FEA7B-194F-4E91-9079-37B924DC3108}"/>
    <cellStyle name="40% - uthevingsfarge 6 10 5 2 2 2" xfId="24844" xr:uid="{854C4182-1CEF-43D8-894B-CFCB039CF53E}"/>
    <cellStyle name="40% - uthevingsfarge 6 10 5 2 3" xfId="24845" xr:uid="{456252A5-DC14-48E8-8EE8-C552C463AF4B}"/>
    <cellStyle name="40% - uthevingsfarge 6 10 5 2 3 2" xfId="24846" xr:uid="{32F59FA1-3457-4B85-80B7-7D31F1AC89F1}"/>
    <cellStyle name="40% - uthevingsfarge 6 10 5 2 4" xfId="24847" xr:uid="{190C4F60-4B3E-4425-BECB-42411CD465B4}"/>
    <cellStyle name="40% - uthevingsfarge 6 10 5 2 4 2" xfId="24848" xr:uid="{50D95659-9D50-41AE-9A67-D94047C8DE5C}"/>
    <cellStyle name="40% - uthevingsfarge 6 10 5 2 5" xfId="24849" xr:uid="{48A54F78-280D-4867-8361-1DCA8F62E0C9}"/>
    <cellStyle name="40% - uthevingsfarge 6 10 5 2 5 2" xfId="24850" xr:uid="{F270983F-FE54-4E21-B3D7-F6E1AB6258EA}"/>
    <cellStyle name="40% - uthevingsfarge 6 10 5 2 6" xfId="24851" xr:uid="{0D7447E8-063F-485C-868E-494F809AA70B}"/>
    <cellStyle name="40% - uthevingsfarge 6 10 5 2 6 2" xfId="24852" xr:uid="{F84BCCE9-D712-4A33-8074-3C5CF1BD49A8}"/>
    <cellStyle name="40% - uthevingsfarge 6 10 5 2 7" xfId="24853" xr:uid="{A357184A-EEEB-490F-BD7B-5B3D03C78CA0}"/>
    <cellStyle name="40% - uthevingsfarge 6 10 5 3" xfId="24854" xr:uid="{4FE87A01-76C8-4C50-994B-591594805DBF}"/>
    <cellStyle name="40% - uthevingsfarge 6 10 5 3 2" xfId="24855" xr:uid="{5F85A5EB-36DF-4B1C-A9E6-EE65B055A24C}"/>
    <cellStyle name="40% - uthevingsfarge 6 10 5 3 2 2" xfId="24856" xr:uid="{190FD1EA-4B0C-4B24-B29F-8749410A4A60}"/>
    <cellStyle name="40% - uthevingsfarge 6 10 5 3 3" xfId="24857" xr:uid="{0A10E32F-9C9F-403B-89F3-7194E3F149B5}"/>
    <cellStyle name="40% - uthevingsfarge 6 10 5 3 3 2" xfId="24858" xr:uid="{739B7D20-762D-48F8-A1B4-2E3200313D04}"/>
    <cellStyle name="40% - uthevingsfarge 6 10 5 3 4" xfId="24859" xr:uid="{5BC16A02-A8E7-465F-BC99-B33560EEEA38}"/>
    <cellStyle name="40% - uthevingsfarge 6 10 5 4" xfId="24860" xr:uid="{16F4AA45-593D-4F4E-9DDF-AF51D7BBF8C8}"/>
    <cellStyle name="40% - uthevingsfarge 6 10 5 4 2" xfId="24861" xr:uid="{259D3081-F8B3-4836-9DF7-A1CFD11326DA}"/>
    <cellStyle name="40% - uthevingsfarge 6 10 5 5" xfId="24862" xr:uid="{5D475F47-8104-4964-93F3-130D701EB5DE}"/>
    <cellStyle name="40% - uthevingsfarge 6 10 5 5 2" xfId="24863" xr:uid="{69DE5DE9-8EE7-4F55-97D3-3F5488563588}"/>
    <cellStyle name="40% - uthevingsfarge 6 10 5 6" xfId="24864" xr:uid="{BA80F08D-6DE1-434B-B1FB-949D1B883E23}"/>
    <cellStyle name="40% - uthevingsfarge 6 10 5 6 2" xfId="24865" xr:uid="{F269CCE4-B5B9-4DA1-B57D-2088C9175E4B}"/>
    <cellStyle name="40% - uthevingsfarge 6 10 5 7" xfId="24866" xr:uid="{11869E7D-8909-4429-AB71-5FAC9BF5527F}"/>
    <cellStyle name="40% - uthevingsfarge 6 10 5 7 2" xfId="24867" xr:uid="{42AA84B0-6DB2-4091-80F1-02E12AFC8564}"/>
    <cellStyle name="40% - uthevingsfarge 6 10 5 8" xfId="24868" xr:uid="{A71691A9-773D-495D-BB83-4C274E9DEAAF}"/>
    <cellStyle name="40% - uthevingsfarge 6 10 6" xfId="24869" xr:uid="{041953CE-3C1E-4E25-8212-AFB219506C2D}"/>
    <cellStyle name="40% - uthevingsfarge 6 10 6 2" xfId="24870" xr:uid="{A086E2B0-5E5D-4A4C-872F-C795548123A1}"/>
    <cellStyle name="40% - uthevingsfarge 6 10 6 2 2" xfId="24871" xr:uid="{4A556C5D-B658-4FE3-A9D1-A56AE810EB59}"/>
    <cellStyle name="40% - uthevingsfarge 6 10 6 2 2 2" xfId="24872" xr:uid="{7A7D63BE-8E1F-44B3-8697-E1C6C21A6155}"/>
    <cellStyle name="40% - uthevingsfarge 6 10 6 2 3" xfId="24873" xr:uid="{993FE335-F9DD-4B67-85BF-5909B1924BEB}"/>
    <cellStyle name="40% - uthevingsfarge 6 10 6 2 3 2" xfId="24874" xr:uid="{B51428D7-9A34-425B-9AB5-28C85326200C}"/>
    <cellStyle name="40% - uthevingsfarge 6 10 6 2 4" xfId="24875" xr:uid="{75D2DEE1-954C-4875-9506-B505FD55A75B}"/>
    <cellStyle name="40% - uthevingsfarge 6 10 6 2 4 2" xfId="24876" xr:uid="{8265BA2D-BD8A-45A8-825B-D2699D77C126}"/>
    <cellStyle name="40% - uthevingsfarge 6 10 6 2 5" xfId="24877" xr:uid="{25C10E52-C73E-4B31-A1D6-1566DE28C59C}"/>
    <cellStyle name="40% - uthevingsfarge 6 10 6 2 5 2" xfId="24878" xr:uid="{6A49A6F1-A9D1-49CA-B827-B7B4EF8F8B14}"/>
    <cellStyle name="40% - uthevingsfarge 6 10 6 2 6" xfId="24879" xr:uid="{1955FB33-E03F-4219-A65B-A6E3C9A06ECE}"/>
    <cellStyle name="40% - uthevingsfarge 6 10 6 2 6 2" xfId="24880" xr:uid="{E5C8B47B-FF2B-4BC1-90E7-70355E34DDB2}"/>
    <cellStyle name="40% - uthevingsfarge 6 10 6 2 7" xfId="24881" xr:uid="{942DFD3A-6D1F-48A5-AABC-6E69F7682370}"/>
    <cellStyle name="40% - uthevingsfarge 6 10 6 3" xfId="24882" xr:uid="{B58D6DF1-9797-4370-A17F-00F765A586F8}"/>
    <cellStyle name="40% - uthevingsfarge 6 10 6 3 2" xfId="24883" xr:uid="{21B89D5C-2176-4E13-B331-2AEEAAB986BF}"/>
    <cellStyle name="40% - uthevingsfarge 6 10 6 3 2 2" xfId="24884" xr:uid="{4974FA4C-5B2B-4B34-9C61-9E120A8831A2}"/>
    <cellStyle name="40% - uthevingsfarge 6 10 6 3 3" xfId="24885" xr:uid="{2DC57312-3982-489F-A4AA-194D5CEA27AD}"/>
    <cellStyle name="40% - uthevingsfarge 6 10 6 3 3 2" xfId="24886" xr:uid="{CEEE4806-919F-449D-8377-A9580B3099DC}"/>
    <cellStyle name="40% - uthevingsfarge 6 10 6 3 4" xfId="24887" xr:uid="{42FB4391-1AC7-4947-B48D-6F61E45F940C}"/>
    <cellStyle name="40% - uthevingsfarge 6 10 6 4" xfId="24888" xr:uid="{DF23F2CD-3BB1-4FEE-9951-96BF5157636E}"/>
    <cellStyle name="40% - uthevingsfarge 6 10 6 4 2" xfId="24889" xr:uid="{44E93E59-666B-4D3A-9869-3E536AFB8DF1}"/>
    <cellStyle name="40% - uthevingsfarge 6 10 6 5" xfId="24890" xr:uid="{0F624E7E-3AC4-4072-8FCA-B73604195E0E}"/>
    <cellStyle name="40% - uthevingsfarge 6 10 6 5 2" xfId="24891" xr:uid="{4A514BC6-025E-45B1-A750-68590B79F960}"/>
    <cellStyle name="40% - uthevingsfarge 6 10 6 6" xfId="24892" xr:uid="{1D03849A-ED40-4354-A95F-3A802D3E2973}"/>
    <cellStyle name="40% - uthevingsfarge 6 10 6 6 2" xfId="24893" xr:uid="{1777F745-5B63-41C4-A3E9-D09A12A5918F}"/>
    <cellStyle name="40% - uthevingsfarge 6 10 6 7" xfId="24894" xr:uid="{A2678153-2D16-4E63-B883-355982DE8BDE}"/>
    <cellStyle name="40% - uthevingsfarge 6 10 6 7 2" xfId="24895" xr:uid="{1555DADD-33E0-48A3-80C0-3A95887E2379}"/>
    <cellStyle name="40% - uthevingsfarge 6 10 6 8" xfId="24896" xr:uid="{FA5AA251-89C4-4A2E-8C50-E423F9FA7149}"/>
    <cellStyle name="40% - uthevingsfarge 6 10 7" xfId="24897" xr:uid="{7107B23B-01E0-429D-8BD8-C50B24757378}"/>
    <cellStyle name="40% - uthevingsfarge 6 10 7 2" xfId="24898" xr:uid="{15C07602-3CA4-430E-B5B6-CB8F1923448A}"/>
    <cellStyle name="40% - uthevingsfarge 6 10 7 2 2" xfId="24899" xr:uid="{744DBAF8-175E-4643-8D5E-FCE405CB3F31}"/>
    <cellStyle name="40% - uthevingsfarge 6 10 7 2 2 2" xfId="24900" xr:uid="{E3C6A44B-6575-402D-8688-3A2FA176EEF8}"/>
    <cellStyle name="40% - uthevingsfarge 6 10 7 2 3" xfId="24901" xr:uid="{320AD906-EF1F-428E-8CCC-A2A4612277D2}"/>
    <cellStyle name="40% - uthevingsfarge 6 10 7 2 3 2" xfId="24902" xr:uid="{1FEB7A41-06D9-41C2-8E8F-35FA467CFB96}"/>
    <cellStyle name="40% - uthevingsfarge 6 10 7 2 4" xfId="24903" xr:uid="{6A3D4D17-0ADC-4190-BF60-AEB089A83A6C}"/>
    <cellStyle name="40% - uthevingsfarge 6 10 7 2 4 2" xfId="24904" xr:uid="{90A79A5A-EB1A-404F-B872-5531739C552A}"/>
    <cellStyle name="40% - uthevingsfarge 6 10 7 2 5" xfId="24905" xr:uid="{DB6AA006-97B8-4DF1-9C86-63D4E9D6AA34}"/>
    <cellStyle name="40% - uthevingsfarge 6 10 7 2 5 2" xfId="24906" xr:uid="{9A8957BF-5E3E-4142-82D5-BB260650A533}"/>
    <cellStyle name="40% - uthevingsfarge 6 10 7 2 6" xfId="24907" xr:uid="{E8D84F9B-10B7-47A5-A12E-BA634E480093}"/>
    <cellStyle name="40% - uthevingsfarge 6 10 7 2 6 2" xfId="24908" xr:uid="{B52E9295-8E1E-4AA4-95D2-6B35FE5F6BD8}"/>
    <cellStyle name="40% - uthevingsfarge 6 10 7 2 7" xfId="24909" xr:uid="{FE1EAE7D-FDD3-4F73-9C33-4E04131A2C43}"/>
    <cellStyle name="40% - uthevingsfarge 6 10 7 3" xfId="24910" xr:uid="{37116760-A35E-4062-8548-D10C083579BB}"/>
    <cellStyle name="40% - uthevingsfarge 6 10 7 3 2" xfId="24911" xr:uid="{90E4B6BB-9C68-4A33-8472-46C7E4C58D96}"/>
    <cellStyle name="40% - uthevingsfarge 6 10 7 3 2 2" xfId="24912" xr:uid="{713B736B-D899-48EF-8CC8-3DCF9601DF13}"/>
    <cellStyle name="40% - uthevingsfarge 6 10 7 3 3" xfId="24913" xr:uid="{C5B07B5C-7967-4884-AF6B-1F9F99BCD354}"/>
    <cellStyle name="40% - uthevingsfarge 6 10 7 3 3 2" xfId="24914" xr:uid="{1174B794-68D8-4150-92B6-1DFD6F1023D4}"/>
    <cellStyle name="40% - uthevingsfarge 6 10 7 3 4" xfId="24915" xr:uid="{45F52B35-1512-4967-A272-0D3311E6B1D8}"/>
    <cellStyle name="40% - uthevingsfarge 6 10 7 4" xfId="24916" xr:uid="{E07B2659-F6A3-4097-9CFD-9FCC34DB09C8}"/>
    <cellStyle name="40% - uthevingsfarge 6 10 7 4 2" xfId="24917" xr:uid="{EEB8C1B0-C0CB-4FEC-A403-6626860FA5C9}"/>
    <cellStyle name="40% - uthevingsfarge 6 10 7 5" xfId="24918" xr:uid="{A1390329-13BF-4B4E-9E6A-4CBD7B7026B6}"/>
    <cellStyle name="40% - uthevingsfarge 6 10 7 5 2" xfId="24919" xr:uid="{2EC80875-5B72-4C49-80A7-AB3E79582F72}"/>
    <cellStyle name="40% - uthevingsfarge 6 10 7 6" xfId="24920" xr:uid="{75C0BF8B-7ACB-49A9-A121-4C287CF90BFB}"/>
    <cellStyle name="40% - uthevingsfarge 6 10 7 6 2" xfId="24921" xr:uid="{19F3CCB9-0189-41B8-857A-492452819B7B}"/>
    <cellStyle name="40% - uthevingsfarge 6 10 7 7" xfId="24922" xr:uid="{B23BD065-2CCC-4965-8733-2F2F29831365}"/>
    <cellStyle name="40% - uthevingsfarge 6 10 7 7 2" xfId="24923" xr:uid="{50E5BC59-ED13-4568-8A55-2253DC9F61DF}"/>
    <cellStyle name="40% - uthevingsfarge 6 10 7 8" xfId="24924" xr:uid="{6EAA39C8-CA1C-4C5E-9243-96959ED9ED1B}"/>
    <cellStyle name="40% - uthevingsfarge 6 10 8" xfId="24925" xr:uid="{AF6DC4A7-56DA-4826-90A4-12B7D685FEFB}"/>
    <cellStyle name="40% - uthevingsfarge 6 10 8 2" xfId="24926" xr:uid="{073B8916-506C-431F-B4A6-ADD0475D3C81}"/>
    <cellStyle name="40% - uthevingsfarge 6 10 8 2 2" xfId="24927" xr:uid="{842C9CA7-B714-4161-8A11-0F87B23BBA01}"/>
    <cellStyle name="40% - uthevingsfarge 6 10 8 2 2 2" xfId="24928" xr:uid="{44400C26-CC90-4C8E-AEA1-4046073B66BD}"/>
    <cellStyle name="40% - uthevingsfarge 6 10 8 2 3" xfId="24929" xr:uid="{9ED8E01F-370B-4EA2-9DE9-6A9FB7A8E7E4}"/>
    <cellStyle name="40% - uthevingsfarge 6 10 8 2 3 2" xfId="24930" xr:uid="{C8A73CED-7D06-455A-A41D-B3961B51C3D0}"/>
    <cellStyle name="40% - uthevingsfarge 6 10 8 2 4" xfId="24931" xr:uid="{82FDB794-3995-4A5D-8070-9B032CBC14F3}"/>
    <cellStyle name="40% - uthevingsfarge 6 10 8 2 4 2" xfId="24932" xr:uid="{CCEDBA42-4984-4DB3-A535-5C639568699E}"/>
    <cellStyle name="40% - uthevingsfarge 6 10 8 2 5" xfId="24933" xr:uid="{380BF3D6-ABA7-46DD-ADAF-8966DBEFBFC9}"/>
    <cellStyle name="40% - uthevingsfarge 6 10 8 2 5 2" xfId="24934" xr:uid="{0495FCBC-4CB4-4EFC-820A-046D33D8B9D8}"/>
    <cellStyle name="40% - uthevingsfarge 6 10 8 2 6" xfId="24935" xr:uid="{15F6C45C-15B4-40A1-8DF2-3E448188587D}"/>
    <cellStyle name="40% - uthevingsfarge 6 10 8 2 6 2" xfId="24936" xr:uid="{A8160AE2-32A1-4B6F-A71C-214866485256}"/>
    <cellStyle name="40% - uthevingsfarge 6 10 8 2 7" xfId="24937" xr:uid="{03F6A900-B850-40D6-B85E-00428B243051}"/>
    <cellStyle name="40% - uthevingsfarge 6 10 8 3" xfId="24938" xr:uid="{C72D97E4-A557-4234-BA92-E67260977592}"/>
    <cellStyle name="40% - uthevingsfarge 6 10 8 3 2" xfId="24939" xr:uid="{9E826B62-9E4C-4CD5-B3CA-2A0DBE6A5BCD}"/>
    <cellStyle name="40% - uthevingsfarge 6 10 8 3 2 2" xfId="24940" xr:uid="{BA6A03AE-7B0F-4353-B8EC-3552C32E08D0}"/>
    <cellStyle name="40% - uthevingsfarge 6 10 8 3 3" xfId="24941" xr:uid="{F7914E20-4FE2-4DF5-B5CD-ACABD6C6340D}"/>
    <cellStyle name="40% - uthevingsfarge 6 10 8 3 3 2" xfId="24942" xr:uid="{C3E098E8-1C13-4903-AACB-45627D271C7C}"/>
    <cellStyle name="40% - uthevingsfarge 6 10 8 3 4" xfId="24943" xr:uid="{87296118-BB44-4FA0-895E-252500FB65F1}"/>
    <cellStyle name="40% - uthevingsfarge 6 10 8 4" xfId="24944" xr:uid="{721EED3F-94E1-473D-85FF-E60197026F0A}"/>
    <cellStyle name="40% - uthevingsfarge 6 10 8 4 2" xfId="24945" xr:uid="{6A13F024-4258-439B-8562-869343D653D7}"/>
    <cellStyle name="40% - uthevingsfarge 6 10 8 5" xfId="24946" xr:uid="{F4074588-3EB5-4BA1-B969-289014477C6C}"/>
    <cellStyle name="40% - uthevingsfarge 6 10 8 5 2" xfId="24947" xr:uid="{AA82056F-C3EB-4C82-B7E0-6B988E41CF8A}"/>
    <cellStyle name="40% - uthevingsfarge 6 10 8 6" xfId="24948" xr:uid="{07C46FF4-8962-4F9F-8351-3464402CF990}"/>
    <cellStyle name="40% - uthevingsfarge 6 10 8 6 2" xfId="24949" xr:uid="{ECE6C128-A422-4C24-8581-935885BC2CB8}"/>
    <cellStyle name="40% - uthevingsfarge 6 10 8 7" xfId="24950" xr:uid="{81BDE53C-11C9-430B-8BE0-1826EF5FF8D4}"/>
    <cellStyle name="40% - uthevingsfarge 6 10 8 7 2" xfId="24951" xr:uid="{B1FB0A7B-8167-413E-83EB-54CD7D9F3310}"/>
    <cellStyle name="40% - uthevingsfarge 6 10 8 8" xfId="24952" xr:uid="{A3D14CAA-23A6-4B70-B148-DD63E5593402}"/>
    <cellStyle name="40% - uthevingsfarge 6 10 9" xfId="24953" xr:uid="{5184F84C-DC38-4EFD-873C-8D21AFAFE989}"/>
    <cellStyle name="40% - uthevingsfarge 6 10 9 2" xfId="24954" xr:uid="{A9390196-B11B-4240-8F01-7F90A96D2AD4}"/>
    <cellStyle name="40% - uthevingsfarge 6 10 9 2 2" xfId="24955" xr:uid="{705B0A3D-CE58-4845-B8D8-E7AAD4B12BB0}"/>
    <cellStyle name="40% - uthevingsfarge 6 10 9 2 2 2" xfId="24956" xr:uid="{B45213D0-4939-4C8B-9E17-9C5C17E7BEF2}"/>
    <cellStyle name="40% - uthevingsfarge 6 10 9 2 3" xfId="24957" xr:uid="{69CCDA5F-D102-4B3B-A921-17E69E3E13BD}"/>
    <cellStyle name="40% - uthevingsfarge 6 10 9 2 3 2" xfId="24958" xr:uid="{94ABA89C-C699-4F37-A257-A3515D4319AC}"/>
    <cellStyle name="40% - uthevingsfarge 6 10 9 2 4" xfId="24959" xr:uid="{2E7D61A1-87E2-4DDB-8053-086F0089619B}"/>
    <cellStyle name="40% - uthevingsfarge 6 10 9 2 4 2" xfId="24960" xr:uid="{20B1E50F-E48D-413B-A5C8-B5491DE511C9}"/>
    <cellStyle name="40% - uthevingsfarge 6 10 9 2 5" xfId="24961" xr:uid="{9626DB0C-9F10-45E0-8842-07B723EA2907}"/>
    <cellStyle name="40% - uthevingsfarge 6 10 9 2 5 2" xfId="24962" xr:uid="{2C06BB8B-FD94-42A1-A691-AA2DBF43EEC3}"/>
    <cellStyle name="40% - uthevingsfarge 6 10 9 2 6" xfId="24963" xr:uid="{BEB6A835-2EDE-492C-B11A-486BB99D3403}"/>
    <cellStyle name="40% - uthevingsfarge 6 10 9 2 6 2" xfId="24964" xr:uid="{196B8726-1583-443E-AE6A-C489CACCD102}"/>
    <cellStyle name="40% - uthevingsfarge 6 10 9 2 7" xfId="24965" xr:uid="{008BD83A-71A8-4B06-9524-0FAED88F0E85}"/>
    <cellStyle name="40% - uthevingsfarge 6 10 9 3" xfId="24966" xr:uid="{BF4985D9-901F-48AA-978F-04538C0AB1BD}"/>
    <cellStyle name="40% - uthevingsfarge 6 10 9 3 2" xfId="24967" xr:uid="{F5CCF14B-910F-4FDB-B2FC-30F75EC5D3DE}"/>
    <cellStyle name="40% - uthevingsfarge 6 10 9 3 2 2" xfId="24968" xr:uid="{8C229851-5909-41A2-9F17-2513F0771622}"/>
    <cellStyle name="40% - uthevingsfarge 6 10 9 3 3" xfId="24969" xr:uid="{D18C298A-8376-4FE6-8AC1-399A3108F2B0}"/>
    <cellStyle name="40% - uthevingsfarge 6 10 9 3 3 2" xfId="24970" xr:uid="{C49BED1A-B5BC-4486-A398-FCD52842E36A}"/>
    <cellStyle name="40% - uthevingsfarge 6 10 9 3 4" xfId="24971" xr:uid="{02C76D7A-A827-4CD2-AE76-347678A793C1}"/>
    <cellStyle name="40% - uthevingsfarge 6 10 9 4" xfId="24972" xr:uid="{2174D625-0507-416A-AC9C-BFCAFD27A798}"/>
    <cellStyle name="40% - uthevingsfarge 6 10 9 4 2" xfId="24973" xr:uid="{AFB779AB-700A-45F4-A6C8-21E3055E5BE0}"/>
    <cellStyle name="40% - uthevingsfarge 6 10 9 5" xfId="24974" xr:uid="{4DB26BDF-9011-492A-A1B1-04886EDD447D}"/>
    <cellStyle name="40% - uthevingsfarge 6 10 9 5 2" xfId="24975" xr:uid="{9D45F5F7-FE97-4F41-A64C-48C7407EE316}"/>
    <cellStyle name="40% - uthevingsfarge 6 10 9 6" xfId="24976" xr:uid="{AEDC359B-4C7B-48D7-ACA8-A13DAB4E1418}"/>
    <cellStyle name="40% - uthevingsfarge 6 10 9 6 2" xfId="24977" xr:uid="{75F38175-9A32-48B3-8D4E-479C11D0BD75}"/>
    <cellStyle name="40% - uthevingsfarge 6 10 9 7" xfId="24978" xr:uid="{ECC5ABAB-DC1B-40FF-B285-8676C71C3B08}"/>
    <cellStyle name="40% - uthevingsfarge 6 10 9 7 2" xfId="24979" xr:uid="{55858D73-967D-4653-BA83-C6C7BB3EE31F}"/>
    <cellStyle name="40% - uthevingsfarge 6 10 9 8" xfId="24980" xr:uid="{FDAD244A-77C5-40FF-B8C7-904317C3D922}"/>
    <cellStyle name="40% - uthevingsfarge 6 11" xfId="24981" xr:uid="{3C5075AD-85CF-421A-A054-A331C7168322}"/>
    <cellStyle name="40% - uthevingsfarge 6 11 10" xfId="24982" xr:uid="{6794A92D-1922-4899-B260-55AD16E12663}"/>
    <cellStyle name="40% - uthevingsfarge 6 11 10 2" xfId="24983" xr:uid="{39AA323D-63C0-4FA4-B772-9FC53242D800}"/>
    <cellStyle name="40% - uthevingsfarge 6 11 11" xfId="24984" xr:uid="{ECCA640F-F722-4FB7-9CE6-6C33DEE6A23B}"/>
    <cellStyle name="40% - uthevingsfarge 6 11 11 2" xfId="24985" xr:uid="{785E66B1-241C-49B7-82EC-2FE553D6CD80}"/>
    <cellStyle name="40% - uthevingsfarge 6 11 12" xfId="24986" xr:uid="{0B20D6DF-4B0B-42AD-9FC3-5CE6590AAF90}"/>
    <cellStyle name="40% - uthevingsfarge 6 11 12 2" xfId="24987" xr:uid="{477CA57A-7D28-43A0-9CC3-D38CC43BC048}"/>
    <cellStyle name="40% - uthevingsfarge 6 11 13" xfId="24988" xr:uid="{B9D9B236-8FA1-480B-B712-8C3274E71EA2}"/>
    <cellStyle name="40% - uthevingsfarge 6 11 14" xfId="24989" xr:uid="{1597CC78-A4E3-4F02-BBE0-3587AAE1D566}"/>
    <cellStyle name="40% - uthevingsfarge 6 11 2" xfId="24990" xr:uid="{F9B9CA31-D0AB-4B2C-9A0E-17C2BC935A44}"/>
    <cellStyle name="40% - uthevingsfarge 6 11 2 2" xfId="24991" xr:uid="{120F1C85-ACE4-4910-A144-EC693E532F70}"/>
    <cellStyle name="40% - uthevingsfarge 6 11 2 2 2" xfId="24992" xr:uid="{43A5340C-19A9-4857-A2E1-6C579287DFED}"/>
    <cellStyle name="40% - uthevingsfarge 6 11 2 2 2 2" xfId="24993" xr:uid="{81901AF7-D63C-4ADF-9875-8C06772C926B}"/>
    <cellStyle name="40% - uthevingsfarge 6 11 2 2 3" xfId="24994" xr:uid="{B71AEDE5-D565-4E74-8F0A-F01F24BBD826}"/>
    <cellStyle name="40% - uthevingsfarge 6 11 2 2 3 2" xfId="24995" xr:uid="{D259114A-E6F1-45A9-8A17-B31FD59BB67B}"/>
    <cellStyle name="40% - uthevingsfarge 6 11 2 2 4" xfId="24996" xr:uid="{846756AC-13F8-40E7-9F48-4945DD8FEFF4}"/>
    <cellStyle name="40% - uthevingsfarge 6 11 2 2 4 2" xfId="24997" xr:uid="{3C7B80D1-C388-45E8-B75B-3964618D74E6}"/>
    <cellStyle name="40% - uthevingsfarge 6 11 2 2 5" xfId="24998" xr:uid="{9639B685-F1BB-4EF2-BF1B-E1A2F65887ED}"/>
    <cellStyle name="40% - uthevingsfarge 6 11 2 2 5 2" xfId="24999" xr:uid="{939EB5BE-82F6-4FEB-BBA1-9CB9EF43AE29}"/>
    <cellStyle name="40% - uthevingsfarge 6 11 2 2 6" xfId="25000" xr:uid="{43771FFF-9822-4F92-9987-30591ED8B1BC}"/>
    <cellStyle name="40% - uthevingsfarge 6 11 2 2 6 2" xfId="25001" xr:uid="{1384F201-7E53-4CCF-99AB-FF32E41989E1}"/>
    <cellStyle name="40% - uthevingsfarge 6 11 2 2 7" xfId="25002" xr:uid="{61481EDC-0703-44B8-AC14-333E3AD5DC8E}"/>
    <cellStyle name="40% - uthevingsfarge 6 11 2 3" xfId="25003" xr:uid="{AD9A7A44-FA6E-47B5-AC64-CBE5FCF6B512}"/>
    <cellStyle name="40% - uthevingsfarge 6 11 2 3 2" xfId="25004" xr:uid="{8769CA68-CB2C-4209-97E1-0868E9E0F812}"/>
    <cellStyle name="40% - uthevingsfarge 6 11 2 3 2 2" xfId="25005" xr:uid="{4F97A469-58C0-4B8A-B30C-E9460D3941F8}"/>
    <cellStyle name="40% - uthevingsfarge 6 11 2 3 3" xfId="25006" xr:uid="{15A97877-7447-4F03-B0B4-92CC2D863772}"/>
    <cellStyle name="40% - uthevingsfarge 6 11 2 3 3 2" xfId="25007" xr:uid="{5BB2F7C9-7C2A-4101-A395-F0F1F755C8C0}"/>
    <cellStyle name="40% - uthevingsfarge 6 11 2 3 4" xfId="25008" xr:uid="{07E61753-58C6-4ABE-8311-D7937E919067}"/>
    <cellStyle name="40% - uthevingsfarge 6 11 2 4" xfId="25009" xr:uid="{0F88DDB5-5B42-4B89-AF97-06B822933EE5}"/>
    <cellStyle name="40% - uthevingsfarge 6 11 2 4 2" xfId="25010" xr:uid="{7A88E462-3E2F-450E-8A39-B90194123169}"/>
    <cellStyle name="40% - uthevingsfarge 6 11 2 5" xfId="25011" xr:uid="{797BF4A9-F095-4E0D-814F-8A1CF35913C6}"/>
    <cellStyle name="40% - uthevingsfarge 6 11 2 5 2" xfId="25012" xr:uid="{E2CD722A-4699-4831-8880-76534BDBE865}"/>
    <cellStyle name="40% - uthevingsfarge 6 11 2 6" xfId="25013" xr:uid="{86FC347F-FCED-4464-8EB2-9EAD4CFF26B7}"/>
    <cellStyle name="40% - uthevingsfarge 6 11 2 6 2" xfId="25014" xr:uid="{DAA6CE5A-3985-4859-A5C4-09E5732DCEDC}"/>
    <cellStyle name="40% - uthevingsfarge 6 11 2 7" xfId="25015" xr:uid="{CEC06043-85FE-40FA-A533-D6D3FB1E3DEC}"/>
    <cellStyle name="40% - uthevingsfarge 6 11 2 7 2" xfId="25016" xr:uid="{B91258D9-3652-4DF6-83C6-97B3FBC3A6FF}"/>
    <cellStyle name="40% - uthevingsfarge 6 11 2 8" xfId="25017" xr:uid="{D7235017-B2CA-4822-9A6F-58AF67773506}"/>
    <cellStyle name="40% - uthevingsfarge 6 11 2 9" xfId="25018" xr:uid="{9A0E4530-C749-4693-90C9-0E6D546AE4FB}"/>
    <cellStyle name="40% - uthevingsfarge 6 11 3" xfId="25019" xr:uid="{91EC6460-F9F0-4A68-81AF-32EAEB13516A}"/>
    <cellStyle name="40% - uthevingsfarge 6 11 3 2" xfId="25020" xr:uid="{317471D4-5AB5-422C-920F-533DFEA4409C}"/>
    <cellStyle name="40% - uthevingsfarge 6 11 3 2 2" xfId="25021" xr:uid="{71ACE51F-D080-4A79-8540-CDEBBFB5931F}"/>
    <cellStyle name="40% - uthevingsfarge 6 11 3 2 2 2" xfId="25022" xr:uid="{439017CA-4DDA-4CE6-8DCC-67FE40830C0F}"/>
    <cellStyle name="40% - uthevingsfarge 6 11 3 2 3" xfId="25023" xr:uid="{99EDBF49-D7AA-41F2-A28E-8F4DA1B67C5C}"/>
    <cellStyle name="40% - uthevingsfarge 6 11 3 2 3 2" xfId="25024" xr:uid="{179AE38A-2D25-46A7-81C2-9794221FDE92}"/>
    <cellStyle name="40% - uthevingsfarge 6 11 3 2 4" xfId="25025" xr:uid="{B258A67D-37A5-42D8-AE8D-81A03F7A1AEF}"/>
    <cellStyle name="40% - uthevingsfarge 6 11 3 2 4 2" xfId="25026" xr:uid="{30222375-3AC0-4B72-B947-43CC8399F133}"/>
    <cellStyle name="40% - uthevingsfarge 6 11 3 2 5" xfId="25027" xr:uid="{752400B1-28CA-4115-BD13-BE8B04C4BE64}"/>
    <cellStyle name="40% - uthevingsfarge 6 11 3 2 5 2" xfId="25028" xr:uid="{219C9126-D612-4827-BCD6-28502774CB3D}"/>
    <cellStyle name="40% - uthevingsfarge 6 11 3 2 6" xfId="25029" xr:uid="{EAAFB91C-4E70-48FB-A1AA-359B61785F3A}"/>
    <cellStyle name="40% - uthevingsfarge 6 11 3 2 6 2" xfId="25030" xr:uid="{62B3BC81-FF2D-4C51-980C-F6A8F15A3F39}"/>
    <cellStyle name="40% - uthevingsfarge 6 11 3 2 7" xfId="25031" xr:uid="{0D004E33-6BD6-4184-83D9-B0C13B78A5F9}"/>
    <cellStyle name="40% - uthevingsfarge 6 11 3 3" xfId="25032" xr:uid="{5D340959-D8F1-47DF-8276-B7EDE4226E1C}"/>
    <cellStyle name="40% - uthevingsfarge 6 11 3 3 2" xfId="25033" xr:uid="{7DB89B35-CAF3-48DD-B044-0E583C40C4B1}"/>
    <cellStyle name="40% - uthevingsfarge 6 11 3 3 2 2" xfId="25034" xr:uid="{AF007645-BCC3-45F4-8B1B-6F00A1E8D9B5}"/>
    <cellStyle name="40% - uthevingsfarge 6 11 3 3 3" xfId="25035" xr:uid="{8C228E65-3BAE-4852-AAC3-7F623CBEF961}"/>
    <cellStyle name="40% - uthevingsfarge 6 11 3 3 3 2" xfId="25036" xr:uid="{CE1803EA-F307-407B-A607-4EE8DD1162D2}"/>
    <cellStyle name="40% - uthevingsfarge 6 11 3 3 4" xfId="25037" xr:uid="{D7577289-94DD-4899-846B-78347BCB6F65}"/>
    <cellStyle name="40% - uthevingsfarge 6 11 3 4" xfId="25038" xr:uid="{658A2292-D929-4FEC-B95B-B39B0081BD5F}"/>
    <cellStyle name="40% - uthevingsfarge 6 11 3 4 2" xfId="25039" xr:uid="{90233D1D-D563-4864-8618-D4F7F532FFA6}"/>
    <cellStyle name="40% - uthevingsfarge 6 11 3 5" xfId="25040" xr:uid="{90269BE7-5D36-4E6F-85DC-9D69666322A5}"/>
    <cellStyle name="40% - uthevingsfarge 6 11 3 5 2" xfId="25041" xr:uid="{75B7857C-F5A2-4115-A5BF-4F0A9CA17C33}"/>
    <cellStyle name="40% - uthevingsfarge 6 11 3 6" xfId="25042" xr:uid="{B9FBD10E-0285-4404-AABB-3E75E650E102}"/>
    <cellStyle name="40% - uthevingsfarge 6 11 3 6 2" xfId="25043" xr:uid="{806BBA7A-505C-4BE0-89E6-07C0260C78D6}"/>
    <cellStyle name="40% - uthevingsfarge 6 11 3 7" xfId="25044" xr:uid="{EA45F400-E1AF-4B64-B4C0-1A52B4EB4E13}"/>
    <cellStyle name="40% - uthevingsfarge 6 11 3 7 2" xfId="25045" xr:uid="{5365B9C3-1E33-4A2A-858C-6F8BBC8C1CEA}"/>
    <cellStyle name="40% - uthevingsfarge 6 11 3 8" xfId="25046" xr:uid="{BC455ADD-E775-4C2F-83B1-49CA3A84607A}"/>
    <cellStyle name="40% - uthevingsfarge 6 11 4" xfId="25047" xr:uid="{F3E90334-C7B3-479A-8AC3-59D6E046A291}"/>
    <cellStyle name="40% - uthevingsfarge 6 11 4 2" xfId="25048" xr:uid="{64ED9E3C-F7D2-4316-BB61-94BA7C40DD37}"/>
    <cellStyle name="40% - uthevingsfarge 6 11 4 2 2" xfId="25049" xr:uid="{5D9C9A3F-468B-4330-A9EF-CB2F38DC1F51}"/>
    <cellStyle name="40% - uthevingsfarge 6 11 4 2 2 2" xfId="25050" xr:uid="{C840AD79-D5B4-4D8C-9D5C-B667FD066A36}"/>
    <cellStyle name="40% - uthevingsfarge 6 11 4 2 3" xfId="25051" xr:uid="{78A416F6-E4DC-446E-81AF-228B60C02170}"/>
    <cellStyle name="40% - uthevingsfarge 6 11 4 2 3 2" xfId="25052" xr:uid="{256FA38B-6192-49B0-A1A4-7337D3B3DD15}"/>
    <cellStyle name="40% - uthevingsfarge 6 11 4 2 4" xfId="25053" xr:uid="{D456243C-03DA-4214-A891-950B5FBECE64}"/>
    <cellStyle name="40% - uthevingsfarge 6 11 4 2 4 2" xfId="25054" xr:uid="{B32F56F9-EA03-44BE-8008-EBFBF816E80E}"/>
    <cellStyle name="40% - uthevingsfarge 6 11 4 2 5" xfId="25055" xr:uid="{40FD81DC-578B-45AD-ADA8-4D3467A66107}"/>
    <cellStyle name="40% - uthevingsfarge 6 11 4 2 5 2" xfId="25056" xr:uid="{C23C4117-0C32-4FFE-B105-3BDC773FF59B}"/>
    <cellStyle name="40% - uthevingsfarge 6 11 4 2 6" xfId="25057" xr:uid="{35FA5182-F2B7-4B49-9513-28CFACE417AC}"/>
    <cellStyle name="40% - uthevingsfarge 6 11 4 2 6 2" xfId="25058" xr:uid="{6BAA6C31-FD6B-4363-951A-AC21DDFC6298}"/>
    <cellStyle name="40% - uthevingsfarge 6 11 4 2 7" xfId="25059" xr:uid="{66E1FD25-8500-442A-98C3-8802248AE5BB}"/>
    <cellStyle name="40% - uthevingsfarge 6 11 4 3" xfId="25060" xr:uid="{F389A209-17FB-423A-9189-D88775056A8D}"/>
    <cellStyle name="40% - uthevingsfarge 6 11 4 3 2" xfId="25061" xr:uid="{01235EFA-E84F-4C8C-BEFD-02AE9EEE97FF}"/>
    <cellStyle name="40% - uthevingsfarge 6 11 4 3 2 2" xfId="25062" xr:uid="{5D303245-61F9-46D4-8A1C-EA4BFDC61F92}"/>
    <cellStyle name="40% - uthevingsfarge 6 11 4 3 3" xfId="25063" xr:uid="{BDC4FCC5-DFFE-4B1A-94D9-8F0ECA0EFCBD}"/>
    <cellStyle name="40% - uthevingsfarge 6 11 4 3 3 2" xfId="25064" xr:uid="{EF7C9C1F-C1EF-4CC6-879D-45293BC4E18E}"/>
    <cellStyle name="40% - uthevingsfarge 6 11 4 3 4" xfId="25065" xr:uid="{CA694783-776E-49C7-AD71-CDC7E78C0C2B}"/>
    <cellStyle name="40% - uthevingsfarge 6 11 4 4" xfId="25066" xr:uid="{9A169D0D-5FC5-4083-B2CF-767DC1FB1BB6}"/>
    <cellStyle name="40% - uthevingsfarge 6 11 4 4 2" xfId="25067" xr:uid="{B3B74629-A40A-4339-850D-8B23DE8941A3}"/>
    <cellStyle name="40% - uthevingsfarge 6 11 4 5" xfId="25068" xr:uid="{CA7341EA-7235-4AA2-BD1F-5B1581C72A62}"/>
    <cellStyle name="40% - uthevingsfarge 6 11 4 5 2" xfId="25069" xr:uid="{790E196A-4A8A-43E7-8FB4-F4E31968A274}"/>
    <cellStyle name="40% - uthevingsfarge 6 11 4 6" xfId="25070" xr:uid="{DCBE4F6B-E867-443B-B481-ABFF5B1A76F7}"/>
    <cellStyle name="40% - uthevingsfarge 6 11 4 6 2" xfId="25071" xr:uid="{F55B0F77-0511-4B98-ABD8-7D76F79FA6D6}"/>
    <cellStyle name="40% - uthevingsfarge 6 11 4 7" xfId="25072" xr:uid="{7878B929-622E-4E88-BBDA-100FEB16C55E}"/>
    <cellStyle name="40% - uthevingsfarge 6 11 4 7 2" xfId="25073" xr:uid="{0024D086-2A3C-4BB4-A2A4-EF7CCF3F9263}"/>
    <cellStyle name="40% - uthevingsfarge 6 11 4 8" xfId="25074" xr:uid="{8F7F8E89-E7E7-4FA5-865C-DFDC56B7F14B}"/>
    <cellStyle name="40% - uthevingsfarge 6 11 5" xfId="25075" xr:uid="{0DEFFB5D-40C5-4CFF-90AE-49F993F122B5}"/>
    <cellStyle name="40% - uthevingsfarge 6 11 5 2" xfId="25076" xr:uid="{F19BB221-B9C9-461F-8131-B81577A1E2CD}"/>
    <cellStyle name="40% - uthevingsfarge 6 11 5 2 2" xfId="25077" xr:uid="{7769C7F6-7108-4191-99AB-E81D72DACD66}"/>
    <cellStyle name="40% - uthevingsfarge 6 11 5 2 2 2" xfId="25078" xr:uid="{89A68464-7034-493D-A75B-C9908AFBF00E}"/>
    <cellStyle name="40% - uthevingsfarge 6 11 5 2 3" xfId="25079" xr:uid="{C31086B4-0924-4064-8689-A0E049166398}"/>
    <cellStyle name="40% - uthevingsfarge 6 11 5 2 3 2" xfId="25080" xr:uid="{2F795688-0302-4E37-B6D5-35588D38D619}"/>
    <cellStyle name="40% - uthevingsfarge 6 11 5 2 4" xfId="25081" xr:uid="{591529DD-A496-425C-90BD-3D2F858B51DB}"/>
    <cellStyle name="40% - uthevingsfarge 6 11 5 2 4 2" xfId="25082" xr:uid="{22C57ECD-146C-42DF-AB3A-8286C7E63B87}"/>
    <cellStyle name="40% - uthevingsfarge 6 11 5 2 5" xfId="25083" xr:uid="{B72AF76E-5D2F-46BB-BCAF-719BF6226D37}"/>
    <cellStyle name="40% - uthevingsfarge 6 11 5 2 5 2" xfId="25084" xr:uid="{CEEF9A5B-7E97-4EF8-850B-FEA555C5607C}"/>
    <cellStyle name="40% - uthevingsfarge 6 11 5 2 6" xfId="25085" xr:uid="{4A1FA351-F764-4693-8A4A-8D991CDC0088}"/>
    <cellStyle name="40% - uthevingsfarge 6 11 5 2 6 2" xfId="25086" xr:uid="{59127BFA-39DC-4CE3-9614-3F8E7B77F1C6}"/>
    <cellStyle name="40% - uthevingsfarge 6 11 5 2 7" xfId="25087" xr:uid="{F6DB6357-99F6-437D-B911-8BB638322C44}"/>
    <cellStyle name="40% - uthevingsfarge 6 11 5 3" xfId="25088" xr:uid="{F219C7A3-8675-4006-9768-7E677137420E}"/>
    <cellStyle name="40% - uthevingsfarge 6 11 5 3 2" xfId="25089" xr:uid="{35516072-1D5A-4459-8D02-B67456961EBC}"/>
    <cellStyle name="40% - uthevingsfarge 6 11 5 3 2 2" xfId="25090" xr:uid="{B11AE27D-413A-4380-A6EF-3A383A0D6A01}"/>
    <cellStyle name="40% - uthevingsfarge 6 11 5 3 3" xfId="25091" xr:uid="{79CB9AF3-B4E0-4CDA-9DD8-9B9D56F1ED64}"/>
    <cellStyle name="40% - uthevingsfarge 6 11 5 3 3 2" xfId="25092" xr:uid="{2A696E65-6E8A-4D1D-8E64-FF2984B1ACD1}"/>
    <cellStyle name="40% - uthevingsfarge 6 11 5 3 4" xfId="25093" xr:uid="{EC825EEF-363B-488D-8189-2EF63B3DF9F9}"/>
    <cellStyle name="40% - uthevingsfarge 6 11 5 4" xfId="25094" xr:uid="{66BAB8B9-5C0D-4E10-B806-C18CEE3EB867}"/>
    <cellStyle name="40% - uthevingsfarge 6 11 5 4 2" xfId="25095" xr:uid="{DCED0DF6-7EE0-47DF-BCBA-337C18BA075E}"/>
    <cellStyle name="40% - uthevingsfarge 6 11 5 5" xfId="25096" xr:uid="{BF6E102C-F739-42C3-A081-46079FF824D9}"/>
    <cellStyle name="40% - uthevingsfarge 6 11 5 5 2" xfId="25097" xr:uid="{016A3EDF-1949-46EC-B500-0DDC928E2A1D}"/>
    <cellStyle name="40% - uthevingsfarge 6 11 5 6" xfId="25098" xr:uid="{C3448662-7FF1-4AFA-AEE8-4555F84B6ED3}"/>
    <cellStyle name="40% - uthevingsfarge 6 11 5 6 2" xfId="25099" xr:uid="{8568E9E6-DC31-43B4-B5FF-F30A17406F05}"/>
    <cellStyle name="40% - uthevingsfarge 6 11 5 7" xfId="25100" xr:uid="{21F28113-95C5-4C0A-B169-80B6B46B1BFC}"/>
    <cellStyle name="40% - uthevingsfarge 6 11 5 7 2" xfId="25101" xr:uid="{850DD307-2721-4AC5-8D8F-EA373E3A2282}"/>
    <cellStyle name="40% - uthevingsfarge 6 11 5 8" xfId="25102" xr:uid="{0D24A58C-940B-4B63-A1F7-EBA188549BA9}"/>
    <cellStyle name="40% - uthevingsfarge 6 11 6" xfId="25103" xr:uid="{FC1DC562-F310-4D4B-BF9F-B563E4E87E88}"/>
    <cellStyle name="40% - uthevingsfarge 6 11 6 2" xfId="25104" xr:uid="{8C81A0C9-7F7E-4892-AD77-955364BDDA95}"/>
    <cellStyle name="40% - uthevingsfarge 6 11 6 2 2" xfId="25105" xr:uid="{46E9C675-60BF-4266-989B-E4F3A43E9229}"/>
    <cellStyle name="40% - uthevingsfarge 6 11 6 2 2 2" xfId="25106" xr:uid="{EE227EEC-6739-4498-AC56-6D27F735F154}"/>
    <cellStyle name="40% - uthevingsfarge 6 11 6 2 3" xfId="25107" xr:uid="{6E278FFA-7F17-47A6-B13F-127357AF4269}"/>
    <cellStyle name="40% - uthevingsfarge 6 11 6 2 3 2" xfId="25108" xr:uid="{AE8C3B25-1B07-403F-B925-D6EAD71822A6}"/>
    <cellStyle name="40% - uthevingsfarge 6 11 6 2 4" xfId="25109" xr:uid="{FBA9A1CD-3DD0-484D-824D-E792BC759A9F}"/>
    <cellStyle name="40% - uthevingsfarge 6 11 6 2 4 2" xfId="25110" xr:uid="{93211FD3-E593-4DD3-A808-FFDA6337FA6E}"/>
    <cellStyle name="40% - uthevingsfarge 6 11 6 2 5" xfId="25111" xr:uid="{AEE38DDE-EE7C-42F9-B4C8-C1ECC7FB32BE}"/>
    <cellStyle name="40% - uthevingsfarge 6 11 6 2 5 2" xfId="25112" xr:uid="{D41E738B-29A0-47BC-8281-EFB64139B267}"/>
    <cellStyle name="40% - uthevingsfarge 6 11 6 2 6" xfId="25113" xr:uid="{BEC75720-CFAD-46BE-8747-7C8E03A2828A}"/>
    <cellStyle name="40% - uthevingsfarge 6 11 6 2 6 2" xfId="25114" xr:uid="{CF3DA82B-F18A-4BE3-8924-64532D7576E4}"/>
    <cellStyle name="40% - uthevingsfarge 6 11 6 2 7" xfId="25115" xr:uid="{64ECE251-85AD-47A6-816A-81E5725C15C4}"/>
    <cellStyle name="40% - uthevingsfarge 6 11 6 3" xfId="25116" xr:uid="{5FE1BCBC-EF60-4EB1-87A0-ADC82D591A63}"/>
    <cellStyle name="40% - uthevingsfarge 6 11 6 3 2" xfId="25117" xr:uid="{30FA7F69-A5D7-4F93-901B-9636F7F142B2}"/>
    <cellStyle name="40% - uthevingsfarge 6 11 6 3 2 2" xfId="25118" xr:uid="{20FEBA87-D243-4A21-93BA-C0A721C9D4E1}"/>
    <cellStyle name="40% - uthevingsfarge 6 11 6 3 3" xfId="25119" xr:uid="{C6D58583-D0EC-4489-B7A1-BB18ADEFDBEA}"/>
    <cellStyle name="40% - uthevingsfarge 6 11 6 3 3 2" xfId="25120" xr:uid="{1ED1A6E4-43AE-4042-B25C-29E7A68E9EC6}"/>
    <cellStyle name="40% - uthevingsfarge 6 11 6 3 4" xfId="25121" xr:uid="{9243D166-175A-403E-8903-45B75D86FD3E}"/>
    <cellStyle name="40% - uthevingsfarge 6 11 6 4" xfId="25122" xr:uid="{6278FEEC-0309-4871-8596-C4463B53BC41}"/>
    <cellStyle name="40% - uthevingsfarge 6 11 6 4 2" xfId="25123" xr:uid="{3292BE8B-9F9E-4E79-B21E-90A10B75E3F9}"/>
    <cellStyle name="40% - uthevingsfarge 6 11 6 5" xfId="25124" xr:uid="{BA6FB9F1-C230-4CE2-9FC1-19B71C23AB98}"/>
    <cellStyle name="40% - uthevingsfarge 6 11 6 5 2" xfId="25125" xr:uid="{69793C5F-E96E-4529-8E23-8CBC03E140AD}"/>
    <cellStyle name="40% - uthevingsfarge 6 11 6 6" xfId="25126" xr:uid="{11773BC1-2B53-491D-A4C4-791F551B4A53}"/>
    <cellStyle name="40% - uthevingsfarge 6 11 6 6 2" xfId="25127" xr:uid="{4C004394-FF18-45A9-9A8C-64BB75C475B9}"/>
    <cellStyle name="40% - uthevingsfarge 6 11 6 7" xfId="25128" xr:uid="{F4C4959C-6789-4C3F-BAB2-5C99F8C5D855}"/>
    <cellStyle name="40% - uthevingsfarge 6 11 6 7 2" xfId="25129" xr:uid="{5D7C453E-B6EA-47F6-9AD8-AAE1863B6DB3}"/>
    <cellStyle name="40% - uthevingsfarge 6 11 6 8" xfId="25130" xr:uid="{F6C73BF0-E162-45D2-BEDA-E53515D62452}"/>
    <cellStyle name="40% - uthevingsfarge 6 11 7" xfId="25131" xr:uid="{1AD615BB-FC86-4D07-8741-EFB368FF1313}"/>
    <cellStyle name="40% - uthevingsfarge 6 11 7 2" xfId="25132" xr:uid="{9A718977-12A7-49C6-8893-6829B919A5C6}"/>
    <cellStyle name="40% - uthevingsfarge 6 11 7 2 2" xfId="25133" xr:uid="{FBFC308F-E27A-4A01-B081-662FDB518488}"/>
    <cellStyle name="40% - uthevingsfarge 6 11 7 3" xfId="25134" xr:uid="{E2896B85-6AA5-4527-9EB3-2AF766766F0A}"/>
    <cellStyle name="40% - uthevingsfarge 6 11 7 3 2" xfId="25135" xr:uid="{A1DF138B-0C0F-48A4-BE91-7D2BE7E70019}"/>
    <cellStyle name="40% - uthevingsfarge 6 11 7 4" xfId="25136" xr:uid="{1E528C01-19B1-44DF-AB02-E7FC0ABA53E0}"/>
    <cellStyle name="40% - uthevingsfarge 6 11 7 4 2" xfId="25137" xr:uid="{0773C8A7-9ECC-44A6-875D-A6B453534221}"/>
    <cellStyle name="40% - uthevingsfarge 6 11 7 5" xfId="25138" xr:uid="{0EDCED89-F4CB-471E-82FC-1EC4AC27B681}"/>
    <cellStyle name="40% - uthevingsfarge 6 11 7 5 2" xfId="25139" xr:uid="{E146DD58-1B75-4FC9-BC8C-876AB5320EF0}"/>
    <cellStyle name="40% - uthevingsfarge 6 11 7 6" xfId="25140" xr:uid="{6AFE0C33-FF63-4086-A323-A44DBC8CA002}"/>
    <cellStyle name="40% - uthevingsfarge 6 11 7 6 2" xfId="25141" xr:uid="{1CE30CA0-5A12-4757-826B-EA7D6C00DB71}"/>
    <cellStyle name="40% - uthevingsfarge 6 11 7 7" xfId="25142" xr:uid="{A151A2E6-F766-4D18-B7D1-07E47D95723C}"/>
    <cellStyle name="40% - uthevingsfarge 6 11 8" xfId="25143" xr:uid="{ABC02D82-741F-4EB2-9781-7870C8CD353D}"/>
    <cellStyle name="40% - uthevingsfarge 6 11 8 2" xfId="25144" xr:uid="{95F7DD5C-E36C-47CE-B99A-9462A8A8745B}"/>
    <cellStyle name="40% - uthevingsfarge 6 11 8 2 2" xfId="25145" xr:uid="{749CCE15-C9AC-47D2-9838-D83576149997}"/>
    <cellStyle name="40% - uthevingsfarge 6 11 8 3" xfId="25146" xr:uid="{BA23A46D-8BE9-4E4F-85DD-1A352B48D6D6}"/>
    <cellStyle name="40% - uthevingsfarge 6 11 8 3 2" xfId="25147" xr:uid="{7CBBBF8C-F698-471C-9B68-3C24F42D81E4}"/>
    <cellStyle name="40% - uthevingsfarge 6 11 8 4" xfId="25148" xr:uid="{957D23D6-E510-48A6-AB16-93FE329C1FE0}"/>
    <cellStyle name="40% - uthevingsfarge 6 11 9" xfId="25149" xr:uid="{BE5FC12E-B000-49A5-9429-F8D400ECE4D7}"/>
    <cellStyle name="40% - uthevingsfarge 6 11 9 2" xfId="25150" xr:uid="{6D4D6708-E191-4027-AC28-626A784518D7}"/>
    <cellStyle name="40% - uthevingsfarge 6 12" xfId="25151" xr:uid="{2EAA8EE7-2081-423C-A03C-C0843BBC7BD1}"/>
    <cellStyle name="40% - uthevingsfarge 6 12 10" xfId="25152" xr:uid="{5669430E-C226-4DFF-A9AE-CEEE3C7794E0}"/>
    <cellStyle name="40% - uthevingsfarge 6 12 10 2" xfId="25153" xr:uid="{4C5D8F7C-E9C5-40D8-BC64-9ACC9C2348AA}"/>
    <cellStyle name="40% - uthevingsfarge 6 12 10 2 2" xfId="25154" xr:uid="{D220685B-DE4D-40BA-9BE1-8E33E34C8796}"/>
    <cellStyle name="40% - uthevingsfarge 6 12 10 3" xfId="25155" xr:uid="{468A3855-40B1-4DC3-9D02-A1F8BF65B4BE}"/>
    <cellStyle name="40% - uthevingsfarge 6 12 11" xfId="25156" xr:uid="{168F3E91-9CD4-4837-AE5C-2AA536231E54}"/>
    <cellStyle name="40% - uthevingsfarge 6 12 11 2" xfId="25157" xr:uid="{83BD1A1D-8B0C-452A-BB54-88A15B3C2254}"/>
    <cellStyle name="40% - uthevingsfarge 6 12 11 2 2" xfId="25158" xr:uid="{5B47EE0B-9E47-4934-BEC0-73B8F0EC5743}"/>
    <cellStyle name="40% - uthevingsfarge 6 12 11 3" xfId="25159" xr:uid="{876AB052-E2BE-49C1-A801-169831E5A814}"/>
    <cellStyle name="40% - uthevingsfarge 6 12 12" xfId="25160" xr:uid="{97E8FEBB-35AF-47CC-9BBB-F4CFAF239B77}"/>
    <cellStyle name="40% - uthevingsfarge 6 12 12 2" xfId="25161" xr:uid="{7C4182B5-670C-4143-8B8B-629CD659F3E8}"/>
    <cellStyle name="40% - uthevingsfarge 6 12 12 2 2" xfId="25162" xr:uid="{C1FD1317-6DF9-41EE-BB77-D08A00B5E41E}"/>
    <cellStyle name="40% - uthevingsfarge 6 12 12 3" xfId="25163" xr:uid="{B9A6AC86-40D0-46A8-85C5-DE7E119BD338}"/>
    <cellStyle name="40% - uthevingsfarge 6 12 13" xfId="25164" xr:uid="{3B2CC4C3-ACB1-4239-A3A5-0E956FB836DD}"/>
    <cellStyle name="40% - uthevingsfarge 6 12 13 2" xfId="25165" xr:uid="{958AA11D-D2EA-4904-A5F3-56F99C8A1A5A}"/>
    <cellStyle name="40% - uthevingsfarge 6 12 13 2 2" xfId="25166" xr:uid="{D9AD433D-32A9-4601-9DFB-21027110B3A9}"/>
    <cellStyle name="40% - uthevingsfarge 6 12 13 3" xfId="25167" xr:uid="{3694BABD-7844-4623-89B8-632B7E645C0C}"/>
    <cellStyle name="40% - uthevingsfarge 6 12 14" xfId="25168" xr:uid="{CA4CDA9A-6E4A-4391-835D-DC8512D2EBE8}"/>
    <cellStyle name="40% - uthevingsfarge 6 12 14 2" xfId="25169" xr:uid="{BED551ED-DDF8-441E-B788-FEC699267A2C}"/>
    <cellStyle name="40% - uthevingsfarge 6 12 14 2 2" xfId="25170" xr:uid="{C40BD9F4-92B0-45AD-94DC-CA34316DD9C3}"/>
    <cellStyle name="40% - uthevingsfarge 6 12 14 3" xfId="25171" xr:uid="{DC89865F-55BB-4355-994D-6B809839A0DB}"/>
    <cellStyle name="40% - uthevingsfarge 6 12 15" xfId="25172" xr:uid="{9E4DB4EB-CC60-49AC-B485-F02DE669FA75}"/>
    <cellStyle name="40% - uthevingsfarge 6 12 16" xfId="25173" xr:uid="{2DD990FC-757C-451E-A428-54AC68B84EC3}"/>
    <cellStyle name="40% - uthevingsfarge 6 12 2" xfId="25174" xr:uid="{79772C9C-3B93-4DB3-9A00-9F8CA2215264}"/>
    <cellStyle name="40% - uthevingsfarge 6 12 2 10" xfId="25175" xr:uid="{798F0B9C-6F5F-43D6-A0A1-5D698E0D4154}"/>
    <cellStyle name="40% - uthevingsfarge 6 12 2 11" xfId="25176" xr:uid="{2E9F626D-462A-4438-95C8-8A6B6A02C085}"/>
    <cellStyle name="40% - uthevingsfarge 6 12 2 12" xfId="25177" xr:uid="{91EB504B-4D8C-41F6-AE09-4671BACD251E}"/>
    <cellStyle name="40% - uthevingsfarge 6 12 2 13" xfId="25178" xr:uid="{B462BD6C-7579-4E36-89D1-83AB84381A5D}"/>
    <cellStyle name="40% - uthevingsfarge 6 12 2 13 2" xfId="25179" xr:uid="{4EB4EC58-6906-4217-856A-A0922546E75A}"/>
    <cellStyle name="40% - uthevingsfarge 6 12 2 14" xfId="25180" xr:uid="{535D6842-7FEC-4E85-B44E-125B4621B72A}"/>
    <cellStyle name="40% - uthevingsfarge 6 12 2 14 2" xfId="25181" xr:uid="{E06B6D08-5943-4047-993A-51978E2DB40B}"/>
    <cellStyle name="40% - uthevingsfarge 6 12 2 15" xfId="25182" xr:uid="{A96EE88A-55EE-40CB-8719-0DCF912C9919}"/>
    <cellStyle name="40% - uthevingsfarge 6 12 2 2" xfId="25183" xr:uid="{D2C9C4AB-1553-4DC1-9E3D-D83F9D0B8E72}"/>
    <cellStyle name="40% - uthevingsfarge 6 12 2 3" xfId="25184" xr:uid="{FB62B346-41AE-454E-93A3-FB7D2779C59A}"/>
    <cellStyle name="40% - uthevingsfarge 6 12 2 4" xfId="25185" xr:uid="{302183C4-3F95-4FB4-80A2-D048A90C2593}"/>
    <cellStyle name="40% - uthevingsfarge 6 12 2 5" xfId="25186" xr:uid="{62A1BC23-5211-4192-805F-99C147030A4D}"/>
    <cellStyle name="40% - uthevingsfarge 6 12 2 6" xfId="25187" xr:uid="{DEC6366B-26F8-4808-9B69-409511F6C6D4}"/>
    <cellStyle name="40% - uthevingsfarge 6 12 2 7" xfId="25188" xr:uid="{68AD95A1-BEF9-414B-ADF0-C7BC456F76D8}"/>
    <cellStyle name="40% - uthevingsfarge 6 12 2 8" xfId="25189" xr:uid="{EE789EAA-7EF1-4CC5-8244-2AFACA34B7CD}"/>
    <cellStyle name="40% - uthevingsfarge 6 12 2 9" xfId="25190" xr:uid="{CD3683A3-7BD3-4D28-8DD0-899EB86DC39F}"/>
    <cellStyle name="40% - uthevingsfarge 6 12 3" xfId="25191" xr:uid="{38D60FD0-5603-4C56-B67A-5159B8829751}"/>
    <cellStyle name="40% - uthevingsfarge 6 12 4" xfId="25192" xr:uid="{FABBE034-CF1E-42BD-B56A-E07A9AC2C52C}"/>
    <cellStyle name="40% - uthevingsfarge 6 12 5" xfId="25193" xr:uid="{AE5E492E-B3CA-496F-9A69-FFEFBFD1CF07}"/>
    <cellStyle name="40% - uthevingsfarge 6 12 5 2" xfId="25194" xr:uid="{510AFAAB-559B-4E3F-B6CE-70CE64A8C0D3}"/>
    <cellStyle name="40% - uthevingsfarge 6 12 5 2 2" xfId="25195" xr:uid="{B2AB1C67-2EF7-4721-81BF-03F5B1B9FE24}"/>
    <cellStyle name="40% - uthevingsfarge 6 12 5 3" xfId="25196" xr:uid="{C1F5A078-AA01-401A-BBE2-CC24793CDB87}"/>
    <cellStyle name="40% - uthevingsfarge 6 12 5 3 2" xfId="25197" xr:uid="{3ECFC822-2618-47F8-8018-BD59EA4D70FE}"/>
    <cellStyle name="40% - uthevingsfarge 6 12 5 4" xfId="25198" xr:uid="{EC9BDBDF-9879-48C4-AC5D-8EEBE49D8CC1}"/>
    <cellStyle name="40% - uthevingsfarge 6 12 5 4 2" xfId="25199" xr:uid="{C929D6D3-257A-4EEF-AC14-F45FA39E8C97}"/>
    <cellStyle name="40% - uthevingsfarge 6 12 5 5" xfId="25200" xr:uid="{90A6DBBA-5BE0-4728-AC12-4FEAE8062D28}"/>
    <cellStyle name="40% - uthevingsfarge 6 12 5 5 2" xfId="25201" xr:uid="{E707BCB3-7730-44B4-BAAC-6B44E7BA6AF7}"/>
    <cellStyle name="40% - uthevingsfarge 6 12 5 6" xfId="25202" xr:uid="{D8388AB7-EA87-466F-96CB-6988E52C65F0}"/>
    <cellStyle name="40% - uthevingsfarge 6 12 5 6 2" xfId="25203" xr:uid="{FB096253-89F6-4AA2-B348-7908A33E8D81}"/>
    <cellStyle name="40% - uthevingsfarge 6 12 5 7" xfId="25204" xr:uid="{C9FB4529-E0D8-4744-A55A-869466C93B1D}"/>
    <cellStyle name="40% - uthevingsfarge 6 12 6" xfId="25205" xr:uid="{5CFBAADD-B673-4C0E-B43E-B070C2AEE1CF}"/>
    <cellStyle name="40% - uthevingsfarge 6 12 6 2" xfId="25206" xr:uid="{D4CBD890-785A-497B-9F6B-14A3658C6031}"/>
    <cellStyle name="40% - uthevingsfarge 6 12 6 2 2" xfId="25207" xr:uid="{2BE49A47-77E0-4016-9998-A1E1B8562B80}"/>
    <cellStyle name="40% - uthevingsfarge 6 12 6 3" xfId="25208" xr:uid="{E5594AE2-41C9-4EFC-A38B-6B3F46DB7C74}"/>
    <cellStyle name="40% - uthevingsfarge 6 12 6 3 2" xfId="25209" xr:uid="{A399B4D7-3272-47BF-9FBB-00E263A9EAC6}"/>
    <cellStyle name="40% - uthevingsfarge 6 12 6 4" xfId="25210" xr:uid="{F34872D7-FAB7-404E-B195-99D0B34BB5C7}"/>
    <cellStyle name="40% - uthevingsfarge 6 12 6 4 2" xfId="25211" xr:uid="{D74CD15C-9AB7-4A7C-AFF9-5D7ADF61D6B1}"/>
    <cellStyle name="40% - uthevingsfarge 6 12 6 5" xfId="25212" xr:uid="{693FA545-58C6-454C-BBE6-6EBF7A891AA9}"/>
    <cellStyle name="40% - uthevingsfarge 6 12 6 5 2" xfId="25213" xr:uid="{B36CB8E8-7238-4A02-A41F-9BF3D984234E}"/>
    <cellStyle name="40% - uthevingsfarge 6 12 6 6" xfId="25214" xr:uid="{5F26F358-7F1C-488B-AFFD-560B77B185B1}"/>
    <cellStyle name="40% - uthevingsfarge 6 12 7" xfId="25215" xr:uid="{0D1D3405-DF56-4552-8DD4-45B2E6247D2A}"/>
    <cellStyle name="40% - uthevingsfarge 6 12 7 2" xfId="25216" xr:uid="{E852505C-20BC-477B-82F9-162B89326DFB}"/>
    <cellStyle name="40% - uthevingsfarge 6 12 7 2 2" xfId="25217" xr:uid="{24CAECDD-5593-4691-A048-79F63CB43494}"/>
    <cellStyle name="40% - uthevingsfarge 6 12 7 3" xfId="25218" xr:uid="{D7746569-C33F-4485-8AE0-2E743F1C5463}"/>
    <cellStyle name="40% - uthevingsfarge 6 12 7 3 2" xfId="25219" xr:uid="{6F5C4ECF-9624-47B9-89ED-546120737D9B}"/>
    <cellStyle name="40% - uthevingsfarge 6 12 7 4" xfId="25220" xr:uid="{977F06A4-A739-4CC8-BD10-4794D870E0DF}"/>
    <cellStyle name="40% - uthevingsfarge 6 12 8" xfId="25221" xr:uid="{77CD3363-5284-4BFB-AFFA-D4E3544F3796}"/>
    <cellStyle name="40% - uthevingsfarge 6 12 8 2" xfId="25222" xr:uid="{2D6B49CB-3D4F-452B-AADE-CD6557E5F90C}"/>
    <cellStyle name="40% - uthevingsfarge 6 12 8 2 2" xfId="25223" xr:uid="{82173D45-D9CF-4F6B-A5E8-EE9974BC358B}"/>
    <cellStyle name="40% - uthevingsfarge 6 12 8 3" xfId="25224" xr:uid="{3496D6D9-BD35-4778-BE5E-1591F5B58F08}"/>
    <cellStyle name="40% - uthevingsfarge 6 12 8 3 2" xfId="25225" xr:uid="{383287E1-0A1A-4A51-B819-1B9BE51ADAD3}"/>
    <cellStyle name="40% - uthevingsfarge 6 12 8 4" xfId="25226" xr:uid="{91A5B0B4-24AB-4A94-9AAD-E79CE08B0F09}"/>
    <cellStyle name="40% - uthevingsfarge 6 12 9" xfId="25227" xr:uid="{9E4E4BAD-A6D4-4F49-91DE-D589D2C23DA1}"/>
    <cellStyle name="40% - uthevingsfarge 6 12 9 2" xfId="25228" xr:uid="{0578FBF1-97B7-4B2B-B6CC-243D33258DB5}"/>
    <cellStyle name="40% - uthevingsfarge 6 12 9 2 2" xfId="25229" xr:uid="{2A371E0B-DBA8-4144-A830-96BF40123326}"/>
    <cellStyle name="40% - uthevingsfarge 6 12 9 3" xfId="25230" xr:uid="{32FB25EE-619B-42FA-8773-AE8780CB34EB}"/>
    <cellStyle name="40% - uthevingsfarge 6 13" xfId="25231" xr:uid="{DBEDEDAF-BDBF-4F7E-A910-9A8317A90AD7}"/>
    <cellStyle name="40% - uthevingsfarge 6 13 10" xfId="25232" xr:uid="{8206FDF4-CF28-4C91-B6FA-8A992E089CDD}"/>
    <cellStyle name="40% - uthevingsfarge 6 13 11" xfId="25233" xr:uid="{906765BF-0BAB-48F2-B11E-6CFCDE6AEF43}"/>
    <cellStyle name="40% - uthevingsfarge 6 13 12" xfId="25234" xr:uid="{F20D63B4-637A-4DD6-AAEA-5E2F4C89D2BB}"/>
    <cellStyle name="40% - uthevingsfarge 6 13 13" xfId="25235" xr:uid="{0731E6A7-67D3-40A3-B13F-B89527EFB649}"/>
    <cellStyle name="40% - uthevingsfarge 6 13 2" xfId="25236" xr:uid="{F0D92284-2A3E-4C7D-A5B7-FA7E787C92B8}"/>
    <cellStyle name="40% - uthevingsfarge 6 13 2 2" xfId="25237" xr:uid="{5811C8D9-85CA-46D2-92D8-D5628C3B0EA9}"/>
    <cellStyle name="40% - uthevingsfarge 6 13 3" xfId="25238" xr:uid="{E7AC88BE-71FA-4EB7-8B74-B9D6CB038A63}"/>
    <cellStyle name="40% - uthevingsfarge 6 13 4" xfId="25239" xr:uid="{A326ADB7-444A-473A-8EC6-36DCF2618F50}"/>
    <cellStyle name="40% - uthevingsfarge 6 13 5" xfId="25240" xr:uid="{4CB14A0A-119F-4545-B775-0B54AB031718}"/>
    <cellStyle name="40% - uthevingsfarge 6 13 6" xfId="25241" xr:uid="{EF8FD852-5202-466F-8791-1ECAA1806C2A}"/>
    <cellStyle name="40% - uthevingsfarge 6 13 7" xfId="25242" xr:uid="{F35222AA-0C82-43CD-97C0-B53C716757ED}"/>
    <cellStyle name="40% - uthevingsfarge 6 13 8" xfId="25243" xr:uid="{1E325A1D-D429-4549-8C8E-0E593F1CAA33}"/>
    <cellStyle name="40% - uthevingsfarge 6 13 9" xfId="25244" xr:uid="{C457B48C-2749-417B-9D45-E9A4D11E1D50}"/>
    <cellStyle name="40% - uthevingsfarge 6 14" xfId="25245" xr:uid="{82D4D0DA-3C8C-41FC-A0B9-99B4A792F9ED}"/>
    <cellStyle name="40% - uthevingsfarge 6 14 10" xfId="25246" xr:uid="{0A69398F-AF46-4961-8716-C16504E0AFC7}"/>
    <cellStyle name="40% - uthevingsfarge 6 14 11" xfId="25247" xr:uid="{3DEF1DFA-8239-4A99-BF22-0D0673A94F54}"/>
    <cellStyle name="40% - uthevingsfarge 6 14 12" xfId="25248" xr:uid="{4E6DDB1C-40BC-4A5F-BCB5-293579A55CE5}"/>
    <cellStyle name="40% - uthevingsfarge 6 14 13" xfId="25249" xr:uid="{4212A400-7D2B-44BC-B7DC-DC989271FE98}"/>
    <cellStyle name="40% - uthevingsfarge 6 14 2" xfId="25250" xr:uid="{3047270A-FDB5-4F70-8066-500965770F6B}"/>
    <cellStyle name="40% - uthevingsfarge 6 14 2 2" xfId="25251" xr:uid="{BFCB3C23-855F-4042-AA94-D0F9A2763633}"/>
    <cellStyle name="40% - uthevingsfarge 6 14 3" xfId="25252" xr:uid="{D01876F9-F9E5-43FD-8474-295024E3331B}"/>
    <cellStyle name="40% - uthevingsfarge 6 14 4" xfId="25253" xr:uid="{6179F54F-304F-46E7-8BCF-CC1F14AD676C}"/>
    <cellStyle name="40% - uthevingsfarge 6 14 5" xfId="25254" xr:uid="{D43BAFDC-6793-42F2-9E7E-5E0F0D0A7CA1}"/>
    <cellStyle name="40% - uthevingsfarge 6 14 6" xfId="25255" xr:uid="{F03EF921-F10F-488D-9276-75292A5AE012}"/>
    <cellStyle name="40% - uthevingsfarge 6 14 7" xfId="25256" xr:uid="{E39156C4-882F-4C13-A776-B155944540E5}"/>
    <cellStyle name="40% - uthevingsfarge 6 14 8" xfId="25257" xr:uid="{BA7DDA5C-970A-4AAF-B23B-936325BBF708}"/>
    <cellStyle name="40% - uthevingsfarge 6 14 9" xfId="25258" xr:uid="{0578768C-D1B4-4991-B429-F69C9F86CBF7}"/>
    <cellStyle name="40% - uthevingsfarge 6 15" xfId="25259" xr:uid="{080C66E5-FE89-4AB9-8188-DB3106CD35A0}"/>
    <cellStyle name="40% - uthevingsfarge 6 15 10" xfId="25260" xr:uid="{9825078E-7C73-4DFD-B082-6E64CA1FF071}"/>
    <cellStyle name="40% - uthevingsfarge 6 15 11" xfId="25261" xr:uid="{8A4DF524-C049-461D-B58A-257FBF100362}"/>
    <cellStyle name="40% - uthevingsfarge 6 15 12" xfId="25262" xr:uid="{EA2D3519-A3ED-473F-B287-6CFE4BF5EFC6}"/>
    <cellStyle name="40% - uthevingsfarge 6 15 13" xfId="25263" xr:uid="{2B89D44D-7D81-44AE-8BD5-D856A40C15C8}"/>
    <cellStyle name="40% - uthevingsfarge 6 15 2" xfId="25264" xr:uid="{3CD76396-EC36-4BF6-85B5-B3E38F49679A}"/>
    <cellStyle name="40% - uthevingsfarge 6 15 2 2" xfId="25265" xr:uid="{D64408FD-D3C2-48F2-9790-C1E9F2660909}"/>
    <cellStyle name="40% - uthevingsfarge 6 15 3" xfId="25266" xr:uid="{89E5B0EA-CAD0-4CD1-BDD1-F657AE9AF204}"/>
    <cellStyle name="40% - uthevingsfarge 6 15 4" xfId="25267" xr:uid="{3D0A0324-F6BE-4E4C-8128-DED4851CF2B6}"/>
    <cellStyle name="40% - uthevingsfarge 6 15 5" xfId="25268" xr:uid="{C42D3E4E-3436-412D-9E63-A03B1780E89A}"/>
    <cellStyle name="40% - uthevingsfarge 6 15 6" xfId="25269" xr:uid="{AC0D86B6-1BCF-40C1-8642-C8E9E26F0359}"/>
    <cellStyle name="40% - uthevingsfarge 6 15 7" xfId="25270" xr:uid="{294B5C5A-E32B-4EDB-A7A3-E422366351DF}"/>
    <cellStyle name="40% - uthevingsfarge 6 15 8" xfId="25271" xr:uid="{E1826D8C-0B51-4011-B9C9-26DF092387F1}"/>
    <cellStyle name="40% - uthevingsfarge 6 15 9" xfId="25272" xr:uid="{0670256F-F5BF-4BB3-B7B5-BC458103987A}"/>
    <cellStyle name="40% - uthevingsfarge 6 16" xfId="25273" xr:uid="{95A4A1C2-84A9-4A56-B94A-5E10A266EC35}"/>
    <cellStyle name="40% - uthevingsfarge 6 16 10" xfId="25274" xr:uid="{C585AE5D-5330-4626-9E02-193B0EE8964B}"/>
    <cellStyle name="40% - uthevingsfarge 6 16 11" xfId="25275" xr:uid="{83157419-F098-47AD-9C5A-E71E317245D7}"/>
    <cellStyle name="40% - uthevingsfarge 6 16 12" xfId="25276" xr:uid="{D8842C57-4F9B-4B25-BB71-E54D5EB8A804}"/>
    <cellStyle name="40% - uthevingsfarge 6 16 13" xfId="25277" xr:uid="{FC404A53-3BB9-4D7B-B5E0-5B25C4248461}"/>
    <cellStyle name="40% - uthevingsfarge 6 16 2" xfId="25278" xr:uid="{83F3ABA9-0831-45B9-9936-304C4FB7D295}"/>
    <cellStyle name="40% - uthevingsfarge 6 16 2 2" xfId="25279" xr:uid="{8C6C3240-B6C8-43B8-B816-82025BB6ABEC}"/>
    <cellStyle name="40% - uthevingsfarge 6 16 3" xfId="25280" xr:uid="{E9765495-EE57-4E62-99C2-08832066C4A5}"/>
    <cellStyle name="40% - uthevingsfarge 6 16 4" xfId="25281" xr:uid="{B2E9C72F-DEA2-419E-9177-442A7417A540}"/>
    <cellStyle name="40% - uthevingsfarge 6 16 5" xfId="25282" xr:uid="{6C147C61-6F60-485B-8343-DA32C7E53D4A}"/>
    <cellStyle name="40% - uthevingsfarge 6 16 6" xfId="25283" xr:uid="{B5944380-821E-4565-82A5-C36E791607D1}"/>
    <cellStyle name="40% - uthevingsfarge 6 16 7" xfId="25284" xr:uid="{65681BDD-9963-4F2E-9769-21A69862F721}"/>
    <cellStyle name="40% - uthevingsfarge 6 16 8" xfId="25285" xr:uid="{02540C9E-AC86-4BD9-82C9-6DA82E4A3D68}"/>
    <cellStyle name="40% - uthevingsfarge 6 16 9" xfId="25286" xr:uid="{0B405C56-6ADA-411E-B963-EDE979F7FF92}"/>
    <cellStyle name="40% - uthevingsfarge 6 17" xfId="25287" xr:uid="{B34CF6F0-7D43-4E91-9291-6593F58603D9}"/>
    <cellStyle name="40% - uthevingsfarge 6 17 10" xfId="25288" xr:uid="{2D9A8D80-8BC8-4C20-80A6-E51EBC53F731}"/>
    <cellStyle name="40% - uthevingsfarge 6 17 11" xfId="25289" xr:uid="{B7ED5C48-9802-48B5-A642-00AC42C63909}"/>
    <cellStyle name="40% - uthevingsfarge 6 17 12" xfId="25290" xr:uid="{4563C6E0-2EA4-407C-AFC3-F93CCD81D1A1}"/>
    <cellStyle name="40% - uthevingsfarge 6 17 13" xfId="25291" xr:uid="{B409DAC0-046A-48C5-A9DC-BCF212ACF3A5}"/>
    <cellStyle name="40% - uthevingsfarge 6 17 2" xfId="25292" xr:uid="{D5A445E8-CD86-4C69-BD7D-FE131DBAFEF9}"/>
    <cellStyle name="40% - uthevingsfarge 6 17 2 2" xfId="25293" xr:uid="{06AEB8DD-150F-4BD4-9D01-CB4198C4DE81}"/>
    <cellStyle name="40% - uthevingsfarge 6 17 3" xfId="25294" xr:uid="{B7194FF2-B7AC-402A-A9BE-8CBB926671A5}"/>
    <cellStyle name="40% - uthevingsfarge 6 17 4" xfId="25295" xr:uid="{5393BC9D-D543-4581-862B-10E45AC4A989}"/>
    <cellStyle name="40% - uthevingsfarge 6 17 5" xfId="25296" xr:uid="{FB9D7C91-F3E5-4E91-B99B-D6318E9C835A}"/>
    <cellStyle name="40% - uthevingsfarge 6 17 6" xfId="25297" xr:uid="{6A3AFE5F-A73C-4365-AE14-E20625A17953}"/>
    <cellStyle name="40% - uthevingsfarge 6 17 7" xfId="25298" xr:uid="{3E89CBFE-6E0E-49F6-9302-62556CF121D9}"/>
    <cellStyle name="40% - uthevingsfarge 6 17 8" xfId="25299" xr:uid="{E0B484AE-02FC-4947-AEAF-2DDFD2C2034A}"/>
    <cellStyle name="40% - uthevingsfarge 6 17 9" xfId="25300" xr:uid="{7E93856A-E30E-4E19-8560-90EEB7B0D9D8}"/>
    <cellStyle name="40% - uthevingsfarge 6 18" xfId="25301" xr:uid="{47B9B221-5161-4403-A0B1-0142DB1157F3}"/>
    <cellStyle name="40% - uthevingsfarge 6 18 10" xfId="25302" xr:uid="{E6CCD792-5BFE-4CCE-9921-950E20337D2E}"/>
    <cellStyle name="40% - uthevingsfarge 6 18 11" xfId="25303" xr:uid="{16A0BC79-1083-4829-8E8D-E035F666C441}"/>
    <cellStyle name="40% - uthevingsfarge 6 18 12" xfId="25304" xr:uid="{17AD0FB3-D4F1-471D-8222-A0007888A69C}"/>
    <cellStyle name="40% - uthevingsfarge 6 18 13" xfId="25305" xr:uid="{F846337D-0A6E-4F26-9E9C-95F0E2F8DF98}"/>
    <cellStyle name="40% - uthevingsfarge 6 18 2" xfId="25306" xr:uid="{3AD281EA-CCEA-4D87-AAE0-903A97E79508}"/>
    <cellStyle name="40% - uthevingsfarge 6 18 2 2" xfId="25307" xr:uid="{B801E505-098A-44D7-A9DF-027BC7554C17}"/>
    <cellStyle name="40% - uthevingsfarge 6 18 3" xfId="25308" xr:uid="{2C326795-C236-4CB2-BC4C-47FBE2EF89BA}"/>
    <cellStyle name="40% - uthevingsfarge 6 18 4" xfId="25309" xr:uid="{7C58676F-B573-409E-8F99-CD32CF94027B}"/>
    <cellStyle name="40% - uthevingsfarge 6 18 5" xfId="25310" xr:uid="{767BCCB5-DC18-4DC1-AD4C-AB39824ED855}"/>
    <cellStyle name="40% - uthevingsfarge 6 18 6" xfId="25311" xr:uid="{29894FFA-82F1-41E4-BA62-989729242D19}"/>
    <cellStyle name="40% - uthevingsfarge 6 18 7" xfId="25312" xr:uid="{A64A0DE5-8C65-4202-B6F8-18624094F929}"/>
    <cellStyle name="40% - uthevingsfarge 6 18 8" xfId="25313" xr:uid="{455F39AB-7681-4A2A-82C6-DD64C0362D70}"/>
    <cellStyle name="40% - uthevingsfarge 6 18 9" xfId="25314" xr:uid="{BEAD3F9B-6FD7-484D-96A7-5D412D830C52}"/>
    <cellStyle name="40% - uthevingsfarge 6 19" xfId="25315" xr:uid="{466A692C-1031-4870-BF96-03177ABA3C01}"/>
    <cellStyle name="40% - uthevingsfarge 6 19 10" xfId="25316" xr:uid="{4AB5005D-6342-4FE8-A072-99CA47D3CDFB}"/>
    <cellStyle name="40% - uthevingsfarge 6 19 11" xfId="25317" xr:uid="{C93C9761-83E3-4418-A2F3-EEA445C46425}"/>
    <cellStyle name="40% - uthevingsfarge 6 19 12" xfId="25318" xr:uid="{7F6C7C11-CB40-447E-A3C6-1E2270EE9E04}"/>
    <cellStyle name="40% - uthevingsfarge 6 19 13" xfId="25319" xr:uid="{E3A98CA4-8AAF-4553-81FF-89FFF9734484}"/>
    <cellStyle name="40% - uthevingsfarge 6 19 2" xfId="25320" xr:uid="{45E71606-CE63-436B-B069-D255135A5203}"/>
    <cellStyle name="40% - uthevingsfarge 6 19 2 2" xfId="25321" xr:uid="{D6938A5C-7CC9-44EC-9654-094F47A2CD57}"/>
    <cellStyle name="40% - uthevingsfarge 6 19 3" xfId="25322" xr:uid="{BF34AB77-FB2A-4EA3-9737-22AAC30E60DB}"/>
    <cellStyle name="40% - uthevingsfarge 6 19 4" xfId="25323" xr:uid="{D4DB25D9-0908-45E7-A88F-EC8BD68B2631}"/>
    <cellStyle name="40% - uthevingsfarge 6 19 5" xfId="25324" xr:uid="{0BA5E863-20BD-474E-BC01-09F7AB8B5298}"/>
    <cellStyle name="40% - uthevingsfarge 6 19 6" xfId="25325" xr:uid="{8616D1A3-0F2E-4965-B029-7568F2401066}"/>
    <cellStyle name="40% - uthevingsfarge 6 19 7" xfId="25326" xr:uid="{688A3BA5-4249-4547-A30D-A00581D5393A}"/>
    <cellStyle name="40% - uthevingsfarge 6 19 8" xfId="25327" xr:uid="{9D6962E2-2A75-4E01-B1CB-90EDBE1F2735}"/>
    <cellStyle name="40% - uthevingsfarge 6 19 9" xfId="25328" xr:uid="{D508923E-241E-4454-8220-49086F0A7AE8}"/>
    <cellStyle name="40% - uthevingsfarge 6 2" xfId="25329" xr:uid="{C320E675-20B4-4370-943E-5B67B9E2BF90}"/>
    <cellStyle name="40% - uthevingsfarge 6 2 10" xfId="25330" xr:uid="{6FF8F708-6C87-4F5F-AA8C-E1C561D4D356}"/>
    <cellStyle name="40% - uthevingsfarge 6 2 10 2" xfId="25331" xr:uid="{E2E92F8F-1913-4864-A577-4CB2DA121162}"/>
    <cellStyle name="40% - uthevingsfarge 6 2 10 2 2" xfId="25332" xr:uid="{6C286432-5EEF-4013-B8D3-90236A742007}"/>
    <cellStyle name="40% - uthevingsfarge 6 2 10 2 2 2" xfId="25333" xr:uid="{21C801EC-04E2-4DA0-91C2-7ACCD5FE5224}"/>
    <cellStyle name="40% - uthevingsfarge 6 2 10 2 3" xfId="25334" xr:uid="{717A6A9A-FBFD-42B0-9526-7A9AED2FDCB0}"/>
    <cellStyle name="40% - uthevingsfarge 6 2 10 2 3 2" xfId="25335" xr:uid="{7901480E-8BC3-4698-8F8C-858805FFBCF6}"/>
    <cellStyle name="40% - uthevingsfarge 6 2 10 2 4" xfId="25336" xr:uid="{ABC44B3A-5EB5-408E-B035-C312AC840CD0}"/>
    <cellStyle name="40% - uthevingsfarge 6 2 10 2 4 2" xfId="25337" xr:uid="{0ED736D4-FF98-4108-AB23-A64E2902D96D}"/>
    <cellStyle name="40% - uthevingsfarge 6 2 10 2 5" xfId="25338" xr:uid="{413D1C16-0E0D-4F7B-8EE1-53530C7F8EE1}"/>
    <cellStyle name="40% - uthevingsfarge 6 2 10 2 5 2" xfId="25339" xr:uid="{93A699BB-17B5-475F-A6F0-40D6E6C1FEB2}"/>
    <cellStyle name="40% - uthevingsfarge 6 2 10 2 6" xfId="25340" xr:uid="{ABBBA08A-C3F8-4F40-BF9F-8D6005B6B812}"/>
    <cellStyle name="40% - uthevingsfarge 6 2 10 2 6 2" xfId="25341" xr:uid="{C9994A8A-8D3C-4E72-9E10-EC781EF465C4}"/>
    <cellStyle name="40% - uthevingsfarge 6 2 10 2 7" xfId="25342" xr:uid="{3EA37A32-7111-45CC-89B2-D36B55B48FF0}"/>
    <cellStyle name="40% - uthevingsfarge 6 2 10 3" xfId="25343" xr:uid="{BAB7426A-8A92-49AD-ADD8-C48675485FC0}"/>
    <cellStyle name="40% - uthevingsfarge 6 2 10 3 2" xfId="25344" xr:uid="{132CFCDE-56F3-4D23-8618-8B2586D3DC74}"/>
    <cellStyle name="40% - uthevingsfarge 6 2 10 3 2 2" xfId="25345" xr:uid="{6DF29680-C027-4758-A454-C3053252AF16}"/>
    <cellStyle name="40% - uthevingsfarge 6 2 10 3 3" xfId="25346" xr:uid="{8E8D0395-FA76-44EB-9C13-8B6D96AD16F7}"/>
    <cellStyle name="40% - uthevingsfarge 6 2 10 3 3 2" xfId="25347" xr:uid="{359A5093-869D-4E2E-BDAE-1DE6CCAA4D7D}"/>
    <cellStyle name="40% - uthevingsfarge 6 2 10 3 4" xfId="25348" xr:uid="{187231A2-4B5B-4E42-9C30-832167F2E1B8}"/>
    <cellStyle name="40% - uthevingsfarge 6 2 10 4" xfId="25349" xr:uid="{D175088F-8C46-406A-8813-2AE6B123939E}"/>
    <cellStyle name="40% - uthevingsfarge 6 2 10 4 2" xfId="25350" xr:uid="{19F87526-2D2C-4E87-820C-2166F9FA10CD}"/>
    <cellStyle name="40% - uthevingsfarge 6 2 10 5" xfId="25351" xr:uid="{9EB7C871-8F0F-4690-BF82-A8C9BA79E7E4}"/>
    <cellStyle name="40% - uthevingsfarge 6 2 10 5 2" xfId="25352" xr:uid="{9372A47E-5496-4A14-BC43-7945E191E939}"/>
    <cellStyle name="40% - uthevingsfarge 6 2 10 6" xfId="25353" xr:uid="{29476264-8E48-44B8-99B4-5EA9419AE310}"/>
    <cellStyle name="40% - uthevingsfarge 6 2 10 6 2" xfId="25354" xr:uid="{EBB9261F-2DCB-4ADA-81FE-A0AD9B9A1D11}"/>
    <cellStyle name="40% - uthevingsfarge 6 2 10 7" xfId="25355" xr:uid="{02092A66-1E8D-4ED6-8A7A-A39EF3FDDBB3}"/>
    <cellStyle name="40% - uthevingsfarge 6 2 10 7 2" xfId="25356" xr:uid="{315F97FE-8739-4958-96FB-87CB3C0CBE70}"/>
    <cellStyle name="40% - uthevingsfarge 6 2 10 8" xfId="25357" xr:uid="{9A9FF4DD-63A4-4BEF-8EC3-38AD942C25CC}"/>
    <cellStyle name="40% - uthevingsfarge 6 2 11" xfId="25358" xr:uid="{28F52C7E-3CF0-45A7-9426-1C0D8BC8281B}"/>
    <cellStyle name="40% - uthevingsfarge 6 2 11 2" xfId="25359" xr:uid="{5A8688B6-6A77-4821-942F-4EDB07D303E7}"/>
    <cellStyle name="40% - uthevingsfarge 6 2 11 2 2" xfId="25360" xr:uid="{596BA2D6-21E4-4DF1-AB20-967C05D57247}"/>
    <cellStyle name="40% - uthevingsfarge 6 2 11 2 2 2" xfId="25361" xr:uid="{B544DDE3-D3C6-4FC5-A88D-49F5E870CD05}"/>
    <cellStyle name="40% - uthevingsfarge 6 2 11 2 3" xfId="25362" xr:uid="{EC3E95FE-3D74-4A54-8473-880A0DB9B6F5}"/>
    <cellStyle name="40% - uthevingsfarge 6 2 11 2 3 2" xfId="25363" xr:uid="{17DBC104-9D74-4170-9ED8-E8B8943AC5F8}"/>
    <cellStyle name="40% - uthevingsfarge 6 2 11 2 4" xfId="25364" xr:uid="{F42BC4A7-8213-4E49-B220-9571A9C98BF3}"/>
    <cellStyle name="40% - uthevingsfarge 6 2 11 2 4 2" xfId="25365" xr:uid="{1C6F17E5-D234-4159-ADCA-5A603382204F}"/>
    <cellStyle name="40% - uthevingsfarge 6 2 11 2 5" xfId="25366" xr:uid="{39274332-FA6E-4E36-A654-82EDAF4DC82C}"/>
    <cellStyle name="40% - uthevingsfarge 6 2 11 2 5 2" xfId="25367" xr:uid="{E5BAF9E9-29C9-462F-BA09-484D4C7DCA4C}"/>
    <cellStyle name="40% - uthevingsfarge 6 2 11 2 6" xfId="25368" xr:uid="{464F8DE4-3840-4065-A040-16348A6CBF21}"/>
    <cellStyle name="40% - uthevingsfarge 6 2 11 2 6 2" xfId="25369" xr:uid="{E2B399DB-C390-4FED-9EB0-578429081BDB}"/>
    <cellStyle name="40% - uthevingsfarge 6 2 11 2 7" xfId="25370" xr:uid="{FFEEF876-7921-4AC8-B14A-6B8A777070E1}"/>
    <cellStyle name="40% - uthevingsfarge 6 2 11 3" xfId="25371" xr:uid="{F5D25C76-1836-4D0F-8645-EECE4CCD4FC3}"/>
    <cellStyle name="40% - uthevingsfarge 6 2 11 3 2" xfId="25372" xr:uid="{E299C063-77A5-46F5-A402-FE8B4A7DBD07}"/>
    <cellStyle name="40% - uthevingsfarge 6 2 11 3 2 2" xfId="25373" xr:uid="{E74592E8-DD46-4E19-AF9E-819B270A3D62}"/>
    <cellStyle name="40% - uthevingsfarge 6 2 11 3 3" xfId="25374" xr:uid="{F9B3D9FB-769B-4398-A265-E8B77A50AAC1}"/>
    <cellStyle name="40% - uthevingsfarge 6 2 11 3 3 2" xfId="25375" xr:uid="{8A681936-D046-4E5E-ABFA-901680693FDC}"/>
    <cellStyle name="40% - uthevingsfarge 6 2 11 3 4" xfId="25376" xr:uid="{C5C6D374-3A02-4FE9-B059-38A39139F384}"/>
    <cellStyle name="40% - uthevingsfarge 6 2 11 4" xfId="25377" xr:uid="{42B05F9A-3C44-45EE-B33C-33EE89BE75A7}"/>
    <cellStyle name="40% - uthevingsfarge 6 2 11 4 2" xfId="25378" xr:uid="{49F496B6-E7FD-47F1-9097-A47B02429677}"/>
    <cellStyle name="40% - uthevingsfarge 6 2 11 5" xfId="25379" xr:uid="{61CAED1E-C6A1-4B46-A7F9-778A269BE248}"/>
    <cellStyle name="40% - uthevingsfarge 6 2 11 5 2" xfId="25380" xr:uid="{289F2670-828D-453A-9AF2-332CDB092325}"/>
    <cellStyle name="40% - uthevingsfarge 6 2 11 6" xfId="25381" xr:uid="{AB5B93A8-7777-4585-9685-BC8C9712DFE5}"/>
    <cellStyle name="40% - uthevingsfarge 6 2 11 6 2" xfId="25382" xr:uid="{6739C8BC-95DA-4B07-88FF-58E9E337236D}"/>
    <cellStyle name="40% - uthevingsfarge 6 2 11 7" xfId="25383" xr:uid="{B9338479-0D72-4DC6-8B87-6EC9C6B81774}"/>
    <cellStyle name="40% - uthevingsfarge 6 2 11 7 2" xfId="25384" xr:uid="{8E476852-0976-461E-8D1A-6BA973A823A9}"/>
    <cellStyle name="40% - uthevingsfarge 6 2 11 8" xfId="25385" xr:uid="{AF8D9DC2-C415-41FA-AB09-6C09EDC90033}"/>
    <cellStyle name="40% - uthevingsfarge 6 2 12" xfId="25386" xr:uid="{A78CA854-2454-4EB8-83EC-71C4027A586E}"/>
    <cellStyle name="40% - uthevingsfarge 6 2 12 2" xfId="25387" xr:uid="{36DB5DE7-00F1-48A0-B53D-6A78604F64CF}"/>
    <cellStyle name="40% - uthevingsfarge 6 2 12 2 2" xfId="25388" xr:uid="{07790801-21D2-44CB-A735-34CC06CD76D8}"/>
    <cellStyle name="40% - uthevingsfarge 6 2 12 2 2 2" xfId="25389" xr:uid="{4C00D800-29E2-4CA5-94C0-1D05CF214300}"/>
    <cellStyle name="40% - uthevingsfarge 6 2 12 2 3" xfId="25390" xr:uid="{5ED2D7A4-5833-4643-915C-450676AFD045}"/>
    <cellStyle name="40% - uthevingsfarge 6 2 12 2 3 2" xfId="25391" xr:uid="{C21C6EA5-AAAE-4E3C-B800-87E1CDC1954D}"/>
    <cellStyle name="40% - uthevingsfarge 6 2 12 2 4" xfId="25392" xr:uid="{A725AAC1-9C34-4821-8BB5-1685A767BE3E}"/>
    <cellStyle name="40% - uthevingsfarge 6 2 12 2 4 2" xfId="25393" xr:uid="{2DFDAC67-B2F8-4A4C-93DE-A35198A5480B}"/>
    <cellStyle name="40% - uthevingsfarge 6 2 12 2 5" xfId="25394" xr:uid="{397884AA-656E-456A-AED2-83D3ACC453A7}"/>
    <cellStyle name="40% - uthevingsfarge 6 2 12 2 5 2" xfId="25395" xr:uid="{0AC624C6-CEE4-4148-9BB2-D7CF1156CA93}"/>
    <cellStyle name="40% - uthevingsfarge 6 2 12 2 6" xfId="25396" xr:uid="{AD57A71F-F086-49BB-950A-497616CC834C}"/>
    <cellStyle name="40% - uthevingsfarge 6 2 12 2 6 2" xfId="25397" xr:uid="{900BE808-21CC-4722-8B54-0A60305C760F}"/>
    <cellStyle name="40% - uthevingsfarge 6 2 12 2 7" xfId="25398" xr:uid="{40E82920-9046-460D-8A08-6C38E71AEF38}"/>
    <cellStyle name="40% - uthevingsfarge 6 2 12 3" xfId="25399" xr:uid="{D77584FF-B021-4793-8ADC-167FDAAE7563}"/>
    <cellStyle name="40% - uthevingsfarge 6 2 12 3 2" xfId="25400" xr:uid="{0E8FE1DA-9A30-4D52-87B9-DB4F007D4E39}"/>
    <cellStyle name="40% - uthevingsfarge 6 2 12 3 2 2" xfId="25401" xr:uid="{FD6B0318-6E94-4FD1-8EC1-15D5133EBD54}"/>
    <cellStyle name="40% - uthevingsfarge 6 2 12 3 3" xfId="25402" xr:uid="{11848DBA-4DEA-41BA-A389-0074930A5CBA}"/>
    <cellStyle name="40% - uthevingsfarge 6 2 12 3 3 2" xfId="25403" xr:uid="{9DE9C9DF-FA4F-4E90-98EC-E025EE69E39F}"/>
    <cellStyle name="40% - uthevingsfarge 6 2 12 3 4" xfId="25404" xr:uid="{CD172C49-F0CE-4697-85BF-845B2BA38818}"/>
    <cellStyle name="40% - uthevingsfarge 6 2 12 4" xfId="25405" xr:uid="{0B26009C-A929-4001-BB32-1A30BF9FC0FE}"/>
    <cellStyle name="40% - uthevingsfarge 6 2 12 4 2" xfId="25406" xr:uid="{474A2D82-99DE-4445-982A-1FD2608C537E}"/>
    <cellStyle name="40% - uthevingsfarge 6 2 12 5" xfId="25407" xr:uid="{FB9E470A-F785-424F-933E-0050BBB92D60}"/>
    <cellStyle name="40% - uthevingsfarge 6 2 12 5 2" xfId="25408" xr:uid="{ED7CCD09-C955-427E-88D6-61F6592A998D}"/>
    <cellStyle name="40% - uthevingsfarge 6 2 12 6" xfId="25409" xr:uid="{3C31D65E-BE99-4A32-A346-26966C58FEEB}"/>
    <cellStyle name="40% - uthevingsfarge 6 2 12 6 2" xfId="25410" xr:uid="{B842EECD-758D-4D10-ABDD-27D5E58C26AF}"/>
    <cellStyle name="40% - uthevingsfarge 6 2 12 7" xfId="25411" xr:uid="{A981461C-3424-451D-8ABE-B9D4F06B5148}"/>
    <cellStyle name="40% - uthevingsfarge 6 2 12 7 2" xfId="25412" xr:uid="{A738AB93-45EF-4149-91A3-EC42DADFDF4C}"/>
    <cellStyle name="40% - uthevingsfarge 6 2 12 8" xfId="25413" xr:uid="{7DA87DD0-23AB-4771-8EA4-2C5121022F53}"/>
    <cellStyle name="40% - uthevingsfarge 6 2 13" xfId="25414" xr:uid="{4120A531-72FF-42D0-BDA0-052ED9DCF595}"/>
    <cellStyle name="40% - uthevingsfarge 6 2 13 2" xfId="25415" xr:uid="{CFDCC728-B4FD-4676-AD67-D4389FEFA4D9}"/>
    <cellStyle name="40% - uthevingsfarge 6 2 13 2 2" xfId="25416" xr:uid="{72554C8F-8CB1-4192-90B1-2AE3C9C6EB72}"/>
    <cellStyle name="40% - uthevingsfarge 6 2 13 2 2 2" xfId="25417" xr:uid="{1059E1A2-75CA-408A-975A-06D157AC0D3B}"/>
    <cellStyle name="40% - uthevingsfarge 6 2 13 2 3" xfId="25418" xr:uid="{06F9810B-2F00-4E92-8F09-52610DEAA51D}"/>
    <cellStyle name="40% - uthevingsfarge 6 2 13 2 3 2" xfId="25419" xr:uid="{C4D3A1A1-B5B1-410C-B65B-29E1D36E3776}"/>
    <cellStyle name="40% - uthevingsfarge 6 2 13 2 4" xfId="25420" xr:uid="{22CACBBD-7695-4084-9D9E-7F32ECA7252A}"/>
    <cellStyle name="40% - uthevingsfarge 6 2 13 2 4 2" xfId="25421" xr:uid="{1125D820-F4A1-4B6A-A5DA-0F585EBA5BD2}"/>
    <cellStyle name="40% - uthevingsfarge 6 2 13 2 5" xfId="25422" xr:uid="{E9C2B82F-75CC-40FE-BAE7-B95A1CE56E86}"/>
    <cellStyle name="40% - uthevingsfarge 6 2 13 2 5 2" xfId="25423" xr:uid="{64490E75-4F2D-4908-B42D-D2624364429F}"/>
    <cellStyle name="40% - uthevingsfarge 6 2 13 2 6" xfId="25424" xr:uid="{0D3D9477-2473-4B2C-81C7-F8B3DDCAA070}"/>
    <cellStyle name="40% - uthevingsfarge 6 2 13 2 6 2" xfId="25425" xr:uid="{2C1413D0-001A-460D-8430-A7269A8A5275}"/>
    <cellStyle name="40% - uthevingsfarge 6 2 13 2 7" xfId="25426" xr:uid="{5144FD7E-2A46-41EC-967F-CA319DA861B8}"/>
    <cellStyle name="40% - uthevingsfarge 6 2 13 3" xfId="25427" xr:uid="{5B37AE8F-B6B6-4924-8175-9D4273B5AE98}"/>
    <cellStyle name="40% - uthevingsfarge 6 2 13 3 2" xfId="25428" xr:uid="{C2A47A82-0C69-4F16-A2D7-D81A45260860}"/>
    <cellStyle name="40% - uthevingsfarge 6 2 13 3 2 2" xfId="25429" xr:uid="{41844DA2-4C8F-4C4D-BD3F-CEAECCC0D746}"/>
    <cellStyle name="40% - uthevingsfarge 6 2 13 3 3" xfId="25430" xr:uid="{8D37A02E-B80D-4502-AD39-672ECA423065}"/>
    <cellStyle name="40% - uthevingsfarge 6 2 13 3 3 2" xfId="25431" xr:uid="{D116A591-8F38-40D4-B304-538E6B7D1109}"/>
    <cellStyle name="40% - uthevingsfarge 6 2 13 3 4" xfId="25432" xr:uid="{80348D4A-E340-41B3-8727-9F09E1C8B9D6}"/>
    <cellStyle name="40% - uthevingsfarge 6 2 13 4" xfId="25433" xr:uid="{19EDE9AF-0BFC-4F15-B3FB-330A1F467D86}"/>
    <cellStyle name="40% - uthevingsfarge 6 2 13 4 2" xfId="25434" xr:uid="{453590C3-3E2B-4C15-A8C6-4199F0F2E91D}"/>
    <cellStyle name="40% - uthevingsfarge 6 2 13 5" xfId="25435" xr:uid="{F6B59C72-E87A-4BB5-86A0-71A94CFE5BAB}"/>
    <cellStyle name="40% - uthevingsfarge 6 2 13 5 2" xfId="25436" xr:uid="{42979BD0-642B-4F7E-A934-D7610173FA76}"/>
    <cellStyle name="40% - uthevingsfarge 6 2 13 6" xfId="25437" xr:uid="{E8C8029B-F40B-4FC8-AF80-02CFE7581864}"/>
    <cellStyle name="40% - uthevingsfarge 6 2 13 6 2" xfId="25438" xr:uid="{B2CC9F80-7945-4331-AD7B-820A1EF64EB2}"/>
    <cellStyle name="40% - uthevingsfarge 6 2 13 7" xfId="25439" xr:uid="{0E1E3680-3AF5-4041-8A53-C8B0B9FE9ECE}"/>
    <cellStyle name="40% - uthevingsfarge 6 2 13 7 2" xfId="25440" xr:uid="{AF8F8BF5-33A9-4704-952F-2A4FE8C28293}"/>
    <cellStyle name="40% - uthevingsfarge 6 2 13 8" xfId="25441" xr:uid="{1308D07D-04AA-4A1D-A23D-ACBB848D2760}"/>
    <cellStyle name="40% - uthevingsfarge 6 2 14" xfId="25442" xr:uid="{80E5AC80-2FB7-4DC8-B1DF-10317AC9110E}"/>
    <cellStyle name="40% - uthevingsfarge 6 2 14 2" xfId="25443" xr:uid="{52023012-5E73-474A-971B-BBAD20C7557B}"/>
    <cellStyle name="40% - uthevingsfarge 6 2 14 2 2" xfId="25444" xr:uid="{EE32663E-9B38-45D0-A636-364C5F38A582}"/>
    <cellStyle name="40% - uthevingsfarge 6 2 14 2 2 2" xfId="25445" xr:uid="{44B2ECDC-3721-4341-BC2F-155B6BC711BD}"/>
    <cellStyle name="40% - uthevingsfarge 6 2 14 2 3" xfId="25446" xr:uid="{99D552F8-659B-4780-A697-1503736DD8D2}"/>
    <cellStyle name="40% - uthevingsfarge 6 2 14 2 3 2" xfId="25447" xr:uid="{1DA80967-B11D-4299-85BD-7B37B4D7693C}"/>
    <cellStyle name="40% - uthevingsfarge 6 2 14 2 4" xfId="25448" xr:uid="{316B869D-946B-47F9-BAB6-0CD896C3747E}"/>
    <cellStyle name="40% - uthevingsfarge 6 2 14 2 4 2" xfId="25449" xr:uid="{ED20C35F-2D15-4EC5-B245-0905DAD1E2E7}"/>
    <cellStyle name="40% - uthevingsfarge 6 2 14 2 5" xfId="25450" xr:uid="{DC2A4FB6-DA00-4E84-B306-25BE28699E61}"/>
    <cellStyle name="40% - uthevingsfarge 6 2 14 2 5 2" xfId="25451" xr:uid="{FE6D5E4A-F321-4F74-B9E0-9CFB33FCB553}"/>
    <cellStyle name="40% - uthevingsfarge 6 2 14 2 6" xfId="25452" xr:uid="{B339F104-94CD-4910-B7E4-778D6520664D}"/>
    <cellStyle name="40% - uthevingsfarge 6 2 14 2 6 2" xfId="25453" xr:uid="{830FCCE1-739A-4ED8-AC4F-78333B225C96}"/>
    <cellStyle name="40% - uthevingsfarge 6 2 14 2 7" xfId="25454" xr:uid="{055AC039-1423-45F0-8B86-1942AFC6E9AA}"/>
    <cellStyle name="40% - uthevingsfarge 6 2 14 3" xfId="25455" xr:uid="{81F46869-EFC0-462F-936A-6A05E3B75E47}"/>
    <cellStyle name="40% - uthevingsfarge 6 2 14 3 2" xfId="25456" xr:uid="{A19AF1B8-DE4A-4FDC-8822-1FA81FBA6F30}"/>
    <cellStyle name="40% - uthevingsfarge 6 2 14 3 2 2" xfId="25457" xr:uid="{813F6679-1DC9-468A-A8D2-D2B0B649A6F6}"/>
    <cellStyle name="40% - uthevingsfarge 6 2 14 3 3" xfId="25458" xr:uid="{B13B73BC-8229-408E-8B29-A4E0EA1D33BD}"/>
    <cellStyle name="40% - uthevingsfarge 6 2 14 3 3 2" xfId="25459" xr:uid="{0ACE7051-70F3-4FE0-BD56-3203756AC2FD}"/>
    <cellStyle name="40% - uthevingsfarge 6 2 14 3 4" xfId="25460" xr:uid="{A95665B5-DCFD-4851-8914-B12B176F3C22}"/>
    <cellStyle name="40% - uthevingsfarge 6 2 14 4" xfId="25461" xr:uid="{17FE0CE4-1EBC-41D1-9E48-C7C14E8468DB}"/>
    <cellStyle name="40% - uthevingsfarge 6 2 14 4 2" xfId="25462" xr:uid="{9CF8A7C6-236F-471F-B978-CC9F9F1699F0}"/>
    <cellStyle name="40% - uthevingsfarge 6 2 14 5" xfId="25463" xr:uid="{6B79C8E6-008B-41AA-8D23-F3BB64D1A139}"/>
    <cellStyle name="40% - uthevingsfarge 6 2 14 5 2" xfId="25464" xr:uid="{BD80CEB5-823F-4C06-97FE-ED464344454A}"/>
    <cellStyle name="40% - uthevingsfarge 6 2 14 6" xfId="25465" xr:uid="{1DBF5591-1A42-4373-BFE2-BC45824B48A3}"/>
    <cellStyle name="40% - uthevingsfarge 6 2 14 6 2" xfId="25466" xr:uid="{9BA7DB1E-55D1-4246-91E2-504E17E8B841}"/>
    <cellStyle name="40% - uthevingsfarge 6 2 14 7" xfId="25467" xr:uid="{BDE539B5-6AA9-4553-9435-0CFE9F4BECD8}"/>
    <cellStyle name="40% - uthevingsfarge 6 2 14 7 2" xfId="25468" xr:uid="{B28CC44A-1BA0-4426-A8A0-8038E3882059}"/>
    <cellStyle name="40% - uthevingsfarge 6 2 14 8" xfId="25469" xr:uid="{873CE598-3129-49F8-8C9E-FF593326D11A}"/>
    <cellStyle name="40% - uthevingsfarge 6 2 15" xfId="25470" xr:uid="{3C6D14A2-DB56-468F-A7C1-09592FE4E7FD}"/>
    <cellStyle name="40% - uthevingsfarge 6 2 15 2" xfId="25471" xr:uid="{CF412C4E-A62A-4B6A-A1F2-1C5C16B56072}"/>
    <cellStyle name="40% - uthevingsfarge 6 2 15 2 2" xfId="25472" xr:uid="{8EE873D9-2DB5-45D1-BA42-6664156427A9}"/>
    <cellStyle name="40% - uthevingsfarge 6 2 15 2 2 2" xfId="25473" xr:uid="{92607B59-1512-4FB7-A123-9A6462781312}"/>
    <cellStyle name="40% - uthevingsfarge 6 2 15 2 3" xfId="25474" xr:uid="{F0B96394-2968-4B21-9BE9-9786B35DD88C}"/>
    <cellStyle name="40% - uthevingsfarge 6 2 15 2 3 2" xfId="25475" xr:uid="{70289A8E-E212-4452-9537-4107386EAE16}"/>
    <cellStyle name="40% - uthevingsfarge 6 2 15 2 4" xfId="25476" xr:uid="{46485E1C-8335-49C8-90E3-1075BADA6157}"/>
    <cellStyle name="40% - uthevingsfarge 6 2 15 2 4 2" xfId="25477" xr:uid="{860A4180-E5DB-4CE1-8170-D2E4974B8E77}"/>
    <cellStyle name="40% - uthevingsfarge 6 2 15 2 5" xfId="25478" xr:uid="{AEB3F0C2-5C68-4640-B510-F4BADF6355B7}"/>
    <cellStyle name="40% - uthevingsfarge 6 2 15 2 5 2" xfId="25479" xr:uid="{052208D2-592B-4A85-853B-E59C0BE0D5CB}"/>
    <cellStyle name="40% - uthevingsfarge 6 2 15 2 6" xfId="25480" xr:uid="{F3B42B12-C5AC-49AB-BF27-406F320EC55C}"/>
    <cellStyle name="40% - uthevingsfarge 6 2 15 2 6 2" xfId="25481" xr:uid="{02972A6D-720D-427C-BB06-DAF1B8B7FDC1}"/>
    <cellStyle name="40% - uthevingsfarge 6 2 15 2 7" xfId="25482" xr:uid="{06BFCDE1-6EF1-4742-96C7-36B68A6EF8BF}"/>
    <cellStyle name="40% - uthevingsfarge 6 2 15 3" xfId="25483" xr:uid="{DDEABC93-6B9C-4D57-9AAC-8133BA25E425}"/>
    <cellStyle name="40% - uthevingsfarge 6 2 15 3 2" xfId="25484" xr:uid="{5BF89F61-EF95-4BA5-BA21-D9BD5378AADF}"/>
    <cellStyle name="40% - uthevingsfarge 6 2 15 3 2 2" xfId="25485" xr:uid="{A5274257-F9A6-4742-924C-1BF60749EB24}"/>
    <cellStyle name="40% - uthevingsfarge 6 2 15 3 3" xfId="25486" xr:uid="{13636BA2-FF5F-467E-95DF-C51E7706D08E}"/>
    <cellStyle name="40% - uthevingsfarge 6 2 15 3 3 2" xfId="25487" xr:uid="{B87F277E-0DCE-45EE-88AC-76456677D1F5}"/>
    <cellStyle name="40% - uthevingsfarge 6 2 15 3 4" xfId="25488" xr:uid="{C3030A65-880E-4D9F-8B49-6FA283A8CA6A}"/>
    <cellStyle name="40% - uthevingsfarge 6 2 15 4" xfId="25489" xr:uid="{A996CE2D-C53A-42B6-A584-5172B303251E}"/>
    <cellStyle name="40% - uthevingsfarge 6 2 15 4 2" xfId="25490" xr:uid="{C201DBB2-4093-42F2-BC84-2725629620EC}"/>
    <cellStyle name="40% - uthevingsfarge 6 2 15 5" xfId="25491" xr:uid="{2A98B94A-70BA-4335-B940-D127594EC852}"/>
    <cellStyle name="40% - uthevingsfarge 6 2 15 5 2" xfId="25492" xr:uid="{A12982F2-9121-4E7A-A31E-96CCDE797352}"/>
    <cellStyle name="40% - uthevingsfarge 6 2 15 6" xfId="25493" xr:uid="{F77C6F38-5C34-4792-89EB-8A6A7F5B7D2D}"/>
    <cellStyle name="40% - uthevingsfarge 6 2 15 6 2" xfId="25494" xr:uid="{FE5593CD-F9F8-46E3-8C0A-9490C8AD7100}"/>
    <cellStyle name="40% - uthevingsfarge 6 2 15 7" xfId="25495" xr:uid="{85FF0652-5674-4B12-94FE-E0B0F806F0AE}"/>
    <cellStyle name="40% - uthevingsfarge 6 2 15 7 2" xfId="25496" xr:uid="{47E81E6F-6F09-494D-B2F7-748221153E89}"/>
    <cellStyle name="40% - uthevingsfarge 6 2 15 8" xfId="25497" xr:uid="{48F63B7E-CE3F-4812-9B52-6B9F2C1E157E}"/>
    <cellStyle name="40% - uthevingsfarge 6 2 16" xfId="25498" xr:uid="{C637DE73-A805-491E-8D23-BA75A384D387}"/>
    <cellStyle name="40% - uthevingsfarge 6 2 16 2" xfId="25499" xr:uid="{34E4EACA-B021-400F-BD6F-77EF4402FA07}"/>
    <cellStyle name="40% - uthevingsfarge 6 2 16 2 2" xfId="25500" xr:uid="{0ACE1BF9-B844-46C6-8445-056616957768}"/>
    <cellStyle name="40% - uthevingsfarge 6 2 16 2 2 2" xfId="25501" xr:uid="{DEAF5A89-6D2D-4EDB-82D8-63BF5BCD52B3}"/>
    <cellStyle name="40% - uthevingsfarge 6 2 16 2 3" xfId="25502" xr:uid="{7A3D2FC4-A5C9-4B61-B0AA-834C22BA2B55}"/>
    <cellStyle name="40% - uthevingsfarge 6 2 16 2 3 2" xfId="25503" xr:uid="{F72CB680-5DDC-454A-85F0-2775252FF9CC}"/>
    <cellStyle name="40% - uthevingsfarge 6 2 16 2 4" xfId="25504" xr:uid="{A4C4BD9F-CC1B-4AC2-BCED-9EFA692E9817}"/>
    <cellStyle name="40% - uthevingsfarge 6 2 16 2 4 2" xfId="25505" xr:uid="{6AE4E346-F0B4-4742-8537-58803F1E1B25}"/>
    <cellStyle name="40% - uthevingsfarge 6 2 16 2 5" xfId="25506" xr:uid="{186D5FC3-DF0A-4FB2-B000-E11517180184}"/>
    <cellStyle name="40% - uthevingsfarge 6 2 16 2 5 2" xfId="25507" xr:uid="{E98FEB34-1D7A-44AC-B814-B706AA5F374B}"/>
    <cellStyle name="40% - uthevingsfarge 6 2 16 2 6" xfId="25508" xr:uid="{D8CFCEE3-305A-47F0-BAF2-A842C9A684BC}"/>
    <cellStyle name="40% - uthevingsfarge 6 2 16 2 6 2" xfId="25509" xr:uid="{1E945412-923E-4B3A-9741-F78DC147183C}"/>
    <cellStyle name="40% - uthevingsfarge 6 2 16 2 7" xfId="25510" xr:uid="{657729BD-61E6-4BA8-8667-663A6D7D8870}"/>
    <cellStyle name="40% - uthevingsfarge 6 2 16 3" xfId="25511" xr:uid="{0D52AD1E-3718-4FEA-8967-72E78059286C}"/>
    <cellStyle name="40% - uthevingsfarge 6 2 16 3 2" xfId="25512" xr:uid="{F8E38CD9-7E97-4979-96D3-0B4928A82A59}"/>
    <cellStyle name="40% - uthevingsfarge 6 2 16 3 2 2" xfId="25513" xr:uid="{A4286F5A-943C-460D-9968-63D8CB4FD60E}"/>
    <cellStyle name="40% - uthevingsfarge 6 2 16 3 3" xfId="25514" xr:uid="{039E1B4C-FD64-4500-AA6D-EF610B7C6E32}"/>
    <cellStyle name="40% - uthevingsfarge 6 2 16 3 3 2" xfId="25515" xr:uid="{4FF8F748-7937-4945-9798-C8CA1CC2E05E}"/>
    <cellStyle name="40% - uthevingsfarge 6 2 16 3 4" xfId="25516" xr:uid="{3213EE15-0872-4F7F-8226-1D99AF3A5ADE}"/>
    <cellStyle name="40% - uthevingsfarge 6 2 16 4" xfId="25517" xr:uid="{7A90425A-2CCB-4E73-A2A7-F2CE9A5A1C35}"/>
    <cellStyle name="40% - uthevingsfarge 6 2 16 4 2" xfId="25518" xr:uid="{3B0F5FB3-7076-4A50-8FFF-1BBEB3775831}"/>
    <cellStyle name="40% - uthevingsfarge 6 2 16 5" xfId="25519" xr:uid="{BE133D7D-B843-49F1-A21A-8A58EB6A0579}"/>
    <cellStyle name="40% - uthevingsfarge 6 2 16 5 2" xfId="25520" xr:uid="{F98860E5-396D-4DC7-9B08-B3FDB8A351E9}"/>
    <cellStyle name="40% - uthevingsfarge 6 2 16 6" xfId="25521" xr:uid="{5580E0C4-646C-4361-997D-7671D35E41EB}"/>
    <cellStyle name="40% - uthevingsfarge 6 2 16 6 2" xfId="25522" xr:uid="{84A3510E-1188-4E2D-A7F2-49A0A0BDF93B}"/>
    <cellStyle name="40% - uthevingsfarge 6 2 16 7" xfId="25523" xr:uid="{545D5EE5-3F43-4897-8B98-4231EF88B18E}"/>
    <cellStyle name="40% - uthevingsfarge 6 2 16 7 2" xfId="25524" xr:uid="{AA6AE0B1-4131-4080-8BFE-1925C5B6E97E}"/>
    <cellStyle name="40% - uthevingsfarge 6 2 16 8" xfId="25525" xr:uid="{A5464799-834C-4ADC-A1C7-3DA958E598C0}"/>
    <cellStyle name="40% - uthevingsfarge 6 2 17" xfId="25526" xr:uid="{3512F1F2-107D-44BF-99D0-643A71DDFE63}"/>
    <cellStyle name="40% - uthevingsfarge 6 2 17 2" xfId="25527" xr:uid="{0E7F5F53-83AA-4003-A724-65E9567DBBBA}"/>
    <cellStyle name="40% - uthevingsfarge 6 2 17 2 2" xfId="25528" xr:uid="{E2B73FA3-A418-4CE7-96D1-C74DC7E17D96}"/>
    <cellStyle name="40% - uthevingsfarge 6 2 17 2 2 2" xfId="25529" xr:uid="{9895F5D1-DB7B-47E9-A7AB-12C0E1130028}"/>
    <cellStyle name="40% - uthevingsfarge 6 2 17 2 3" xfId="25530" xr:uid="{4E0A2201-42A8-4B51-BB64-74660FF5F176}"/>
    <cellStyle name="40% - uthevingsfarge 6 2 17 2 3 2" xfId="25531" xr:uid="{80CF0F76-EFAA-47C1-9468-918843AD763B}"/>
    <cellStyle name="40% - uthevingsfarge 6 2 17 2 4" xfId="25532" xr:uid="{6CD92069-2375-46F9-86B1-37E2D2F1E353}"/>
    <cellStyle name="40% - uthevingsfarge 6 2 17 2 4 2" xfId="25533" xr:uid="{79A06ACD-9EB8-4C84-BB76-01FCB3080E4D}"/>
    <cellStyle name="40% - uthevingsfarge 6 2 17 2 5" xfId="25534" xr:uid="{6CB71740-6B52-4DF2-8492-1A9814549422}"/>
    <cellStyle name="40% - uthevingsfarge 6 2 17 2 5 2" xfId="25535" xr:uid="{90D5716F-5C85-4481-80B6-53E1A837CD37}"/>
    <cellStyle name="40% - uthevingsfarge 6 2 17 2 6" xfId="25536" xr:uid="{06BE4780-735E-4DB6-B85D-864AE6415D10}"/>
    <cellStyle name="40% - uthevingsfarge 6 2 17 2 6 2" xfId="25537" xr:uid="{09474CAB-2070-482F-9D3C-9A1CDB4DD7C0}"/>
    <cellStyle name="40% - uthevingsfarge 6 2 17 2 7" xfId="25538" xr:uid="{FC2A542F-33AD-41DF-94BB-98CED62E7EFE}"/>
    <cellStyle name="40% - uthevingsfarge 6 2 17 3" xfId="25539" xr:uid="{56172D75-A62C-41D3-8B70-8FFD19031986}"/>
    <cellStyle name="40% - uthevingsfarge 6 2 17 3 2" xfId="25540" xr:uid="{E0C46907-5A93-46E6-8B91-F1409FC75223}"/>
    <cellStyle name="40% - uthevingsfarge 6 2 17 3 2 2" xfId="25541" xr:uid="{A9B67724-5BDE-4256-BEDF-319DE1E76E3C}"/>
    <cellStyle name="40% - uthevingsfarge 6 2 17 3 3" xfId="25542" xr:uid="{CC18A50F-D385-43F7-89AF-C36F77E8962E}"/>
    <cellStyle name="40% - uthevingsfarge 6 2 17 3 3 2" xfId="25543" xr:uid="{E6FA0D0E-7D4F-46B1-A244-86A99D551C54}"/>
    <cellStyle name="40% - uthevingsfarge 6 2 17 3 4" xfId="25544" xr:uid="{1BC75B81-B600-4805-860B-AF0183A2A7D2}"/>
    <cellStyle name="40% - uthevingsfarge 6 2 17 4" xfId="25545" xr:uid="{CE43A4C8-FA28-417C-B1F2-7182B0C8BE7E}"/>
    <cellStyle name="40% - uthevingsfarge 6 2 17 4 2" xfId="25546" xr:uid="{B685BFF8-816F-4C68-9CE8-8C2AF299E38C}"/>
    <cellStyle name="40% - uthevingsfarge 6 2 17 5" xfId="25547" xr:uid="{DBCD03C0-AC2C-424E-8504-9C32CC2A3700}"/>
    <cellStyle name="40% - uthevingsfarge 6 2 17 5 2" xfId="25548" xr:uid="{464731B9-7D34-406B-BE6F-815D86F33102}"/>
    <cellStyle name="40% - uthevingsfarge 6 2 17 6" xfId="25549" xr:uid="{CCA8A752-8A84-4691-95A9-D2B890A8D39B}"/>
    <cellStyle name="40% - uthevingsfarge 6 2 17 6 2" xfId="25550" xr:uid="{6ED3C8DE-7952-40DC-AA7F-28E02A0F0649}"/>
    <cellStyle name="40% - uthevingsfarge 6 2 17 7" xfId="25551" xr:uid="{CF1ACE50-65C2-42B5-A48E-45F6C2E68194}"/>
    <cellStyle name="40% - uthevingsfarge 6 2 17 7 2" xfId="25552" xr:uid="{2FE0E4A0-B982-4419-BD11-4FB2D064C885}"/>
    <cellStyle name="40% - uthevingsfarge 6 2 17 8" xfId="25553" xr:uid="{D2B93C31-BB7D-49BF-8940-24F3018C9ED5}"/>
    <cellStyle name="40% - uthevingsfarge 6 2 18" xfId="25554" xr:uid="{C264D5CA-6D76-45E0-A0E8-4EF888A2F038}"/>
    <cellStyle name="40% - uthevingsfarge 6 2 18 2" xfId="25555" xr:uid="{B3AEB4F1-601A-411F-AFFF-20F83AAFB65D}"/>
    <cellStyle name="40% - uthevingsfarge 6 2 18 2 2" xfId="25556" xr:uid="{F8CA7A9C-4687-4EBC-9D59-27ED692DA532}"/>
    <cellStyle name="40% - uthevingsfarge 6 2 18 2 2 2" xfId="25557" xr:uid="{DE3195DA-46BA-4C26-9327-1399A08C743F}"/>
    <cellStyle name="40% - uthevingsfarge 6 2 18 2 3" xfId="25558" xr:uid="{1FC578DD-4B29-45A1-85C5-DA62C462D6A5}"/>
    <cellStyle name="40% - uthevingsfarge 6 2 18 2 3 2" xfId="25559" xr:uid="{C7F66A2A-C85A-42C9-BA2A-33D823BE65D0}"/>
    <cellStyle name="40% - uthevingsfarge 6 2 18 2 4" xfId="25560" xr:uid="{F5755665-AAD2-4E61-96F2-08A301908E6A}"/>
    <cellStyle name="40% - uthevingsfarge 6 2 18 2 4 2" xfId="25561" xr:uid="{F897FD2A-6B64-4127-9B82-DE1E863CD2D8}"/>
    <cellStyle name="40% - uthevingsfarge 6 2 18 2 5" xfId="25562" xr:uid="{57AB5533-BA80-4EDE-96F9-6DF30513F94C}"/>
    <cellStyle name="40% - uthevingsfarge 6 2 18 2 5 2" xfId="25563" xr:uid="{6387026B-7477-422F-8666-CE15240B64BF}"/>
    <cellStyle name="40% - uthevingsfarge 6 2 18 2 6" xfId="25564" xr:uid="{F98446A2-F1B6-4FC2-BC64-1BDA0B7ED72F}"/>
    <cellStyle name="40% - uthevingsfarge 6 2 18 2 6 2" xfId="25565" xr:uid="{3C816413-262C-419C-B8F1-4F5A1A5DDA51}"/>
    <cellStyle name="40% - uthevingsfarge 6 2 18 2 7" xfId="25566" xr:uid="{F7DD054A-7CAF-452A-964B-299311FB81EA}"/>
    <cellStyle name="40% - uthevingsfarge 6 2 18 3" xfId="25567" xr:uid="{327AF774-2AC1-4CCC-AF6A-3862FCA6BD51}"/>
    <cellStyle name="40% - uthevingsfarge 6 2 18 3 2" xfId="25568" xr:uid="{4383E01A-0CEA-42DB-9618-70EEF77968AE}"/>
    <cellStyle name="40% - uthevingsfarge 6 2 18 3 2 2" xfId="25569" xr:uid="{22469267-2D66-447A-AC65-D5439C2DB0BA}"/>
    <cellStyle name="40% - uthevingsfarge 6 2 18 3 3" xfId="25570" xr:uid="{1F813F7A-4546-42F4-9C36-C72E8273BA1B}"/>
    <cellStyle name="40% - uthevingsfarge 6 2 18 3 3 2" xfId="25571" xr:uid="{D362FB30-3BBD-43AE-9DF7-46E9E40D7A32}"/>
    <cellStyle name="40% - uthevingsfarge 6 2 18 3 4" xfId="25572" xr:uid="{0D3B9FE8-16BA-4CDF-ADA4-7E5F470CB936}"/>
    <cellStyle name="40% - uthevingsfarge 6 2 18 4" xfId="25573" xr:uid="{23228B2F-E453-41DB-AD0C-693C96433296}"/>
    <cellStyle name="40% - uthevingsfarge 6 2 18 4 2" xfId="25574" xr:uid="{CFEB08E8-61D2-466E-97C1-4835D24F30E3}"/>
    <cellStyle name="40% - uthevingsfarge 6 2 18 5" xfId="25575" xr:uid="{6BD72627-84A8-44B1-8ED4-06DDCF5C266F}"/>
    <cellStyle name="40% - uthevingsfarge 6 2 18 5 2" xfId="25576" xr:uid="{23F05BE9-14A6-4696-979F-EB269FE52980}"/>
    <cellStyle name="40% - uthevingsfarge 6 2 18 6" xfId="25577" xr:uid="{627C0FB8-9BD8-40B0-B291-C1ADDBCF4A5D}"/>
    <cellStyle name="40% - uthevingsfarge 6 2 18 6 2" xfId="25578" xr:uid="{F63524A2-8A6E-4E98-BBC8-A3E28E2BA8EE}"/>
    <cellStyle name="40% - uthevingsfarge 6 2 18 7" xfId="25579" xr:uid="{917A2FE2-4D77-43A5-9B0A-AD991D063991}"/>
    <cellStyle name="40% - uthevingsfarge 6 2 18 7 2" xfId="25580" xr:uid="{0843ABEC-0E5E-484F-8721-5B45059D7DF8}"/>
    <cellStyle name="40% - uthevingsfarge 6 2 18 8" xfId="25581" xr:uid="{0F703B5A-B281-4843-8CF1-3FF006449DA4}"/>
    <cellStyle name="40% - uthevingsfarge 6 2 19" xfId="25582" xr:uid="{1564DEE3-0ADC-4A9D-A6DD-C48F6C8107FE}"/>
    <cellStyle name="40% - uthevingsfarge 6 2 19 10" xfId="25583" xr:uid="{159B5E04-EB1E-45A5-9F45-994499643057}"/>
    <cellStyle name="40% - uthevingsfarge 6 2 19 11" xfId="25584" xr:uid="{D88A79EB-14B5-42B2-99C0-D21318B9A43A}"/>
    <cellStyle name="40% - uthevingsfarge 6 2 19 12" xfId="25585" xr:uid="{88EE55C2-4741-4000-A546-B997884464AE}"/>
    <cellStyle name="40% - uthevingsfarge 6 2 19 13" xfId="25586" xr:uid="{1CB297F3-362F-40BB-8A51-C0D61B6C3829}"/>
    <cellStyle name="40% - uthevingsfarge 6 2 19 13 2" xfId="25587" xr:uid="{794DC319-ED0C-4340-9CE5-9DCE30469CA1}"/>
    <cellStyle name="40% - uthevingsfarge 6 2 19 14" xfId="25588" xr:uid="{AFF4DE95-1078-4352-9317-7C1EA37DF7A2}"/>
    <cellStyle name="40% - uthevingsfarge 6 2 19 14 2" xfId="25589" xr:uid="{F06422F2-7FBD-4BF7-A571-52B12FD4708B}"/>
    <cellStyle name="40% - uthevingsfarge 6 2 19 2" xfId="25590" xr:uid="{B1436018-F8C5-45C6-8B20-8EC7E1FA24E9}"/>
    <cellStyle name="40% - uthevingsfarge 6 2 19 3" xfId="25591" xr:uid="{5BAE59C3-23A0-4E4A-B562-6DDA7AD23B98}"/>
    <cellStyle name="40% - uthevingsfarge 6 2 19 4" xfId="25592" xr:uid="{76F3E1D5-EB90-4F69-94BA-1AFFA568A157}"/>
    <cellStyle name="40% - uthevingsfarge 6 2 19 5" xfId="25593" xr:uid="{490CE5D1-F03C-425D-9261-BF26319F2425}"/>
    <cellStyle name="40% - uthevingsfarge 6 2 19 6" xfId="25594" xr:uid="{438D44BC-51D4-4BFD-8658-140F35E3615C}"/>
    <cellStyle name="40% - uthevingsfarge 6 2 19 7" xfId="25595" xr:uid="{73FC4922-7DBF-4B1E-9B6C-FF617A8B28CB}"/>
    <cellStyle name="40% - uthevingsfarge 6 2 19 8" xfId="25596" xr:uid="{BF9B3E4D-EA60-4468-AD0A-CE785075D03C}"/>
    <cellStyle name="40% - uthevingsfarge 6 2 19 9" xfId="25597" xr:uid="{8EFE1404-81D9-443F-8153-A99000CECF51}"/>
    <cellStyle name="40% - uthevingsfarge 6 2 2" xfId="25598" xr:uid="{C7A70DA2-50FB-4CD2-8B1F-CF7C341F6116}"/>
    <cellStyle name="40% - uthevingsfarge 6 2 2 10" xfId="25599" xr:uid="{3CEC60D5-CC2F-4862-946A-D86F1FA1985D}"/>
    <cellStyle name="40% - uthevingsfarge 6 2 2 11" xfId="25600" xr:uid="{163C4993-A96B-4DC0-A826-B35119433B68}"/>
    <cellStyle name="40% - uthevingsfarge 6 2 2 12" xfId="25601" xr:uid="{03283598-C361-4578-BD2F-B385F5802EB8}"/>
    <cellStyle name="40% - uthevingsfarge 6 2 2 13" xfId="25602" xr:uid="{B49FFDC9-835C-4659-970E-A0A05FE38147}"/>
    <cellStyle name="40% - uthevingsfarge 6 2 2 14" xfId="25603" xr:uid="{4781A67F-AAC9-40ED-B50B-AFBF5DD02104}"/>
    <cellStyle name="40% - uthevingsfarge 6 2 2 15" xfId="25604" xr:uid="{DD6EC85A-28D1-4301-956D-1F9589818984}"/>
    <cellStyle name="40% - uthevingsfarge 6 2 2 16" xfId="25605" xr:uid="{E7282E64-82F8-4308-8E36-FDE05A6E267A}"/>
    <cellStyle name="40% - uthevingsfarge 6 2 2 17" xfId="25606" xr:uid="{DAB1C338-E034-4FCE-9951-3F40D93ACF94}"/>
    <cellStyle name="40% - uthevingsfarge 6 2 2 17 10" xfId="25607" xr:uid="{859DC1BE-5D7A-4E5E-8A1D-54392D451079}"/>
    <cellStyle name="40% - uthevingsfarge 6 2 2 17 10 2" xfId="25608" xr:uid="{AA5A4C86-6675-4B8B-93F9-334B2E987966}"/>
    <cellStyle name="40% - uthevingsfarge 6 2 2 17 10 2 2" xfId="25609" xr:uid="{FA1466AD-DABB-44A0-A4D9-A21BC7C1B7B3}"/>
    <cellStyle name="40% - uthevingsfarge 6 2 2 17 10 3" xfId="25610" xr:uid="{4C6E1C37-26A9-4505-A68B-515C53A4921F}"/>
    <cellStyle name="40% - uthevingsfarge 6 2 2 17 11" xfId="25611" xr:uid="{F937E154-2CC6-481D-BE4C-592BAC3CEE3E}"/>
    <cellStyle name="40% - uthevingsfarge 6 2 2 17 11 2" xfId="25612" xr:uid="{87994310-4EF7-4D84-8A72-7DE4179B7B91}"/>
    <cellStyle name="40% - uthevingsfarge 6 2 2 17 11 2 2" xfId="25613" xr:uid="{C6AA8457-BA80-46ED-84A0-D3C185882FE9}"/>
    <cellStyle name="40% - uthevingsfarge 6 2 2 17 11 3" xfId="25614" xr:uid="{06A28418-FD02-47DB-A76C-1541F81F8FDA}"/>
    <cellStyle name="40% - uthevingsfarge 6 2 2 17 12" xfId="25615" xr:uid="{8F31F39B-4CDC-4058-874A-3BFE223C4B0C}"/>
    <cellStyle name="40% - uthevingsfarge 6 2 2 17 12 2" xfId="25616" xr:uid="{CEAE65AC-D3C7-49D8-BB5A-8C57C2BA17B1}"/>
    <cellStyle name="40% - uthevingsfarge 6 2 2 17 12 2 2" xfId="25617" xr:uid="{5B0A9E31-2DF9-4ED5-85EC-5D14F641A0A0}"/>
    <cellStyle name="40% - uthevingsfarge 6 2 2 17 12 3" xfId="25618" xr:uid="{B5BE5932-FBB3-494D-AC12-DAB2082DD011}"/>
    <cellStyle name="40% - uthevingsfarge 6 2 2 17 13" xfId="25619" xr:uid="{03A58050-3551-40C4-8B81-D26D29034100}"/>
    <cellStyle name="40% - uthevingsfarge 6 2 2 17 14" xfId="25620" xr:uid="{A293E11C-55EC-4F79-82B1-7E03725023D6}"/>
    <cellStyle name="40% - uthevingsfarge 6 2 2 17 2" xfId="25621" xr:uid="{CC75A41C-AAE3-486A-ABAA-303322921750}"/>
    <cellStyle name="40% - uthevingsfarge 6 2 2 17 2 2" xfId="25622" xr:uid="{98E36A73-B892-4AA8-BF65-DCA1C2F048D5}"/>
    <cellStyle name="40% - uthevingsfarge 6 2 2 17 2 2 2" xfId="25623" xr:uid="{854E50F4-4DD7-478C-B608-8CC08E3F26B8}"/>
    <cellStyle name="40% - uthevingsfarge 6 2 2 17 2 3" xfId="25624" xr:uid="{E62C8FAC-43CC-4E6F-9164-ACB407496A81}"/>
    <cellStyle name="40% - uthevingsfarge 6 2 2 17 2 3 2" xfId="25625" xr:uid="{72962A0B-54A2-4E2C-89B9-79B2C1FBD23E}"/>
    <cellStyle name="40% - uthevingsfarge 6 2 2 17 2 4" xfId="25626" xr:uid="{2122C4FB-4552-4658-9A68-011E94F1CB7B}"/>
    <cellStyle name="40% - uthevingsfarge 6 2 2 17 2 4 2" xfId="25627" xr:uid="{40EACB12-5B98-49D5-9EFB-5AED9A10310C}"/>
    <cellStyle name="40% - uthevingsfarge 6 2 2 17 2 5" xfId="25628" xr:uid="{D70C32C6-3CBE-4931-AC4C-EFCBB499B2D0}"/>
    <cellStyle name="40% - uthevingsfarge 6 2 2 17 2 5 2" xfId="25629" xr:uid="{5672F142-9243-4DD1-87FD-AD30D72DAFA9}"/>
    <cellStyle name="40% - uthevingsfarge 6 2 2 17 2 6" xfId="25630" xr:uid="{8EBC5011-7CF5-480A-8978-6A087022B74C}"/>
    <cellStyle name="40% - uthevingsfarge 6 2 2 17 2 6 2" xfId="25631" xr:uid="{AABB83C7-AED7-4458-8B6B-D45F33390A5A}"/>
    <cellStyle name="40% - uthevingsfarge 6 2 2 17 2 7" xfId="25632" xr:uid="{10E926F0-F54C-40B1-87A2-CE9D197622A6}"/>
    <cellStyle name="40% - uthevingsfarge 6 2 2 17 3" xfId="25633" xr:uid="{5D48405C-657A-46D2-AAA2-2E811E0E09A3}"/>
    <cellStyle name="40% - uthevingsfarge 6 2 2 17 3 2" xfId="25634" xr:uid="{79295404-D9ED-4B40-B5AC-629E5559FF27}"/>
    <cellStyle name="40% - uthevingsfarge 6 2 2 17 3 2 2" xfId="25635" xr:uid="{6E66F57C-2436-444C-BADD-CA4533D579C9}"/>
    <cellStyle name="40% - uthevingsfarge 6 2 2 17 3 3" xfId="25636" xr:uid="{4EC2D85D-B094-43E0-831C-7C27D444696B}"/>
    <cellStyle name="40% - uthevingsfarge 6 2 2 17 3 3 2" xfId="25637" xr:uid="{2E88B099-3B3A-459C-90E2-97987A507B46}"/>
    <cellStyle name="40% - uthevingsfarge 6 2 2 17 3 4" xfId="25638" xr:uid="{60239F69-284F-473F-BE94-4C504B4E57FF}"/>
    <cellStyle name="40% - uthevingsfarge 6 2 2 17 3 4 2" xfId="25639" xr:uid="{6A7FF444-90FB-4969-9218-40E806028AC0}"/>
    <cellStyle name="40% - uthevingsfarge 6 2 2 17 3 5" xfId="25640" xr:uid="{4CFC5A14-944C-492A-978C-B0406BD5C246}"/>
    <cellStyle name="40% - uthevingsfarge 6 2 2 17 3 5 2" xfId="25641" xr:uid="{75FEB7F9-B085-4EED-9AEC-0C8A6764FE49}"/>
    <cellStyle name="40% - uthevingsfarge 6 2 2 17 3 6" xfId="25642" xr:uid="{BB59A0C1-F9F2-4C5D-9E10-AFC5E7D017C2}"/>
    <cellStyle name="40% - uthevingsfarge 6 2 2 17 4" xfId="25643" xr:uid="{42929A08-9D92-4EAB-B5DA-C60E68C61A2B}"/>
    <cellStyle name="40% - uthevingsfarge 6 2 2 17 4 2" xfId="25644" xr:uid="{FE6EFDBB-BA1A-4AC2-8217-DA0185FBD02F}"/>
    <cellStyle name="40% - uthevingsfarge 6 2 2 17 4 2 2" xfId="25645" xr:uid="{70EF89D6-5F35-4388-8724-C1D3A46F3B38}"/>
    <cellStyle name="40% - uthevingsfarge 6 2 2 17 4 3" xfId="25646" xr:uid="{DCDC3E1A-5A9C-4557-B155-50A971CF9AAB}"/>
    <cellStyle name="40% - uthevingsfarge 6 2 2 17 4 3 2" xfId="25647" xr:uid="{DFB22593-3CD7-48EF-A5E7-3BDDC2DC5DD6}"/>
    <cellStyle name="40% - uthevingsfarge 6 2 2 17 4 4" xfId="25648" xr:uid="{DB9616A4-5016-41D8-BC7C-1E55C1FABE08}"/>
    <cellStyle name="40% - uthevingsfarge 6 2 2 17 5" xfId="25649" xr:uid="{B0D4DAC8-3844-49DE-BC1C-B932C6980BB6}"/>
    <cellStyle name="40% - uthevingsfarge 6 2 2 17 5 2" xfId="25650" xr:uid="{271DDA70-E66D-453E-A4B0-B8A888ACE55C}"/>
    <cellStyle name="40% - uthevingsfarge 6 2 2 17 5 2 2" xfId="25651" xr:uid="{6BB0E84C-8CE9-40AE-B3DC-138D3048AD18}"/>
    <cellStyle name="40% - uthevingsfarge 6 2 2 17 5 3" xfId="25652" xr:uid="{3BD2CF05-9F4E-490B-A643-C60101962CC7}"/>
    <cellStyle name="40% - uthevingsfarge 6 2 2 17 5 3 2" xfId="25653" xr:uid="{FCFAAAE8-7FAF-457F-AF4C-EB90D5FABF20}"/>
    <cellStyle name="40% - uthevingsfarge 6 2 2 17 5 4" xfId="25654" xr:uid="{0A7A24AA-3AB7-48A2-817D-69CDD2392889}"/>
    <cellStyle name="40% - uthevingsfarge 6 2 2 17 6" xfId="25655" xr:uid="{F0BD5CA9-71B6-4FF9-A1FC-AFA9C13C88C2}"/>
    <cellStyle name="40% - uthevingsfarge 6 2 2 17 6 2" xfId="25656" xr:uid="{6DEAB16F-1767-4CB5-8557-188873942EFD}"/>
    <cellStyle name="40% - uthevingsfarge 6 2 2 17 6 2 2" xfId="25657" xr:uid="{8BB37D7F-1746-491A-AD1F-437554734E27}"/>
    <cellStyle name="40% - uthevingsfarge 6 2 2 17 6 3" xfId="25658" xr:uid="{7B6FADE9-E787-4A7D-9DD6-8BAFCBA79250}"/>
    <cellStyle name="40% - uthevingsfarge 6 2 2 17 7" xfId="25659" xr:uid="{BE271A49-C267-4C81-824D-144F38486EA9}"/>
    <cellStyle name="40% - uthevingsfarge 6 2 2 17 7 2" xfId="25660" xr:uid="{CF1588CF-DF04-458F-B620-80DD45920B61}"/>
    <cellStyle name="40% - uthevingsfarge 6 2 2 17 7 2 2" xfId="25661" xr:uid="{6BCB49FA-2F97-4F67-8E64-FAB297E12E53}"/>
    <cellStyle name="40% - uthevingsfarge 6 2 2 17 7 3" xfId="25662" xr:uid="{6AEF3C32-513C-4A92-B639-C12FDEB366EA}"/>
    <cellStyle name="40% - uthevingsfarge 6 2 2 17 8" xfId="25663" xr:uid="{CC5CCD7A-7D7C-46FA-B41A-6D3509EEA84E}"/>
    <cellStyle name="40% - uthevingsfarge 6 2 2 17 8 2" xfId="25664" xr:uid="{80CE4C95-4390-4C94-ADA5-7289D415019E}"/>
    <cellStyle name="40% - uthevingsfarge 6 2 2 17 8 2 2" xfId="25665" xr:uid="{1B3723EB-3EE2-45DA-9B52-A309E964B57E}"/>
    <cellStyle name="40% - uthevingsfarge 6 2 2 17 8 3" xfId="25666" xr:uid="{B4FE430A-722A-4A2F-84D9-35C1D452FE64}"/>
    <cellStyle name="40% - uthevingsfarge 6 2 2 17 9" xfId="25667" xr:uid="{30DB511B-A8E6-422E-A2B7-CCA40B352524}"/>
    <cellStyle name="40% - uthevingsfarge 6 2 2 17 9 2" xfId="25668" xr:uid="{2E3305B6-8169-44AB-88CD-A3F657A1755A}"/>
    <cellStyle name="40% - uthevingsfarge 6 2 2 17 9 2 2" xfId="25669" xr:uid="{DEE70FFE-5E2D-4928-8B80-ADCD448285C4}"/>
    <cellStyle name="40% - uthevingsfarge 6 2 2 17 9 3" xfId="25670" xr:uid="{6116010C-D399-468E-8BFA-19889AD7C34B}"/>
    <cellStyle name="40% - uthevingsfarge 6 2 2 18" xfId="25671" xr:uid="{4B6B2768-0A1A-428F-AAFD-31693C52A4CA}"/>
    <cellStyle name="40% - uthevingsfarge 6 2 2 18 2" xfId="25672" xr:uid="{1C52EB33-E293-4732-AD81-209CB0B6B907}"/>
    <cellStyle name="40% - uthevingsfarge 6 2 2 18 2 2" xfId="25673" xr:uid="{AB6A46F1-B502-4425-81E3-D8252A23F5F2}"/>
    <cellStyle name="40% - uthevingsfarge 6 2 2 18 2 2 2" xfId="25674" xr:uid="{7F995EB7-5B6C-4E0D-B630-F6A76256A495}"/>
    <cellStyle name="40% - uthevingsfarge 6 2 2 18 2 3" xfId="25675" xr:uid="{CDB1A16F-E82D-4427-A52A-533525F7E71B}"/>
    <cellStyle name="40% - uthevingsfarge 6 2 2 18 2 3 2" xfId="25676" xr:uid="{2E87D763-03A3-4AE3-9E7F-CDB16E4D93DB}"/>
    <cellStyle name="40% - uthevingsfarge 6 2 2 18 2 4" xfId="25677" xr:uid="{7E15EE28-2E2C-4A87-AA10-057B813654CB}"/>
    <cellStyle name="40% - uthevingsfarge 6 2 2 18 2 4 2" xfId="25678" xr:uid="{F49D79D3-FB7D-424E-9D49-483CEDB05B81}"/>
    <cellStyle name="40% - uthevingsfarge 6 2 2 18 2 5" xfId="25679" xr:uid="{E2930EEF-6F0B-40B7-9B6B-AF0CEEDDB5B6}"/>
    <cellStyle name="40% - uthevingsfarge 6 2 2 18 2 5 2" xfId="25680" xr:uid="{66C28F75-A38A-4CC5-AEE0-6AE6968973A6}"/>
    <cellStyle name="40% - uthevingsfarge 6 2 2 18 2 6" xfId="25681" xr:uid="{A44BDC8E-9C16-4B4F-944B-A55ADDC2D104}"/>
    <cellStyle name="40% - uthevingsfarge 6 2 2 18 2 6 2" xfId="25682" xr:uid="{858133A8-C635-455B-B3C7-233262180F36}"/>
    <cellStyle name="40% - uthevingsfarge 6 2 2 18 2 7" xfId="25683" xr:uid="{0547EBF5-D57F-409A-9E0E-437633497589}"/>
    <cellStyle name="40% - uthevingsfarge 6 2 2 18 3" xfId="25684" xr:uid="{B455E1D5-51F5-4D29-B8D9-CACED11323D4}"/>
    <cellStyle name="40% - uthevingsfarge 6 2 2 18 3 2" xfId="25685" xr:uid="{929515F1-E0FF-49F5-A4D7-A40CEFA5C15E}"/>
    <cellStyle name="40% - uthevingsfarge 6 2 2 18 3 2 2" xfId="25686" xr:uid="{87C24E41-74AC-4302-8ED9-55E31F2EAEB1}"/>
    <cellStyle name="40% - uthevingsfarge 6 2 2 18 3 3" xfId="25687" xr:uid="{1DB44E90-1EDB-4AC5-B1F5-1B12664653D0}"/>
    <cellStyle name="40% - uthevingsfarge 6 2 2 18 3 3 2" xfId="25688" xr:uid="{30C51CEE-01EA-4AD0-AFA5-DAF1C553C03D}"/>
    <cellStyle name="40% - uthevingsfarge 6 2 2 18 3 4" xfId="25689" xr:uid="{E4CE8709-393A-4FE8-9CDB-054568019E55}"/>
    <cellStyle name="40% - uthevingsfarge 6 2 2 18 4" xfId="25690" xr:uid="{149C9C09-E7E0-4E56-9DD2-022240722556}"/>
    <cellStyle name="40% - uthevingsfarge 6 2 2 18 4 2" xfId="25691" xr:uid="{43045874-35C4-49B2-868E-CCCDE9511DCC}"/>
    <cellStyle name="40% - uthevingsfarge 6 2 2 18 5" xfId="25692" xr:uid="{2FB42A4E-06CA-4179-A4E4-F4828BD66D42}"/>
    <cellStyle name="40% - uthevingsfarge 6 2 2 18 5 2" xfId="25693" xr:uid="{45B504D2-71BB-4636-8365-34867792A90D}"/>
    <cellStyle name="40% - uthevingsfarge 6 2 2 18 6" xfId="25694" xr:uid="{FBE47D26-210D-4AF7-93B3-98D678B22A5B}"/>
    <cellStyle name="40% - uthevingsfarge 6 2 2 18 6 2" xfId="25695" xr:uid="{7859BAEF-57B1-4B71-BC4C-4B7A3098D0C0}"/>
    <cellStyle name="40% - uthevingsfarge 6 2 2 18 7" xfId="25696" xr:uid="{66BADB30-7D1F-4DD5-8BD9-F2C90D2D9109}"/>
    <cellStyle name="40% - uthevingsfarge 6 2 2 18 7 2" xfId="25697" xr:uid="{505BAB83-2121-430C-A17E-06824BC8178C}"/>
    <cellStyle name="40% - uthevingsfarge 6 2 2 18 8" xfId="25698" xr:uid="{8B502297-E46A-4B40-967B-BD300D31D973}"/>
    <cellStyle name="40% - uthevingsfarge 6 2 2 19" xfId="25699" xr:uid="{C97C447E-8FCB-4D08-AFF3-CD25A9FD5BD3}"/>
    <cellStyle name="40% - uthevingsfarge 6 2 2 2" xfId="25700" xr:uid="{8472C229-8D13-4356-B091-2A698E081597}"/>
    <cellStyle name="40% - uthevingsfarge 6 2 2 2 10" xfId="25701" xr:uid="{840E849B-3906-4BF9-87BD-43B2A9D39E74}"/>
    <cellStyle name="40% - uthevingsfarge 6 2 2 2 10 2" xfId="25702" xr:uid="{A8E1BACE-EA3B-4F12-B556-C6D48F1DF5DC}"/>
    <cellStyle name="40% - uthevingsfarge 6 2 2 2 10 2 2" xfId="25703" xr:uid="{5564181F-4626-4151-B902-DEA0F09E665C}"/>
    <cellStyle name="40% - uthevingsfarge 6 2 2 2 10 3" xfId="25704" xr:uid="{2889AF7C-2E68-4BBD-AFC9-CE367FD0DB62}"/>
    <cellStyle name="40% - uthevingsfarge 6 2 2 2 11" xfId="25705" xr:uid="{838E806B-991B-40E5-BAD2-5AE09FAD7CE1}"/>
    <cellStyle name="40% - uthevingsfarge 6 2 2 2 11 2" xfId="25706" xr:uid="{80DEF663-D5D9-4038-A583-B655EFB4631E}"/>
    <cellStyle name="40% - uthevingsfarge 6 2 2 2 11 2 2" xfId="25707" xr:uid="{F929040D-E5E2-424E-8FCE-DDAEF15C97D6}"/>
    <cellStyle name="40% - uthevingsfarge 6 2 2 2 11 3" xfId="25708" xr:uid="{30905816-10EA-4A3C-B16C-90C7DDBED1FB}"/>
    <cellStyle name="40% - uthevingsfarge 6 2 2 2 12" xfId="25709" xr:uid="{3B83A725-604B-479E-B227-B443690DC9EC}"/>
    <cellStyle name="40% - uthevingsfarge 6 2 2 2 12 2" xfId="25710" xr:uid="{1CA834DC-09FC-4303-B833-547DACED558F}"/>
    <cellStyle name="40% - uthevingsfarge 6 2 2 2 12 2 2" xfId="25711" xr:uid="{C27CC471-F8D4-4D36-AE5A-AF3AC5139EE3}"/>
    <cellStyle name="40% - uthevingsfarge 6 2 2 2 12 3" xfId="25712" xr:uid="{D5D70EAD-98B0-49CB-A858-9B4E9DDFDD0C}"/>
    <cellStyle name="40% - uthevingsfarge 6 2 2 2 13" xfId="25713" xr:uid="{8B7992F4-A299-4DDB-BB90-FA83217DC3DC}"/>
    <cellStyle name="40% - uthevingsfarge 6 2 2 2 13 2" xfId="25714" xr:uid="{3E8ED0C2-E66C-473C-96E3-B1199EB3DB4E}"/>
    <cellStyle name="40% - uthevingsfarge 6 2 2 2 13 2 2" xfId="25715" xr:uid="{9BD0BD7C-513B-48D3-AE30-688ED0BD2359}"/>
    <cellStyle name="40% - uthevingsfarge 6 2 2 2 13 3" xfId="25716" xr:uid="{3FB231DD-7736-415D-BB7F-91D35D2FCC23}"/>
    <cellStyle name="40% - uthevingsfarge 6 2 2 2 14" xfId="25717" xr:uid="{0A0A0005-80CE-4734-AC0D-195F17319290}"/>
    <cellStyle name="40% - uthevingsfarge 6 2 2 2 14 2" xfId="25718" xr:uid="{E80A6F74-11B0-41D3-85B9-0223EFEA3F74}"/>
    <cellStyle name="40% - uthevingsfarge 6 2 2 2 14 2 2" xfId="25719" xr:uid="{CA06ADDB-45F9-4A47-90C9-D57A3E0ECB9B}"/>
    <cellStyle name="40% - uthevingsfarge 6 2 2 2 14 3" xfId="25720" xr:uid="{CF840212-48EB-4696-82B2-0C506C821571}"/>
    <cellStyle name="40% - uthevingsfarge 6 2 2 2 15" xfId="25721" xr:uid="{133D7713-C1F5-4196-8698-1E50AA4573F2}"/>
    <cellStyle name="40% - uthevingsfarge 6 2 2 2 2" xfId="25722" xr:uid="{C9731659-AD90-4DB4-B2D7-C71B4C47AD0A}"/>
    <cellStyle name="40% - uthevingsfarge 6 2 2 2 2 10" xfId="25723" xr:uid="{3B5FEFE7-EC6E-4166-ADD0-371A8B6AAE8B}"/>
    <cellStyle name="40% - uthevingsfarge 6 2 2 2 2 11" xfId="25724" xr:uid="{BCA240DE-60A5-4518-B66F-112874F67856}"/>
    <cellStyle name="40% - uthevingsfarge 6 2 2 2 2 12" xfId="25725" xr:uid="{45D6D765-1C7C-4ABD-9065-87EF7CC9256A}"/>
    <cellStyle name="40% - uthevingsfarge 6 2 2 2 2 13" xfId="25726" xr:uid="{D80B1871-15FE-4B4E-9D8C-B1623A4ED1FC}"/>
    <cellStyle name="40% - uthevingsfarge 6 2 2 2 2 13 2" xfId="25727" xr:uid="{4C1DBDEB-18FB-48B6-B84C-9D2B7E4A12E2}"/>
    <cellStyle name="40% - uthevingsfarge 6 2 2 2 2 14" xfId="25728" xr:uid="{78020F27-236B-456E-9C77-CDC162BE2CDC}"/>
    <cellStyle name="40% - uthevingsfarge 6 2 2 2 2 14 2" xfId="25729" xr:uid="{8A30DBFC-19FA-4CE1-8C3A-F2BAE58B852B}"/>
    <cellStyle name="40% - uthevingsfarge 6 2 2 2 2 15" xfId="25730" xr:uid="{FE3C9DDC-BCA1-43B3-990A-50D74E5D24ED}"/>
    <cellStyle name="40% - uthevingsfarge 6 2 2 2 2 2" xfId="25731" xr:uid="{7AB1E49C-FE33-43D1-81F8-8B31C411D544}"/>
    <cellStyle name="40% - uthevingsfarge 6 2 2 2 2 3" xfId="25732" xr:uid="{586EF398-75EB-4543-B2FE-B01FC8BBCD8C}"/>
    <cellStyle name="40% - uthevingsfarge 6 2 2 2 2 4" xfId="25733" xr:uid="{9AB57976-2936-498D-8338-BED466605035}"/>
    <cellStyle name="40% - uthevingsfarge 6 2 2 2 2 5" xfId="25734" xr:uid="{933E2184-4B7C-4D42-809B-4FC3D88A338F}"/>
    <cellStyle name="40% - uthevingsfarge 6 2 2 2 2 6" xfId="25735" xr:uid="{75F74E00-F698-4BB9-92F0-05BDF0026AE2}"/>
    <cellStyle name="40% - uthevingsfarge 6 2 2 2 2 7" xfId="25736" xr:uid="{1E336196-5E2C-4284-ABBF-7059105F9606}"/>
    <cellStyle name="40% - uthevingsfarge 6 2 2 2 2 8" xfId="25737" xr:uid="{0288C3B2-0857-48D0-8A84-8C03D61CC761}"/>
    <cellStyle name="40% - uthevingsfarge 6 2 2 2 2 9" xfId="25738" xr:uid="{CD4CD865-10FA-4468-A9BE-E920A7F29287}"/>
    <cellStyle name="40% - uthevingsfarge 6 2 2 2 3" xfId="25739" xr:uid="{69254FB5-3A21-4DDB-A307-F25E54A94223}"/>
    <cellStyle name="40% - uthevingsfarge 6 2 2 2 4" xfId="25740" xr:uid="{A9FC5AA6-A5A7-4B64-9B89-1516EF2F9FBC}"/>
    <cellStyle name="40% - uthevingsfarge 6 2 2 2 5" xfId="25741" xr:uid="{C6E2EBD7-6605-42CD-8676-3C4B3C7FFDB9}"/>
    <cellStyle name="40% - uthevingsfarge 6 2 2 2 5 2" xfId="25742" xr:uid="{4D8C3DCE-E6C2-40F2-9A6F-40CA3DE53DE1}"/>
    <cellStyle name="40% - uthevingsfarge 6 2 2 2 5 2 2" xfId="25743" xr:uid="{17A4CF4D-EECC-423C-8203-B91B2C0F21E5}"/>
    <cellStyle name="40% - uthevingsfarge 6 2 2 2 5 3" xfId="25744" xr:uid="{29B63B4E-E5B7-4F7A-A094-65B07724642E}"/>
    <cellStyle name="40% - uthevingsfarge 6 2 2 2 5 3 2" xfId="25745" xr:uid="{26E907A3-DB43-42B7-A64B-F2E2C2A4A51A}"/>
    <cellStyle name="40% - uthevingsfarge 6 2 2 2 5 4" xfId="25746" xr:uid="{FA973490-3E15-400D-A554-6CF2106ACB46}"/>
    <cellStyle name="40% - uthevingsfarge 6 2 2 2 5 4 2" xfId="25747" xr:uid="{C0F27BDD-EEC0-469D-A3DC-3135E2E98DC9}"/>
    <cellStyle name="40% - uthevingsfarge 6 2 2 2 5 5" xfId="25748" xr:uid="{F2DED033-91F2-4B3C-84A8-E1C2E5CB0C7F}"/>
    <cellStyle name="40% - uthevingsfarge 6 2 2 2 5 5 2" xfId="25749" xr:uid="{F3BB9DB0-A9FD-4FA9-A07B-87214C0C435C}"/>
    <cellStyle name="40% - uthevingsfarge 6 2 2 2 5 6" xfId="25750" xr:uid="{BF5CCDFE-A2E3-4C9B-9834-8722D6C9B867}"/>
    <cellStyle name="40% - uthevingsfarge 6 2 2 2 5 6 2" xfId="25751" xr:uid="{3D2297A1-C03E-4A1D-A923-D13082B9DFD3}"/>
    <cellStyle name="40% - uthevingsfarge 6 2 2 2 5 7" xfId="25752" xr:uid="{D11B6D89-EEEF-49DB-9FCC-A73653B735CA}"/>
    <cellStyle name="40% - uthevingsfarge 6 2 2 2 6" xfId="25753" xr:uid="{E456B0E9-69DC-4861-9E20-5A694A8F5328}"/>
    <cellStyle name="40% - uthevingsfarge 6 2 2 2 6 2" xfId="25754" xr:uid="{858B7FC9-879C-4380-AC32-6C25BFE41E8D}"/>
    <cellStyle name="40% - uthevingsfarge 6 2 2 2 6 2 2" xfId="25755" xr:uid="{4D3F9C62-0B23-4A03-9FD9-17ABC0545AA6}"/>
    <cellStyle name="40% - uthevingsfarge 6 2 2 2 6 3" xfId="25756" xr:uid="{7EB77887-E81C-4D4C-A6B8-3C01B2272D05}"/>
    <cellStyle name="40% - uthevingsfarge 6 2 2 2 6 3 2" xfId="25757" xr:uid="{D07BB9D6-B6B2-4CC9-B66B-466E4CDFAE14}"/>
    <cellStyle name="40% - uthevingsfarge 6 2 2 2 6 4" xfId="25758" xr:uid="{0638B8D4-7961-499F-B36A-AA64B190D239}"/>
    <cellStyle name="40% - uthevingsfarge 6 2 2 2 6 4 2" xfId="25759" xr:uid="{D6F698A4-9982-41EA-AAA5-1AEFD333D04B}"/>
    <cellStyle name="40% - uthevingsfarge 6 2 2 2 6 5" xfId="25760" xr:uid="{7C195F50-FA47-44BD-8C8E-9F6F07C023D2}"/>
    <cellStyle name="40% - uthevingsfarge 6 2 2 2 6 5 2" xfId="25761" xr:uid="{673FF4D6-8979-495B-B7D3-EB9F8F1D8B70}"/>
    <cellStyle name="40% - uthevingsfarge 6 2 2 2 6 6" xfId="25762" xr:uid="{0FADDE7E-8621-4CE4-A603-0BF2C7DA7AD1}"/>
    <cellStyle name="40% - uthevingsfarge 6 2 2 2 7" xfId="25763" xr:uid="{A84346FE-4F17-49BB-BF7E-97714017FB87}"/>
    <cellStyle name="40% - uthevingsfarge 6 2 2 2 7 2" xfId="25764" xr:uid="{7742D622-E8F9-44B9-8162-EEE990F5A83B}"/>
    <cellStyle name="40% - uthevingsfarge 6 2 2 2 7 2 2" xfId="25765" xr:uid="{3093AAB6-EEF2-4485-91DE-CBEB785B65A7}"/>
    <cellStyle name="40% - uthevingsfarge 6 2 2 2 7 3" xfId="25766" xr:uid="{9191CEFE-E0B6-4F38-9C7C-236524954A4A}"/>
    <cellStyle name="40% - uthevingsfarge 6 2 2 2 7 3 2" xfId="25767" xr:uid="{4BC33948-740B-49C7-8523-ABC65B70A29F}"/>
    <cellStyle name="40% - uthevingsfarge 6 2 2 2 7 4" xfId="25768" xr:uid="{E3A9E218-C62D-4F65-91BE-8084553A7E7A}"/>
    <cellStyle name="40% - uthevingsfarge 6 2 2 2 8" xfId="25769" xr:uid="{81AEC4F6-D23C-4545-B44F-5F1B7EAECBAA}"/>
    <cellStyle name="40% - uthevingsfarge 6 2 2 2 8 2" xfId="25770" xr:uid="{E1A7FED4-2DDE-47BA-8560-E3F7F1ABF076}"/>
    <cellStyle name="40% - uthevingsfarge 6 2 2 2 8 2 2" xfId="25771" xr:uid="{3947D641-2A24-4C5E-9A26-0AA2EE131866}"/>
    <cellStyle name="40% - uthevingsfarge 6 2 2 2 8 3" xfId="25772" xr:uid="{13C6DACB-CC01-42E3-BF7D-2DA632F573A8}"/>
    <cellStyle name="40% - uthevingsfarge 6 2 2 2 8 3 2" xfId="25773" xr:uid="{80418C8C-7403-42D8-98C5-38038B790BCD}"/>
    <cellStyle name="40% - uthevingsfarge 6 2 2 2 8 4" xfId="25774" xr:uid="{F8083818-9D8F-4BAD-A668-4EF1EE5C698C}"/>
    <cellStyle name="40% - uthevingsfarge 6 2 2 2 9" xfId="25775" xr:uid="{3E0D8FBE-7CFA-48F0-B201-E7754975B8BB}"/>
    <cellStyle name="40% - uthevingsfarge 6 2 2 2 9 2" xfId="25776" xr:uid="{8C8B7A7D-88B8-4D27-9EE5-D0738AC84FD7}"/>
    <cellStyle name="40% - uthevingsfarge 6 2 2 2 9 2 2" xfId="25777" xr:uid="{14197847-3B5C-4F4E-A595-5352F02DA3DB}"/>
    <cellStyle name="40% - uthevingsfarge 6 2 2 2 9 3" xfId="25778" xr:uid="{FBC0F245-7318-4DB9-80D2-C6A5BEB8454B}"/>
    <cellStyle name="40% - uthevingsfarge 6 2 2 20" xfId="25779" xr:uid="{5DFCD93F-4DA8-4ABD-A746-30B55400196D}"/>
    <cellStyle name="40% - uthevingsfarge 6 2 2 21" xfId="25780" xr:uid="{602CF055-B1CA-4038-B647-935034EE9321}"/>
    <cellStyle name="40% - uthevingsfarge 6 2 2 22" xfId="25781" xr:uid="{CA450E51-A810-4E9B-A55C-9411D1855C9F}"/>
    <cellStyle name="40% - uthevingsfarge 6 2 2 23" xfId="25782" xr:uid="{C5E0E91E-0C37-42F7-A24E-9F8BD0971B55}"/>
    <cellStyle name="40% - uthevingsfarge 6 2 2 24" xfId="25783" xr:uid="{78026637-6E4E-48AA-97E3-889D75F6D406}"/>
    <cellStyle name="40% - uthevingsfarge 6 2 2 25" xfId="25784" xr:uid="{7C6CDE74-5C26-4CA9-A6C2-985D9104E81E}"/>
    <cellStyle name="40% - uthevingsfarge 6 2 2 26" xfId="25785" xr:uid="{D38E6BAC-CDAE-4FB4-88DC-EC1FEFF93CE6}"/>
    <cellStyle name="40% - uthevingsfarge 6 2 2 27" xfId="25786" xr:uid="{B89021AA-5EF8-4261-85DE-0ED1D86AFC46}"/>
    <cellStyle name="40% - uthevingsfarge 6 2 2 28" xfId="25787" xr:uid="{EDD30B1A-F21F-4A42-B82C-48ECCDF700A0}"/>
    <cellStyle name="40% - uthevingsfarge 6 2 2 29" xfId="25788" xr:uid="{97249637-8334-4E5C-BE30-E70D27695C69}"/>
    <cellStyle name="40% - uthevingsfarge 6 2 2 29 2" xfId="25789" xr:uid="{47AC8EDE-1084-4601-8CD6-409BC0E19EDC}"/>
    <cellStyle name="40% - uthevingsfarge 6 2 2 3" xfId="25790" xr:uid="{9E861756-D5AC-4D9F-9BE7-AE7C4FCECCE2}"/>
    <cellStyle name="40% - uthevingsfarge 6 2 2 30" xfId="25791" xr:uid="{0708D209-ABE7-4216-B0C0-A68A93955D61}"/>
    <cellStyle name="40% - uthevingsfarge 6 2 2 30 2" xfId="25792" xr:uid="{C9F86FD3-F45E-4253-B55B-00B580888DDC}"/>
    <cellStyle name="40% - uthevingsfarge 6 2 2 31" xfId="25793" xr:uid="{5904A062-DFD1-4DEE-A633-02F7E7E1ED20}"/>
    <cellStyle name="40% - uthevingsfarge 6 2 2 4" xfId="25794" xr:uid="{76C7010F-452F-4FF5-8C9A-5454F0DC16EC}"/>
    <cellStyle name="40% - uthevingsfarge 6 2 2 5" xfId="25795" xr:uid="{515ABFE0-09FF-4AC7-88B8-EB69B6BF9928}"/>
    <cellStyle name="40% - uthevingsfarge 6 2 2 6" xfId="25796" xr:uid="{6720FEF5-9B11-470C-9550-E425FEAF4DDC}"/>
    <cellStyle name="40% - uthevingsfarge 6 2 2 7" xfId="25797" xr:uid="{995AA3F9-CF2A-4C1D-AF53-C65696FC2C20}"/>
    <cellStyle name="40% - uthevingsfarge 6 2 2 8" xfId="25798" xr:uid="{70821F24-17AD-4607-839F-42A980CCABFD}"/>
    <cellStyle name="40% - uthevingsfarge 6 2 2 9" xfId="25799" xr:uid="{B15C957A-09C0-4940-9DCC-A8687A26D2C4}"/>
    <cellStyle name="40% - uthevingsfarge 6 2 20" xfId="25800" xr:uid="{3F0C09E2-1391-4530-94D9-4A8FC494870A}"/>
    <cellStyle name="40% - uthevingsfarge 6 2 21" xfId="25801" xr:uid="{FE4DE8EA-132B-4C89-BC38-72C676715769}"/>
    <cellStyle name="40% - uthevingsfarge 6 2 21 2" xfId="25802" xr:uid="{B15CE316-A3C1-4588-A2E1-745E7079616E}"/>
    <cellStyle name="40% - uthevingsfarge 6 2 21 2 2" xfId="25803" xr:uid="{806B389C-020E-42AC-A461-6B872F764B76}"/>
    <cellStyle name="40% - uthevingsfarge 6 2 21 2 2 2" xfId="25804" xr:uid="{AB864343-0ED4-4F0E-9C2E-0C8520A929C0}"/>
    <cellStyle name="40% - uthevingsfarge 6 2 21 2 3" xfId="25805" xr:uid="{D72F1452-33A4-4744-B5D5-C2B5A5DAF63E}"/>
    <cellStyle name="40% - uthevingsfarge 6 2 21 2 3 2" xfId="25806" xr:uid="{01AA39BE-5C1F-45BE-94C4-808D9A1CD3E7}"/>
    <cellStyle name="40% - uthevingsfarge 6 2 21 2 4" xfId="25807" xr:uid="{294F224B-6F9F-427E-8692-7D07B593DA3B}"/>
    <cellStyle name="40% - uthevingsfarge 6 2 21 2 4 2" xfId="25808" xr:uid="{B88778BC-ED35-413B-B08C-CA00BD673CD3}"/>
    <cellStyle name="40% - uthevingsfarge 6 2 21 2 5" xfId="25809" xr:uid="{571523F5-E0A7-4512-AED7-C9E5B2A401D0}"/>
    <cellStyle name="40% - uthevingsfarge 6 2 21 2 5 2" xfId="25810" xr:uid="{6F64A3D6-0AC2-4950-9B74-3278A7B7F67B}"/>
    <cellStyle name="40% - uthevingsfarge 6 2 21 2 6" xfId="25811" xr:uid="{98324FD3-5D17-44AB-9EE5-5FD001629058}"/>
    <cellStyle name="40% - uthevingsfarge 6 2 21 2 6 2" xfId="25812" xr:uid="{A246D55D-5148-4C57-8E99-E9FDC96AC0DF}"/>
    <cellStyle name="40% - uthevingsfarge 6 2 21 2 7" xfId="25813" xr:uid="{34B3B2CA-6840-442F-915A-114A0A514669}"/>
    <cellStyle name="40% - uthevingsfarge 6 2 21 3" xfId="25814" xr:uid="{9E951F5D-D206-42F3-BE83-31440AF1319F}"/>
    <cellStyle name="40% - uthevingsfarge 6 2 21 3 2" xfId="25815" xr:uid="{1BD7059F-C548-4843-948A-487C3C2C24A2}"/>
    <cellStyle name="40% - uthevingsfarge 6 2 21 3 2 2" xfId="25816" xr:uid="{6F0149C0-AA02-41BB-96A2-EB83038ABA97}"/>
    <cellStyle name="40% - uthevingsfarge 6 2 21 3 3" xfId="25817" xr:uid="{BB37DB26-9809-4542-B554-9046E71696C1}"/>
    <cellStyle name="40% - uthevingsfarge 6 2 21 3 3 2" xfId="25818" xr:uid="{94963275-6225-4160-9F01-DBCFF28FD3CF}"/>
    <cellStyle name="40% - uthevingsfarge 6 2 21 3 4" xfId="25819" xr:uid="{EA9B895C-778C-4D6F-BFE5-3BDE89206123}"/>
    <cellStyle name="40% - uthevingsfarge 6 2 21 4" xfId="25820" xr:uid="{76391E5A-3F3A-45FB-A849-1C0CE135AF55}"/>
    <cellStyle name="40% - uthevingsfarge 6 2 21 4 2" xfId="25821" xr:uid="{72BCD7B1-FDFC-42E9-9737-55FFE82598FD}"/>
    <cellStyle name="40% - uthevingsfarge 6 2 21 5" xfId="25822" xr:uid="{C0BF2EE0-283F-4BD4-9D1E-B06E81EC0520}"/>
    <cellStyle name="40% - uthevingsfarge 6 2 21 5 2" xfId="25823" xr:uid="{02759FFB-E77F-4974-BD99-1AFB2E8EA614}"/>
    <cellStyle name="40% - uthevingsfarge 6 2 21 6" xfId="25824" xr:uid="{23866486-B463-4C36-9272-A49AC844ACE0}"/>
    <cellStyle name="40% - uthevingsfarge 6 2 21 6 2" xfId="25825" xr:uid="{F1EE3E05-6A56-44F2-9161-315BEDA3052A}"/>
    <cellStyle name="40% - uthevingsfarge 6 2 21 7" xfId="25826" xr:uid="{51629916-C45D-47D9-8029-7019A28D2CA2}"/>
    <cellStyle name="40% - uthevingsfarge 6 2 21 7 2" xfId="25827" xr:uid="{C57B1D5F-1D0F-4818-8677-5E77718E682A}"/>
    <cellStyle name="40% - uthevingsfarge 6 2 21 8" xfId="25828" xr:uid="{BB18E05A-73E7-4053-9082-8DB290B16440}"/>
    <cellStyle name="40% - uthevingsfarge 6 2 22" xfId="25829" xr:uid="{14ECE5F3-C605-4381-8122-97595C3348A9}"/>
    <cellStyle name="40% - uthevingsfarge 6 2 22 2" xfId="25830" xr:uid="{6845CB66-7164-47B8-ABB8-B7DBFFCCFFD0}"/>
    <cellStyle name="40% - uthevingsfarge 6 2 22 2 2" xfId="25831" xr:uid="{E8848A75-3496-4B2B-8D8E-E686B446235B}"/>
    <cellStyle name="40% - uthevingsfarge 6 2 22 2 2 2" xfId="25832" xr:uid="{0C7D7676-9757-46B3-9FFA-9394CCD4E4CF}"/>
    <cellStyle name="40% - uthevingsfarge 6 2 22 2 3" xfId="25833" xr:uid="{BB2A6827-FB20-4E41-A407-8F8F48484FFF}"/>
    <cellStyle name="40% - uthevingsfarge 6 2 22 2 3 2" xfId="25834" xr:uid="{DBD1E521-D069-4344-AC3B-E450961E00F2}"/>
    <cellStyle name="40% - uthevingsfarge 6 2 22 2 4" xfId="25835" xr:uid="{35780D19-F667-44FC-B414-FC11FE1FAA80}"/>
    <cellStyle name="40% - uthevingsfarge 6 2 22 2 4 2" xfId="25836" xr:uid="{ED6BA64F-DD4A-48AF-9DDF-6AED26971847}"/>
    <cellStyle name="40% - uthevingsfarge 6 2 22 2 5" xfId="25837" xr:uid="{B608F703-4F12-4E8A-A9E9-A08F5975F416}"/>
    <cellStyle name="40% - uthevingsfarge 6 2 22 2 5 2" xfId="25838" xr:uid="{2AC91CF9-3621-4110-A9BC-0D9C760E137F}"/>
    <cellStyle name="40% - uthevingsfarge 6 2 22 2 6" xfId="25839" xr:uid="{0AFF9816-4231-4E2F-B05A-69069D818E87}"/>
    <cellStyle name="40% - uthevingsfarge 6 2 22 2 6 2" xfId="25840" xr:uid="{DEEE3DC7-C39B-4003-8415-C1A205D7C0C4}"/>
    <cellStyle name="40% - uthevingsfarge 6 2 22 2 7" xfId="25841" xr:uid="{EFE75686-AE51-4F4F-991A-9D7E2D09D7E7}"/>
    <cellStyle name="40% - uthevingsfarge 6 2 22 3" xfId="25842" xr:uid="{A41580FE-4D35-4666-A149-3A1769292288}"/>
    <cellStyle name="40% - uthevingsfarge 6 2 22 3 2" xfId="25843" xr:uid="{FC42CD51-F7C8-4466-9796-677943915407}"/>
    <cellStyle name="40% - uthevingsfarge 6 2 22 3 2 2" xfId="25844" xr:uid="{28434DB6-189E-4C3F-87CD-EB266FA7DEAD}"/>
    <cellStyle name="40% - uthevingsfarge 6 2 22 3 3" xfId="25845" xr:uid="{F0E1D94A-5135-4BAC-94EA-3796453BDBDD}"/>
    <cellStyle name="40% - uthevingsfarge 6 2 22 3 3 2" xfId="25846" xr:uid="{BBFE9522-9641-482C-A992-055F818CF56E}"/>
    <cellStyle name="40% - uthevingsfarge 6 2 22 3 4" xfId="25847" xr:uid="{431F42A8-92D1-4C64-8275-E7B8EEAB75BA}"/>
    <cellStyle name="40% - uthevingsfarge 6 2 22 4" xfId="25848" xr:uid="{AFC43F5F-9F15-4EC4-812B-41FF6D9D6399}"/>
    <cellStyle name="40% - uthevingsfarge 6 2 22 4 2" xfId="25849" xr:uid="{9A7FB636-123B-4CE4-BF0F-70AEBF509BF1}"/>
    <cellStyle name="40% - uthevingsfarge 6 2 22 5" xfId="25850" xr:uid="{FFA32FA2-630B-49EF-A52F-1F02C52DF048}"/>
    <cellStyle name="40% - uthevingsfarge 6 2 22 5 2" xfId="25851" xr:uid="{BD52787A-E6D6-4326-A885-778424B4B9AC}"/>
    <cellStyle name="40% - uthevingsfarge 6 2 22 6" xfId="25852" xr:uid="{8EB1200C-8861-44D4-9E98-88B0B277D44E}"/>
    <cellStyle name="40% - uthevingsfarge 6 2 22 6 2" xfId="25853" xr:uid="{089AF8C7-DA71-4B14-83AB-12D6D7D6C526}"/>
    <cellStyle name="40% - uthevingsfarge 6 2 22 7" xfId="25854" xr:uid="{D9B54E1C-A9F7-4ABB-A563-B388EBC8E806}"/>
    <cellStyle name="40% - uthevingsfarge 6 2 22 7 2" xfId="25855" xr:uid="{8EDF5F76-C252-499B-AB2E-E8260387FBAE}"/>
    <cellStyle name="40% - uthevingsfarge 6 2 22 8" xfId="25856" xr:uid="{863173CF-0C2D-4448-8D04-04E766446ACB}"/>
    <cellStyle name="40% - uthevingsfarge 6 2 23" xfId="25857" xr:uid="{EDAEEBD4-CCB1-4CDE-93AA-6118E2871D3D}"/>
    <cellStyle name="40% - uthevingsfarge 6 2 23 2" xfId="25858" xr:uid="{0A87D164-10D0-4103-A207-C11EF6C3AC47}"/>
    <cellStyle name="40% - uthevingsfarge 6 2 23 2 2" xfId="25859" xr:uid="{4DA16729-4035-463B-AC16-E809F3146217}"/>
    <cellStyle name="40% - uthevingsfarge 6 2 23 3" xfId="25860" xr:uid="{17CA268F-3FE6-4C32-B3C2-698E36CEF604}"/>
    <cellStyle name="40% - uthevingsfarge 6 2 23 3 2" xfId="25861" xr:uid="{B7E62901-DEA5-437F-A7B1-2C928029D294}"/>
    <cellStyle name="40% - uthevingsfarge 6 2 23 4" xfId="25862" xr:uid="{B4988EAA-225E-4404-8E5E-4D27CBD94B16}"/>
    <cellStyle name="40% - uthevingsfarge 6 2 23 4 2" xfId="25863" xr:uid="{38D1CCCB-9D7D-4C93-BA99-298D9E97759D}"/>
    <cellStyle name="40% - uthevingsfarge 6 2 23 5" xfId="25864" xr:uid="{A383AFD5-1076-4027-82DF-86AE400B2DB0}"/>
    <cellStyle name="40% - uthevingsfarge 6 2 23 5 2" xfId="25865" xr:uid="{F282EF80-ED8F-4ABB-B1A8-FF34536F434D}"/>
    <cellStyle name="40% - uthevingsfarge 6 2 23 6" xfId="25866" xr:uid="{D6EAA635-F8C1-4950-B7D8-794A1104C064}"/>
    <cellStyle name="40% - uthevingsfarge 6 2 23 6 2" xfId="25867" xr:uid="{E9E9C7FA-ED54-426A-B4AB-DB13C03BEC42}"/>
    <cellStyle name="40% - uthevingsfarge 6 2 23 7" xfId="25868" xr:uid="{A0AF4747-E2DA-4D73-9A7A-CB5143C683E6}"/>
    <cellStyle name="40% - uthevingsfarge 6 2 24" xfId="25869" xr:uid="{822E7862-B907-4E66-8FDB-DD346635B3B4}"/>
    <cellStyle name="40% - uthevingsfarge 6 2 24 2" xfId="25870" xr:uid="{ABF55D1A-1CEA-42B3-AB17-3847B5765569}"/>
    <cellStyle name="40% - uthevingsfarge 6 2 24 2 2" xfId="25871" xr:uid="{2D694018-F0E2-4BE9-A8E4-3DC2065273A3}"/>
    <cellStyle name="40% - uthevingsfarge 6 2 24 3" xfId="25872" xr:uid="{497C0387-0387-4497-9F69-F7629F81F64D}"/>
    <cellStyle name="40% - uthevingsfarge 6 2 24 3 2" xfId="25873" xr:uid="{89AD7CDE-6055-44D7-BCB9-88F83FAB4EAE}"/>
    <cellStyle name="40% - uthevingsfarge 6 2 24 4" xfId="25874" xr:uid="{5D65A9D4-21F1-4627-8F9A-62AB4A23410B}"/>
    <cellStyle name="40% - uthevingsfarge 6 2 24 4 2" xfId="25875" xr:uid="{03E2E6EB-4B03-468D-BB7E-162E00A5D803}"/>
    <cellStyle name="40% - uthevingsfarge 6 2 24 5" xfId="25876" xr:uid="{4F37844A-8740-4E48-98C9-2216DC6146BC}"/>
    <cellStyle name="40% - uthevingsfarge 6 2 24 5 2" xfId="25877" xr:uid="{0E79598C-F2C7-4C96-AD5D-1CBFBF35146E}"/>
    <cellStyle name="40% - uthevingsfarge 6 2 24 6" xfId="25878" xr:uid="{E3D1591D-2314-47EA-9814-FDC3AAADFBCD}"/>
    <cellStyle name="40% - uthevingsfarge 6 2 25" xfId="25879" xr:uid="{F46EC920-CDB7-4467-90AB-FEC4B961F6CE}"/>
    <cellStyle name="40% - uthevingsfarge 6 2 25 2" xfId="25880" xr:uid="{E64F239E-1431-4AB3-8869-38B00A6B0813}"/>
    <cellStyle name="40% - uthevingsfarge 6 2 25 2 2" xfId="25881" xr:uid="{2A9A4590-0080-4AE6-B0D8-C0E27F4E5EAE}"/>
    <cellStyle name="40% - uthevingsfarge 6 2 25 3" xfId="25882" xr:uid="{9CFB395E-ADF0-455E-875D-0B3B28C9BA78}"/>
    <cellStyle name="40% - uthevingsfarge 6 2 25 3 2" xfId="25883" xr:uid="{6C140F7D-76F2-4443-AAE5-900F72C103DD}"/>
    <cellStyle name="40% - uthevingsfarge 6 2 25 4" xfId="25884" xr:uid="{7D50CE3A-CEE6-441C-9C70-B6FC112A4FDF}"/>
    <cellStyle name="40% - uthevingsfarge 6 2 26" xfId="25885" xr:uid="{17E07FFC-EE7A-41D7-8BFA-BF5162D7F3DB}"/>
    <cellStyle name="40% - uthevingsfarge 6 2 26 2" xfId="25886" xr:uid="{3DF4D6F3-E9DA-4E3A-BA16-4229DC26A889}"/>
    <cellStyle name="40% - uthevingsfarge 6 2 26 2 2" xfId="25887" xr:uid="{343C0FED-2064-40DB-ABAB-BF883D8794C5}"/>
    <cellStyle name="40% - uthevingsfarge 6 2 26 3" xfId="25888" xr:uid="{58681FFF-F161-4774-A39E-ABF6240A76CD}"/>
    <cellStyle name="40% - uthevingsfarge 6 2 26 3 2" xfId="25889" xr:uid="{3DD72C2A-B927-441C-B682-858CE24CE86C}"/>
    <cellStyle name="40% - uthevingsfarge 6 2 26 4" xfId="25890" xr:uid="{158D8723-C522-4B8D-834F-C9810346F68F}"/>
    <cellStyle name="40% - uthevingsfarge 6 2 27" xfId="25891" xr:uid="{BEF9639A-E85B-43B8-8C2E-BA7683413800}"/>
    <cellStyle name="40% - uthevingsfarge 6 2 27 2" xfId="25892" xr:uid="{99AAB331-CCC6-475A-BE3F-128F26443811}"/>
    <cellStyle name="40% - uthevingsfarge 6 2 27 2 2" xfId="25893" xr:uid="{95B76245-CD6A-4316-9522-FF2B5E38B6A4}"/>
    <cellStyle name="40% - uthevingsfarge 6 2 27 3" xfId="25894" xr:uid="{ADA41F87-4F0A-421A-AE56-5198D8AC6F70}"/>
    <cellStyle name="40% - uthevingsfarge 6 2 28" xfId="25895" xr:uid="{A68D8389-0A95-461A-8E63-E35110BF8127}"/>
    <cellStyle name="40% - uthevingsfarge 6 2 28 2" xfId="25896" xr:uid="{CF1FD809-59FE-4DA5-AC2F-DF1CDD0D324A}"/>
    <cellStyle name="40% - uthevingsfarge 6 2 28 2 2" xfId="25897" xr:uid="{17457673-6B4E-44DF-8D3F-7C187E01E7C2}"/>
    <cellStyle name="40% - uthevingsfarge 6 2 28 3" xfId="25898" xr:uid="{8974E5DD-1EFF-437B-80B4-1AEA68D41BF4}"/>
    <cellStyle name="40% - uthevingsfarge 6 2 29" xfId="25899" xr:uid="{4C6FD296-1DDE-462A-A064-CD3127779CE1}"/>
    <cellStyle name="40% - uthevingsfarge 6 2 29 2" xfId="25900" xr:uid="{69891B73-011D-4E83-B181-4CCF7E1FA305}"/>
    <cellStyle name="40% - uthevingsfarge 6 2 29 2 2" xfId="25901" xr:uid="{81FBDBBA-E881-4879-A214-D3FF3A4926B2}"/>
    <cellStyle name="40% - uthevingsfarge 6 2 29 3" xfId="25902" xr:uid="{E0838DE8-DC65-40D0-AC67-ADAA4C3DABEB}"/>
    <cellStyle name="40% - uthevingsfarge 6 2 3" xfId="25903" xr:uid="{3B9875F4-6524-4172-B424-67FA6B6F0F47}"/>
    <cellStyle name="40% - uthevingsfarge 6 2 3 2" xfId="25904" xr:uid="{A261A2B7-2060-425D-A07B-93738C12E542}"/>
    <cellStyle name="40% - uthevingsfarge 6 2 3 3" xfId="25905" xr:uid="{2AF17877-7F9C-4FC3-8435-A405ECE85BCA}"/>
    <cellStyle name="40% - uthevingsfarge 6 2 3 4" xfId="25906" xr:uid="{382E723B-F2F6-4F1F-A691-F9101A6F7037}"/>
    <cellStyle name="40% - uthevingsfarge 6 2 3 5" xfId="25907" xr:uid="{6B1201EF-F92F-450F-90BB-D98BB3A646D1}"/>
    <cellStyle name="40% - uthevingsfarge 6 2 3 6" xfId="25908" xr:uid="{12E69486-6242-4272-A9BF-44555D729026}"/>
    <cellStyle name="40% - uthevingsfarge 6 2 30" xfId="25909" xr:uid="{FE36EEC0-6D28-442D-AD6F-363796437B20}"/>
    <cellStyle name="40% - uthevingsfarge 6 2 30 2" xfId="25910" xr:uid="{E80EC1FC-A742-4DE0-A44A-B7528B7BA696}"/>
    <cellStyle name="40% - uthevingsfarge 6 2 30 2 2" xfId="25911" xr:uid="{1BCC86B9-F582-48CF-BE1E-6D31AAD456CC}"/>
    <cellStyle name="40% - uthevingsfarge 6 2 30 3" xfId="25912" xr:uid="{6D95CD45-90BC-4E6C-A5A4-0238BC25CBBD}"/>
    <cellStyle name="40% - uthevingsfarge 6 2 31" xfId="25913" xr:uid="{500A68DE-1271-4DC9-9C6C-B404F9323632}"/>
    <cellStyle name="40% - uthevingsfarge 6 2 32" xfId="25914" xr:uid="{F479D321-F52D-4D31-B55B-A8DAD8415E74}"/>
    <cellStyle name="40% - uthevingsfarge 6 2 4" xfId="25915" xr:uid="{264AE3E3-3B3B-4A76-BC3D-02D8DBBC4F4E}"/>
    <cellStyle name="40% - uthevingsfarge 6 2 4 2" xfId="25916" xr:uid="{FC2998E9-78DF-433F-87D9-F432301FEA17}"/>
    <cellStyle name="40% - uthevingsfarge 6 2 4 3" xfId="25917" xr:uid="{14BD0152-1351-4ABF-BFEA-8B217148A7B8}"/>
    <cellStyle name="40% - uthevingsfarge 6 2 4 4" xfId="25918" xr:uid="{2AFF081B-D34C-4402-9178-1467420CC0B5}"/>
    <cellStyle name="40% - uthevingsfarge 6 2 4 5" xfId="25919" xr:uid="{F1918948-18F5-4C9D-BD8F-22F2BC3D905C}"/>
    <cellStyle name="40% - uthevingsfarge 6 2 4 6" xfId="25920" xr:uid="{88DBBF6F-90D1-4A2F-9325-B82A3B546CBC}"/>
    <cellStyle name="40% - uthevingsfarge 6 2 5" xfId="25921" xr:uid="{3C936860-C065-4E76-B751-78910D431E89}"/>
    <cellStyle name="40% - uthevingsfarge 6 2 5 10" xfId="25922" xr:uid="{8B5BF134-5C79-42C7-B423-24779409856C}"/>
    <cellStyle name="40% - uthevingsfarge 6 2 5 11" xfId="25923" xr:uid="{270978FA-C146-4ADA-AB8B-F6550F36A923}"/>
    <cellStyle name="40% - uthevingsfarge 6 2 5 12" xfId="25924" xr:uid="{C33D1449-FF21-425D-AC79-72AF75F2FABC}"/>
    <cellStyle name="40% - uthevingsfarge 6 2 5 13" xfId="25925" xr:uid="{4D0A7606-B5DD-4FBB-9DD2-A8CEB0468B0C}"/>
    <cellStyle name="40% - uthevingsfarge 6 2 5 14" xfId="25926" xr:uid="{084DCADB-6A8F-4783-AF2D-6EBD8A591551}"/>
    <cellStyle name="40% - uthevingsfarge 6 2 5 15" xfId="25927" xr:uid="{46E93965-C0DF-4750-BC9F-34D749A50533}"/>
    <cellStyle name="40% - uthevingsfarge 6 2 5 15 2" xfId="25928" xr:uid="{BD68BA66-3ADB-481D-AD96-EF34615297F9}"/>
    <cellStyle name="40% - uthevingsfarge 6 2 5 16" xfId="25929" xr:uid="{86E116AB-7C8C-4D94-98C8-29B417B077AB}"/>
    <cellStyle name="40% - uthevingsfarge 6 2 5 16 2" xfId="25930" xr:uid="{EB9B0C1A-4738-434C-98B0-2462674F2FE0}"/>
    <cellStyle name="40% - uthevingsfarge 6 2 5 17" xfId="25931" xr:uid="{FD4EBBFD-446E-481C-A0BD-041FB1AEDFD6}"/>
    <cellStyle name="40% - uthevingsfarge 6 2 5 17 2" xfId="25932" xr:uid="{A2CA63DF-FE0A-4C6D-BDC6-9A87ED96BBD6}"/>
    <cellStyle name="40% - uthevingsfarge 6 2 5 2" xfId="25933" xr:uid="{036D077F-7BDD-4F58-B991-D7B10D9B4126}"/>
    <cellStyle name="40% - uthevingsfarge 6 2 5 2 10" xfId="25934" xr:uid="{02A67A13-E68C-4992-9C72-7A1A8E4F497E}"/>
    <cellStyle name="40% - uthevingsfarge 6 2 5 2 10 2" xfId="25935" xr:uid="{FBC08DE3-95B9-4AF2-8632-E3E41DE3BDEB}"/>
    <cellStyle name="40% - uthevingsfarge 6 2 5 2 10 2 2" xfId="25936" xr:uid="{B0AF2C7D-568A-48BC-91D1-C91956F2859C}"/>
    <cellStyle name="40% - uthevingsfarge 6 2 5 2 10 3" xfId="25937" xr:uid="{606F57A6-B7E9-49AE-A89F-7209CE0F29BB}"/>
    <cellStyle name="40% - uthevingsfarge 6 2 5 2 11" xfId="25938" xr:uid="{F2C667F8-D783-428F-B1A5-4C5B1823A318}"/>
    <cellStyle name="40% - uthevingsfarge 6 2 5 2 11 2" xfId="25939" xr:uid="{E86F3E66-F375-4115-8D44-7CBF91EBC1F3}"/>
    <cellStyle name="40% - uthevingsfarge 6 2 5 2 11 2 2" xfId="25940" xr:uid="{7513E211-82B9-4863-8860-6049046FB054}"/>
    <cellStyle name="40% - uthevingsfarge 6 2 5 2 11 3" xfId="25941" xr:uid="{A681885A-7B5D-4B18-B3F7-827A1DDA8783}"/>
    <cellStyle name="40% - uthevingsfarge 6 2 5 2 12" xfId="25942" xr:uid="{F1019043-46BF-4AD9-AF59-71C110D348D8}"/>
    <cellStyle name="40% - uthevingsfarge 6 2 5 2 12 2" xfId="25943" xr:uid="{0D30D273-527C-47E5-9779-11CF4176885A}"/>
    <cellStyle name="40% - uthevingsfarge 6 2 5 2 12 2 2" xfId="25944" xr:uid="{7823523E-DF1E-4D85-B07F-F7901C2E9C3F}"/>
    <cellStyle name="40% - uthevingsfarge 6 2 5 2 12 3" xfId="25945" xr:uid="{B72F6900-92D6-482A-81E6-90F5A67E1B0B}"/>
    <cellStyle name="40% - uthevingsfarge 6 2 5 2 13" xfId="25946" xr:uid="{CFC498B8-6316-4DD3-A95D-527538769959}"/>
    <cellStyle name="40% - uthevingsfarge 6 2 5 2 14" xfId="25947" xr:uid="{7F6DDF3C-4C1C-40C2-A146-97321663294E}"/>
    <cellStyle name="40% - uthevingsfarge 6 2 5 2 2" xfId="25948" xr:uid="{6CF8854A-C955-41D7-9451-262C08C82D3C}"/>
    <cellStyle name="40% - uthevingsfarge 6 2 5 2 2 2" xfId="25949" xr:uid="{0BAF4EA4-C4C2-42AB-B2E2-3086574C6B69}"/>
    <cellStyle name="40% - uthevingsfarge 6 2 5 2 2 2 2" xfId="25950" xr:uid="{DD59AC7E-6F93-462F-B079-4EC68E3014E8}"/>
    <cellStyle name="40% - uthevingsfarge 6 2 5 2 2 3" xfId="25951" xr:uid="{AC5C1B09-D359-42DD-825D-2290C3782464}"/>
    <cellStyle name="40% - uthevingsfarge 6 2 5 2 2 3 2" xfId="25952" xr:uid="{5D3064DB-CCB7-4DCF-89FA-2FCEDC0DB029}"/>
    <cellStyle name="40% - uthevingsfarge 6 2 5 2 2 4" xfId="25953" xr:uid="{B56DC1E1-687C-4EFF-8B4E-B937C1922301}"/>
    <cellStyle name="40% - uthevingsfarge 6 2 5 2 2 4 2" xfId="25954" xr:uid="{5B072045-8E96-4372-BA96-F34F0FAEB4CC}"/>
    <cellStyle name="40% - uthevingsfarge 6 2 5 2 2 5" xfId="25955" xr:uid="{2B971967-5692-4A7B-9024-921E0AA1BD61}"/>
    <cellStyle name="40% - uthevingsfarge 6 2 5 2 2 5 2" xfId="25956" xr:uid="{BC5A20EB-8044-4552-9634-E413D67C9D88}"/>
    <cellStyle name="40% - uthevingsfarge 6 2 5 2 2 6" xfId="25957" xr:uid="{C8F47BFE-1AC6-4E72-A0AC-CF6D8B3D7AF7}"/>
    <cellStyle name="40% - uthevingsfarge 6 2 5 2 2 6 2" xfId="25958" xr:uid="{0D086BBB-8DF3-4C2A-ADFC-F4340C4CF709}"/>
    <cellStyle name="40% - uthevingsfarge 6 2 5 2 2 7" xfId="25959" xr:uid="{0F0E58DE-60D6-49A9-8BA7-8F1EC84B2A22}"/>
    <cellStyle name="40% - uthevingsfarge 6 2 5 2 3" xfId="25960" xr:uid="{78977B46-138A-4A05-8E25-AFDC421F8325}"/>
    <cellStyle name="40% - uthevingsfarge 6 2 5 2 3 2" xfId="25961" xr:uid="{F316A9EA-5737-4B72-9AA1-14E2EA050351}"/>
    <cellStyle name="40% - uthevingsfarge 6 2 5 2 3 2 2" xfId="25962" xr:uid="{75AC5005-F093-4AF8-9EDB-06CE3D86A836}"/>
    <cellStyle name="40% - uthevingsfarge 6 2 5 2 3 3" xfId="25963" xr:uid="{D10C6A33-1962-4670-B4AD-8772D2F5E45D}"/>
    <cellStyle name="40% - uthevingsfarge 6 2 5 2 3 3 2" xfId="25964" xr:uid="{B4FFDD55-1E7C-48B4-BAAD-3ED5A67082E3}"/>
    <cellStyle name="40% - uthevingsfarge 6 2 5 2 3 4" xfId="25965" xr:uid="{66435C1E-6427-4158-8433-4E1C971E0888}"/>
    <cellStyle name="40% - uthevingsfarge 6 2 5 2 3 4 2" xfId="25966" xr:uid="{1CBABCA8-C8D7-4612-95BC-4513E929FF9D}"/>
    <cellStyle name="40% - uthevingsfarge 6 2 5 2 3 5" xfId="25967" xr:uid="{B06B176A-406A-44C8-A2C0-DD12CE6D6862}"/>
    <cellStyle name="40% - uthevingsfarge 6 2 5 2 3 5 2" xfId="25968" xr:uid="{2391CC08-6956-472C-806C-EA1252905FA9}"/>
    <cellStyle name="40% - uthevingsfarge 6 2 5 2 3 6" xfId="25969" xr:uid="{26C5B2F6-A6EA-485E-B933-8ACA3216CEE4}"/>
    <cellStyle name="40% - uthevingsfarge 6 2 5 2 4" xfId="25970" xr:uid="{E0F5591E-1531-4F1E-BF67-DF91F48FF4A9}"/>
    <cellStyle name="40% - uthevingsfarge 6 2 5 2 4 2" xfId="25971" xr:uid="{35EDB2F0-8654-4607-9B03-DA8057EE7763}"/>
    <cellStyle name="40% - uthevingsfarge 6 2 5 2 4 2 2" xfId="25972" xr:uid="{4AC29873-90E4-4B3C-BBB4-9E85A5226964}"/>
    <cellStyle name="40% - uthevingsfarge 6 2 5 2 4 3" xfId="25973" xr:uid="{812E379F-A85F-4FFE-B486-26F05F27C6D2}"/>
    <cellStyle name="40% - uthevingsfarge 6 2 5 2 4 3 2" xfId="25974" xr:uid="{950ED5EB-2FB8-4E77-B792-F21ED4724A37}"/>
    <cellStyle name="40% - uthevingsfarge 6 2 5 2 4 4" xfId="25975" xr:uid="{F0F11BF2-DB76-4DA5-8BEF-8B9E4725DF4A}"/>
    <cellStyle name="40% - uthevingsfarge 6 2 5 2 5" xfId="25976" xr:uid="{E6397EE4-3865-45C4-A3D5-3ADBD6021209}"/>
    <cellStyle name="40% - uthevingsfarge 6 2 5 2 5 2" xfId="25977" xr:uid="{D88D210E-FB7B-4BAD-8795-C41748474628}"/>
    <cellStyle name="40% - uthevingsfarge 6 2 5 2 5 2 2" xfId="25978" xr:uid="{1AADEBF4-BDC0-4FD5-A125-64A354D273B9}"/>
    <cellStyle name="40% - uthevingsfarge 6 2 5 2 5 3" xfId="25979" xr:uid="{85491EA0-EF5C-4F5F-A894-6F555930EBFD}"/>
    <cellStyle name="40% - uthevingsfarge 6 2 5 2 5 3 2" xfId="25980" xr:uid="{D7526027-A8C8-496F-840E-67C2A2D0A9B0}"/>
    <cellStyle name="40% - uthevingsfarge 6 2 5 2 5 4" xfId="25981" xr:uid="{10B275A2-B18C-428C-962C-2A5E750BE4DA}"/>
    <cellStyle name="40% - uthevingsfarge 6 2 5 2 6" xfId="25982" xr:uid="{E736E1CA-67D2-4D21-BA92-9CB975CAB276}"/>
    <cellStyle name="40% - uthevingsfarge 6 2 5 2 6 2" xfId="25983" xr:uid="{BA3194AF-A8DD-45DA-92F8-137E165064E3}"/>
    <cellStyle name="40% - uthevingsfarge 6 2 5 2 6 2 2" xfId="25984" xr:uid="{22049554-510D-45DD-8184-ADFC79100523}"/>
    <cellStyle name="40% - uthevingsfarge 6 2 5 2 6 3" xfId="25985" xr:uid="{288B869D-0FB2-4F96-A4BF-E935A2B3DAD5}"/>
    <cellStyle name="40% - uthevingsfarge 6 2 5 2 7" xfId="25986" xr:uid="{0832F7E9-652E-4C09-AFAE-45EFC482C4A6}"/>
    <cellStyle name="40% - uthevingsfarge 6 2 5 2 7 2" xfId="25987" xr:uid="{64B7C75C-FC44-4F56-88D0-FDCCE775E61D}"/>
    <cellStyle name="40% - uthevingsfarge 6 2 5 2 7 2 2" xfId="25988" xr:uid="{CF505503-4D4B-441A-9168-513ED3C52749}"/>
    <cellStyle name="40% - uthevingsfarge 6 2 5 2 7 3" xfId="25989" xr:uid="{F0A0FF27-5E62-4709-BDD3-E27727F16055}"/>
    <cellStyle name="40% - uthevingsfarge 6 2 5 2 8" xfId="25990" xr:uid="{FEB3F866-858A-4D4C-B124-B2B9C3FE2086}"/>
    <cellStyle name="40% - uthevingsfarge 6 2 5 2 8 2" xfId="25991" xr:uid="{B608AB85-6F7C-473E-A847-74ADCDD65053}"/>
    <cellStyle name="40% - uthevingsfarge 6 2 5 2 8 2 2" xfId="25992" xr:uid="{564134BA-F600-4458-94D5-CCEA4A3F4846}"/>
    <cellStyle name="40% - uthevingsfarge 6 2 5 2 8 3" xfId="25993" xr:uid="{4AB339B7-7ED7-4490-A27E-CD8231328386}"/>
    <cellStyle name="40% - uthevingsfarge 6 2 5 2 9" xfId="25994" xr:uid="{E33BD392-C712-4027-8A5C-F27C6FB42CF7}"/>
    <cellStyle name="40% - uthevingsfarge 6 2 5 2 9 2" xfId="25995" xr:uid="{44641332-3A88-4FC5-AD1D-A8B45FBDEEAB}"/>
    <cellStyle name="40% - uthevingsfarge 6 2 5 2 9 2 2" xfId="25996" xr:uid="{93998159-D507-4CF5-AFCF-D98CFF0DCCBD}"/>
    <cellStyle name="40% - uthevingsfarge 6 2 5 2 9 3" xfId="25997" xr:uid="{43AE1336-BC5A-4D34-8B7F-049802386C31}"/>
    <cellStyle name="40% - uthevingsfarge 6 2 5 3" xfId="25998" xr:uid="{C4243B6D-830B-4B42-AB64-459F9C69979A}"/>
    <cellStyle name="40% - uthevingsfarge 6 2 5 3 2" xfId="25999" xr:uid="{A0C7D2AF-C063-4263-8D20-81DBB5555CD8}"/>
    <cellStyle name="40% - uthevingsfarge 6 2 5 3 2 2" xfId="26000" xr:uid="{7A2E10BF-B5C5-4198-B6EE-E01AA65D044F}"/>
    <cellStyle name="40% - uthevingsfarge 6 2 5 3 2 2 2" xfId="26001" xr:uid="{91F810FB-4089-4AC3-9C1A-4F6F231A09B5}"/>
    <cellStyle name="40% - uthevingsfarge 6 2 5 3 2 3" xfId="26002" xr:uid="{B9BA1450-DFC0-4C4B-88A0-502268F801AF}"/>
    <cellStyle name="40% - uthevingsfarge 6 2 5 3 2 3 2" xfId="26003" xr:uid="{9B118636-7A0C-46B8-87BC-14DD84E2C433}"/>
    <cellStyle name="40% - uthevingsfarge 6 2 5 3 2 4" xfId="26004" xr:uid="{F7253147-B433-4ECA-9DBA-DC346DF1D297}"/>
    <cellStyle name="40% - uthevingsfarge 6 2 5 3 2 4 2" xfId="26005" xr:uid="{8840C191-AA45-4FDA-AFF3-62C6125507BC}"/>
    <cellStyle name="40% - uthevingsfarge 6 2 5 3 2 5" xfId="26006" xr:uid="{B073E4E7-D9D1-4EF0-BB86-CA4DBEC713BA}"/>
    <cellStyle name="40% - uthevingsfarge 6 2 5 3 2 5 2" xfId="26007" xr:uid="{76AF7A5D-AC31-4261-B7E5-4002036103A9}"/>
    <cellStyle name="40% - uthevingsfarge 6 2 5 3 2 6" xfId="26008" xr:uid="{A24A159D-83D5-4EC4-A7A7-01F9CE3E6DFA}"/>
    <cellStyle name="40% - uthevingsfarge 6 2 5 3 2 6 2" xfId="26009" xr:uid="{A5A76BE7-3B1A-48C4-98C4-C52C0619800A}"/>
    <cellStyle name="40% - uthevingsfarge 6 2 5 3 2 7" xfId="26010" xr:uid="{3194EA2A-CE96-454E-8A67-3F647C22A225}"/>
    <cellStyle name="40% - uthevingsfarge 6 2 5 3 3" xfId="26011" xr:uid="{B263120C-1C3D-41BC-851E-E93150A07D9A}"/>
    <cellStyle name="40% - uthevingsfarge 6 2 5 3 3 2" xfId="26012" xr:uid="{0C31F19A-C8DB-4BE9-9928-1990D172F913}"/>
    <cellStyle name="40% - uthevingsfarge 6 2 5 3 3 2 2" xfId="26013" xr:uid="{11B74580-19E9-4F50-BFA9-17ED54692294}"/>
    <cellStyle name="40% - uthevingsfarge 6 2 5 3 3 3" xfId="26014" xr:uid="{12636305-1FE0-4A73-8E98-F4FAE7DF7B00}"/>
    <cellStyle name="40% - uthevingsfarge 6 2 5 3 3 3 2" xfId="26015" xr:uid="{E568592A-AFCE-4424-BBFB-C4118B02C58F}"/>
    <cellStyle name="40% - uthevingsfarge 6 2 5 3 3 4" xfId="26016" xr:uid="{905B2E76-C53B-4B83-A42B-06ED7514A644}"/>
    <cellStyle name="40% - uthevingsfarge 6 2 5 3 4" xfId="26017" xr:uid="{FC022021-2649-4B9B-ACC2-7CB63D451F3B}"/>
    <cellStyle name="40% - uthevingsfarge 6 2 5 3 4 2" xfId="26018" xr:uid="{020A6FC2-17C8-41FB-8DE1-70F5F3100D26}"/>
    <cellStyle name="40% - uthevingsfarge 6 2 5 3 5" xfId="26019" xr:uid="{47CF9097-C55B-4A53-91F2-5F31C41F29D1}"/>
    <cellStyle name="40% - uthevingsfarge 6 2 5 3 5 2" xfId="26020" xr:uid="{55D0B3C2-F564-45C7-984E-223C7271761E}"/>
    <cellStyle name="40% - uthevingsfarge 6 2 5 3 6" xfId="26021" xr:uid="{DAC5954D-195C-40EA-B3F7-32D0E6106F5F}"/>
    <cellStyle name="40% - uthevingsfarge 6 2 5 3 6 2" xfId="26022" xr:uid="{7466E0EE-67E2-44DA-BDEE-D183E5759D10}"/>
    <cellStyle name="40% - uthevingsfarge 6 2 5 3 7" xfId="26023" xr:uid="{0D139C2F-920E-472B-BD5B-F39076AE27ED}"/>
    <cellStyle name="40% - uthevingsfarge 6 2 5 3 7 2" xfId="26024" xr:uid="{5A3E61B6-9F57-46DD-8766-C3529F60E427}"/>
    <cellStyle name="40% - uthevingsfarge 6 2 5 3 8" xfId="26025" xr:uid="{5CFC8272-A13C-4E2F-993E-FAD68EB60FA0}"/>
    <cellStyle name="40% - uthevingsfarge 6 2 5 4" xfId="26026" xr:uid="{726F27AD-0C07-4364-A56D-87C84298417C}"/>
    <cellStyle name="40% - uthevingsfarge 6 2 5 4 2" xfId="26027" xr:uid="{C2165B32-CE0C-41DF-979A-10C2C3F27B3C}"/>
    <cellStyle name="40% - uthevingsfarge 6 2 5 4 2 2" xfId="26028" xr:uid="{1AB5835B-B1B1-41F3-BA0D-6391ABC494F1}"/>
    <cellStyle name="40% - uthevingsfarge 6 2 5 4 2 2 2" xfId="26029" xr:uid="{B9D6CBD3-44EE-45F6-AE18-15035CE96816}"/>
    <cellStyle name="40% - uthevingsfarge 6 2 5 4 2 3" xfId="26030" xr:uid="{77FD4D8C-577F-41C3-804D-BA84BB71014E}"/>
    <cellStyle name="40% - uthevingsfarge 6 2 5 4 2 3 2" xfId="26031" xr:uid="{7115E892-9AD9-4D35-923D-A558EB6267C9}"/>
    <cellStyle name="40% - uthevingsfarge 6 2 5 4 2 4" xfId="26032" xr:uid="{D39B5273-EEBC-43B7-9DD4-0DC4A4276BF7}"/>
    <cellStyle name="40% - uthevingsfarge 6 2 5 4 2 4 2" xfId="26033" xr:uid="{0DF8E19F-EEFB-419E-AEDE-1E6760A0512E}"/>
    <cellStyle name="40% - uthevingsfarge 6 2 5 4 2 5" xfId="26034" xr:uid="{340C11B2-E233-4376-B919-7D2BD63402C0}"/>
    <cellStyle name="40% - uthevingsfarge 6 2 5 4 2 5 2" xfId="26035" xr:uid="{83D52D25-815D-4CD8-817A-9BF155F6391D}"/>
    <cellStyle name="40% - uthevingsfarge 6 2 5 4 2 6" xfId="26036" xr:uid="{900379E8-9D9C-41C2-B616-75E0F2CD815F}"/>
    <cellStyle name="40% - uthevingsfarge 6 2 5 4 2 6 2" xfId="26037" xr:uid="{08376351-D34F-437E-8B9F-C79719A6406E}"/>
    <cellStyle name="40% - uthevingsfarge 6 2 5 4 2 7" xfId="26038" xr:uid="{A61BE3B3-CAE5-40EE-BDBA-26C0D6A6BC11}"/>
    <cellStyle name="40% - uthevingsfarge 6 2 5 4 3" xfId="26039" xr:uid="{0B232B09-7D01-4E57-B579-56EEA503F2A7}"/>
    <cellStyle name="40% - uthevingsfarge 6 2 5 4 3 2" xfId="26040" xr:uid="{B7CD29D1-3292-4466-B7BB-242418580341}"/>
    <cellStyle name="40% - uthevingsfarge 6 2 5 4 3 2 2" xfId="26041" xr:uid="{4D2E0A55-6FF2-4336-9C9A-00E35DE3E53C}"/>
    <cellStyle name="40% - uthevingsfarge 6 2 5 4 3 3" xfId="26042" xr:uid="{CD545ED9-3179-43E7-9977-93D7C6BA3E10}"/>
    <cellStyle name="40% - uthevingsfarge 6 2 5 4 3 3 2" xfId="26043" xr:uid="{49E0A038-3EBD-41D1-9BAE-24B49DECAF0D}"/>
    <cellStyle name="40% - uthevingsfarge 6 2 5 4 3 4" xfId="26044" xr:uid="{C8C048D9-83A2-428C-9338-F8B25A2D64AA}"/>
    <cellStyle name="40% - uthevingsfarge 6 2 5 4 4" xfId="26045" xr:uid="{88FFB25A-AD33-419B-969A-EB97A045F7F4}"/>
    <cellStyle name="40% - uthevingsfarge 6 2 5 4 4 2" xfId="26046" xr:uid="{7726ECFC-DF02-49BA-AAB0-96573F22E8D9}"/>
    <cellStyle name="40% - uthevingsfarge 6 2 5 4 5" xfId="26047" xr:uid="{0E9CB5FC-6CF9-4318-B72E-C44D344BB993}"/>
    <cellStyle name="40% - uthevingsfarge 6 2 5 4 5 2" xfId="26048" xr:uid="{6EC06180-43E5-438C-BEA6-867922169098}"/>
    <cellStyle name="40% - uthevingsfarge 6 2 5 4 6" xfId="26049" xr:uid="{2D9685E9-B157-446F-A885-DE70CFC18A82}"/>
    <cellStyle name="40% - uthevingsfarge 6 2 5 4 6 2" xfId="26050" xr:uid="{AAC1AAE8-9408-43D6-8D5A-5395F0675A56}"/>
    <cellStyle name="40% - uthevingsfarge 6 2 5 4 7" xfId="26051" xr:uid="{8F6804F6-6A93-4198-89C1-4EE515484D33}"/>
    <cellStyle name="40% - uthevingsfarge 6 2 5 4 7 2" xfId="26052" xr:uid="{9CFFED27-9440-4930-9F6D-1524CAB5338C}"/>
    <cellStyle name="40% - uthevingsfarge 6 2 5 4 8" xfId="26053" xr:uid="{F7D2D75A-D46E-4BC8-A2CF-510F167AC53F}"/>
    <cellStyle name="40% - uthevingsfarge 6 2 5 5" xfId="26054" xr:uid="{5E920E74-8647-452C-A532-D5A9D7302114}"/>
    <cellStyle name="40% - uthevingsfarge 6 2 5 6" xfId="26055" xr:uid="{9CFAE66F-F2BD-4894-A708-3824C5CB050A}"/>
    <cellStyle name="40% - uthevingsfarge 6 2 5 7" xfId="26056" xr:uid="{B859FC3D-3E81-4E8A-8BE6-224C272C918A}"/>
    <cellStyle name="40% - uthevingsfarge 6 2 5 8" xfId="26057" xr:uid="{B0489EC0-736F-450E-99B8-F1437871D6D7}"/>
    <cellStyle name="40% - uthevingsfarge 6 2 5 9" xfId="26058" xr:uid="{65A326DE-F694-47AC-8915-B24231B2D564}"/>
    <cellStyle name="40% - uthevingsfarge 6 2 6" xfId="26059" xr:uid="{11FFA668-0F08-4CED-BD63-F6356918CEB2}"/>
    <cellStyle name="40% - uthevingsfarge 6 2 6 2" xfId="26060" xr:uid="{9C5AE21A-62A4-4D1E-A201-50794D7E1541}"/>
    <cellStyle name="40% - uthevingsfarge 6 2 6 2 2" xfId="26061" xr:uid="{DB75494A-20D4-4B32-AC63-27BB9F643FEF}"/>
    <cellStyle name="40% - uthevingsfarge 6 2 6 2 2 2" xfId="26062" xr:uid="{D8B33C46-0B1A-4F0E-8CF6-E4D797A99657}"/>
    <cellStyle name="40% - uthevingsfarge 6 2 6 2 3" xfId="26063" xr:uid="{59766BE0-AF49-4855-BCCD-3A7CB28474C3}"/>
    <cellStyle name="40% - uthevingsfarge 6 2 6 2 3 2" xfId="26064" xr:uid="{EC7B4DBC-B449-449B-A065-4191E9C5F353}"/>
    <cellStyle name="40% - uthevingsfarge 6 2 6 2 4" xfId="26065" xr:uid="{59D643F2-E4A4-43E1-91C3-CA9B3A4970D7}"/>
    <cellStyle name="40% - uthevingsfarge 6 2 6 2 4 2" xfId="26066" xr:uid="{910ED2C5-E5AC-45F7-A914-D586B01A4110}"/>
    <cellStyle name="40% - uthevingsfarge 6 2 6 2 5" xfId="26067" xr:uid="{4217FBD5-5D00-41CA-B4E9-609399CC1546}"/>
    <cellStyle name="40% - uthevingsfarge 6 2 6 2 5 2" xfId="26068" xr:uid="{29E3F867-BE3C-4050-92BF-CA733E966500}"/>
    <cellStyle name="40% - uthevingsfarge 6 2 6 2 6" xfId="26069" xr:uid="{BE7AE2C8-8093-47FA-B34E-AE5E65E1328E}"/>
    <cellStyle name="40% - uthevingsfarge 6 2 6 2 6 2" xfId="26070" xr:uid="{005C1B60-6A07-4CE5-A8CA-20AB0589ED9F}"/>
    <cellStyle name="40% - uthevingsfarge 6 2 6 2 7" xfId="26071" xr:uid="{5E06BDAE-0E9D-4A0E-AC13-A467C901FE14}"/>
    <cellStyle name="40% - uthevingsfarge 6 2 6 3" xfId="26072" xr:uid="{DADB5CF4-4F22-4211-AACC-170904B92D18}"/>
    <cellStyle name="40% - uthevingsfarge 6 2 6 3 2" xfId="26073" xr:uid="{8EEF23EF-0DD8-4873-888F-5B11925963DA}"/>
    <cellStyle name="40% - uthevingsfarge 6 2 6 3 2 2" xfId="26074" xr:uid="{152BCC9F-1F2F-40EE-8B50-86F36D6E9C4A}"/>
    <cellStyle name="40% - uthevingsfarge 6 2 6 3 3" xfId="26075" xr:uid="{D72B5E24-6DC0-4F28-958A-B345DF0E59EF}"/>
    <cellStyle name="40% - uthevingsfarge 6 2 6 3 3 2" xfId="26076" xr:uid="{1AA56B63-92E0-47AB-AE6E-3737924B4FEA}"/>
    <cellStyle name="40% - uthevingsfarge 6 2 6 3 4" xfId="26077" xr:uid="{C8058B58-7BF9-401D-9809-636144AA8001}"/>
    <cellStyle name="40% - uthevingsfarge 6 2 6 4" xfId="26078" xr:uid="{8896690A-E448-4A02-9991-6CFBC3C004A6}"/>
    <cellStyle name="40% - uthevingsfarge 6 2 6 4 2" xfId="26079" xr:uid="{3D71087B-2497-4290-9CB7-82F4DA5C30ED}"/>
    <cellStyle name="40% - uthevingsfarge 6 2 6 5" xfId="26080" xr:uid="{363E56D3-5382-4193-9287-59F80DFD8946}"/>
    <cellStyle name="40% - uthevingsfarge 6 2 6 5 2" xfId="26081" xr:uid="{64CA94E4-E675-4857-AAA6-B0CAA064AD83}"/>
    <cellStyle name="40% - uthevingsfarge 6 2 6 6" xfId="26082" xr:uid="{9CB14636-7665-40DC-AA74-09005D5DFBA4}"/>
    <cellStyle name="40% - uthevingsfarge 6 2 6 6 2" xfId="26083" xr:uid="{E3820244-CA32-491C-80B3-CEE3D1462BA7}"/>
    <cellStyle name="40% - uthevingsfarge 6 2 6 7" xfId="26084" xr:uid="{E80D1843-2599-4C3D-9D04-4F0CE82059C0}"/>
    <cellStyle name="40% - uthevingsfarge 6 2 6 7 2" xfId="26085" xr:uid="{D05C48EA-F0AE-4CC4-BAFE-026652D03F3D}"/>
    <cellStyle name="40% - uthevingsfarge 6 2 6 8" xfId="26086" xr:uid="{70555D35-077F-4645-93CA-97165BB096A3}"/>
    <cellStyle name="40% - uthevingsfarge 6 2 7" xfId="26087" xr:uid="{6A6CBB8D-10EA-48A1-8093-5A10CF9E0437}"/>
    <cellStyle name="40% - uthevingsfarge 6 2 7 2" xfId="26088" xr:uid="{E9E98DB9-F66D-4F58-9CBD-D12A10B0125A}"/>
    <cellStyle name="40% - uthevingsfarge 6 2 7 2 2" xfId="26089" xr:uid="{D82283B3-3757-4E90-92A1-EEAE9C02A133}"/>
    <cellStyle name="40% - uthevingsfarge 6 2 7 2 2 2" xfId="26090" xr:uid="{958D3BAD-9C56-4217-A662-B7FD174D303A}"/>
    <cellStyle name="40% - uthevingsfarge 6 2 7 2 3" xfId="26091" xr:uid="{C3AB02EB-3A74-4FC9-837F-B08B852EC82C}"/>
    <cellStyle name="40% - uthevingsfarge 6 2 7 2 3 2" xfId="26092" xr:uid="{744230A3-52B9-4E41-ABCE-213067AD5141}"/>
    <cellStyle name="40% - uthevingsfarge 6 2 7 2 4" xfId="26093" xr:uid="{077F4DDA-33E8-461E-964C-6E1FC4946376}"/>
    <cellStyle name="40% - uthevingsfarge 6 2 7 2 4 2" xfId="26094" xr:uid="{03643732-CFA0-4CB2-9403-43289A5F34CE}"/>
    <cellStyle name="40% - uthevingsfarge 6 2 7 2 5" xfId="26095" xr:uid="{6B86D1F0-806E-4B55-B180-5D9C852FC559}"/>
    <cellStyle name="40% - uthevingsfarge 6 2 7 2 5 2" xfId="26096" xr:uid="{0E211000-6C98-4F36-8F23-98C8B65259E4}"/>
    <cellStyle name="40% - uthevingsfarge 6 2 7 2 6" xfId="26097" xr:uid="{7CA9DA70-DE57-406E-B2AD-9DB0C998C9E3}"/>
    <cellStyle name="40% - uthevingsfarge 6 2 7 2 6 2" xfId="26098" xr:uid="{6497B937-9D1E-454B-B52A-7ED8CFDB8930}"/>
    <cellStyle name="40% - uthevingsfarge 6 2 7 2 7" xfId="26099" xr:uid="{F35721B7-DEE8-4424-B028-7A16C7719C43}"/>
    <cellStyle name="40% - uthevingsfarge 6 2 7 3" xfId="26100" xr:uid="{EC7213F3-6C72-4DF8-8D4A-8E3DEF6F8EDC}"/>
    <cellStyle name="40% - uthevingsfarge 6 2 7 3 2" xfId="26101" xr:uid="{3D44A017-AF6E-4B10-85E5-2D28DE3D0221}"/>
    <cellStyle name="40% - uthevingsfarge 6 2 7 3 2 2" xfId="26102" xr:uid="{286630DA-6765-4624-BA43-3D692B6574B6}"/>
    <cellStyle name="40% - uthevingsfarge 6 2 7 3 3" xfId="26103" xr:uid="{5BC270F7-0471-40FD-922F-344BB9E0F449}"/>
    <cellStyle name="40% - uthevingsfarge 6 2 7 3 3 2" xfId="26104" xr:uid="{B1374898-CB85-48BD-84EF-3ED216CF9FA4}"/>
    <cellStyle name="40% - uthevingsfarge 6 2 7 3 4" xfId="26105" xr:uid="{2B590710-2FF0-4637-B3B0-B9A5BE011D60}"/>
    <cellStyle name="40% - uthevingsfarge 6 2 7 4" xfId="26106" xr:uid="{1054162B-B820-4238-BF59-493067DA4AC6}"/>
    <cellStyle name="40% - uthevingsfarge 6 2 7 4 2" xfId="26107" xr:uid="{0F2E7CA8-2176-47B3-99CC-F8E88387669A}"/>
    <cellStyle name="40% - uthevingsfarge 6 2 7 5" xfId="26108" xr:uid="{E7774D71-FF61-4A42-8FEC-27B095388C10}"/>
    <cellStyle name="40% - uthevingsfarge 6 2 7 5 2" xfId="26109" xr:uid="{D598B920-9709-4BC7-968E-D4969DE82616}"/>
    <cellStyle name="40% - uthevingsfarge 6 2 7 6" xfId="26110" xr:uid="{72711FCF-38AD-4C2D-A060-2B95591006C2}"/>
    <cellStyle name="40% - uthevingsfarge 6 2 7 6 2" xfId="26111" xr:uid="{12311DCB-E770-4DE0-A5E8-8802CED14BA8}"/>
    <cellStyle name="40% - uthevingsfarge 6 2 7 7" xfId="26112" xr:uid="{8AD4C67C-B4A6-414D-9EDD-97C21C16B55F}"/>
    <cellStyle name="40% - uthevingsfarge 6 2 7 7 2" xfId="26113" xr:uid="{E4E913FA-3DA7-48CC-BCE3-035D6448E1D3}"/>
    <cellStyle name="40% - uthevingsfarge 6 2 7 8" xfId="26114" xr:uid="{8A5E6EF0-2BB5-465F-B437-9FADDE47FDE5}"/>
    <cellStyle name="40% - uthevingsfarge 6 2 8" xfId="26115" xr:uid="{5EE81801-FA02-495E-BFF4-E3D937A525C2}"/>
    <cellStyle name="40% - uthevingsfarge 6 2 8 2" xfId="26116" xr:uid="{27359426-383D-40F5-B173-480B7FE091D9}"/>
    <cellStyle name="40% - uthevingsfarge 6 2 8 2 2" xfId="26117" xr:uid="{993CB26B-2674-4D39-B051-A38145462645}"/>
    <cellStyle name="40% - uthevingsfarge 6 2 8 2 2 2" xfId="26118" xr:uid="{46C805F3-1C4A-42C8-AD28-6DDFA8E55E7D}"/>
    <cellStyle name="40% - uthevingsfarge 6 2 8 2 3" xfId="26119" xr:uid="{5F3CA321-BCE0-43AB-87C9-EEB6386CD686}"/>
    <cellStyle name="40% - uthevingsfarge 6 2 8 2 3 2" xfId="26120" xr:uid="{D3EF51D8-2F33-484C-9A9A-E2C1CB805F05}"/>
    <cellStyle name="40% - uthevingsfarge 6 2 8 2 4" xfId="26121" xr:uid="{08421FE4-FB26-45C3-AE5F-B2C1AC644C78}"/>
    <cellStyle name="40% - uthevingsfarge 6 2 8 2 4 2" xfId="26122" xr:uid="{CB173298-6038-48BF-AB85-B70ACCE93903}"/>
    <cellStyle name="40% - uthevingsfarge 6 2 8 2 5" xfId="26123" xr:uid="{56E43FF2-BB69-4164-8A15-2F13EFCF7408}"/>
    <cellStyle name="40% - uthevingsfarge 6 2 8 2 5 2" xfId="26124" xr:uid="{381E9B94-35E0-4A2F-80D7-F26E3B8DDF70}"/>
    <cellStyle name="40% - uthevingsfarge 6 2 8 2 6" xfId="26125" xr:uid="{E846489D-1591-4F4C-802F-8CCCF9034D1E}"/>
    <cellStyle name="40% - uthevingsfarge 6 2 8 2 6 2" xfId="26126" xr:uid="{9557EC27-34B9-4B61-92B5-B342715666BE}"/>
    <cellStyle name="40% - uthevingsfarge 6 2 8 2 7" xfId="26127" xr:uid="{4A95816A-3D13-4A13-8119-36C27500795D}"/>
    <cellStyle name="40% - uthevingsfarge 6 2 8 3" xfId="26128" xr:uid="{2EE9C45F-D3D2-4E0C-A263-2166A866FE47}"/>
    <cellStyle name="40% - uthevingsfarge 6 2 8 3 2" xfId="26129" xr:uid="{4FF51CCD-F435-4C43-9F13-778E21C67F2E}"/>
    <cellStyle name="40% - uthevingsfarge 6 2 8 3 2 2" xfId="26130" xr:uid="{B1FCCF43-FE88-412A-9BF9-BCEAEACB9CFE}"/>
    <cellStyle name="40% - uthevingsfarge 6 2 8 3 3" xfId="26131" xr:uid="{A2E149F7-A39B-4FAE-8FC2-ED6C626E933D}"/>
    <cellStyle name="40% - uthevingsfarge 6 2 8 3 3 2" xfId="26132" xr:uid="{127EE288-F344-4CA5-AB48-7897EF9E72E5}"/>
    <cellStyle name="40% - uthevingsfarge 6 2 8 3 4" xfId="26133" xr:uid="{449E37B5-94CC-4A0D-80AC-A2C4E93548B3}"/>
    <cellStyle name="40% - uthevingsfarge 6 2 8 4" xfId="26134" xr:uid="{7CC19AE1-EB99-4104-9B90-9C369D349C87}"/>
    <cellStyle name="40% - uthevingsfarge 6 2 8 4 2" xfId="26135" xr:uid="{1243AE26-9928-4F5E-AD70-7C9B8ED576A3}"/>
    <cellStyle name="40% - uthevingsfarge 6 2 8 5" xfId="26136" xr:uid="{B9D2EE66-B6F4-4675-A75E-2808F3E47EAB}"/>
    <cellStyle name="40% - uthevingsfarge 6 2 8 5 2" xfId="26137" xr:uid="{40ED901C-4D35-4FF9-A4F6-5261AC3473AD}"/>
    <cellStyle name="40% - uthevingsfarge 6 2 8 6" xfId="26138" xr:uid="{DDFA038E-355B-41C2-AC6B-5114D5D8D9D7}"/>
    <cellStyle name="40% - uthevingsfarge 6 2 8 6 2" xfId="26139" xr:uid="{5FD219A5-D918-41A6-AFEA-13CEA2F14E49}"/>
    <cellStyle name="40% - uthevingsfarge 6 2 8 7" xfId="26140" xr:uid="{75A317B5-8F79-4A3D-98D4-79DD269D5584}"/>
    <cellStyle name="40% - uthevingsfarge 6 2 8 7 2" xfId="26141" xr:uid="{501888C4-1643-4D16-9FB1-EA0508369846}"/>
    <cellStyle name="40% - uthevingsfarge 6 2 8 8" xfId="26142" xr:uid="{0C41B377-8925-4B9C-8D9B-4E173C444D90}"/>
    <cellStyle name="40% - uthevingsfarge 6 2 9" xfId="26143" xr:uid="{C94AA140-5952-4C42-B838-43762B88DD3D}"/>
    <cellStyle name="40% - uthevingsfarge 6 2 9 2" xfId="26144" xr:uid="{1AA12495-5EF4-4B78-9E04-D8D1C83CFD7A}"/>
    <cellStyle name="40% - uthevingsfarge 6 2 9 2 2" xfId="26145" xr:uid="{386FA926-10DC-4AE6-AF3E-06F4FF8FF005}"/>
    <cellStyle name="40% - uthevingsfarge 6 2 9 2 2 2" xfId="26146" xr:uid="{795E542E-52ED-4A1C-8D2B-95829606FBDA}"/>
    <cellStyle name="40% - uthevingsfarge 6 2 9 2 3" xfId="26147" xr:uid="{0DD5D276-0EA2-4BBB-A975-019012DD50F6}"/>
    <cellStyle name="40% - uthevingsfarge 6 2 9 2 3 2" xfId="26148" xr:uid="{DD5F1852-42EC-4BBD-A436-77CD243B5B0A}"/>
    <cellStyle name="40% - uthevingsfarge 6 2 9 2 4" xfId="26149" xr:uid="{BBD3B7A8-5E68-4F89-A89B-8CBEE99EBDE6}"/>
    <cellStyle name="40% - uthevingsfarge 6 2 9 2 4 2" xfId="26150" xr:uid="{AE4B0A09-2860-4F39-944A-45EFE878637C}"/>
    <cellStyle name="40% - uthevingsfarge 6 2 9 2 5" xfId="26151" xr:uid="{BB814F66-1E3F-4A5E-9A23-94F7349A129B}"/>
    <cellStyle name="40% - uthevingsfarge 6 2 9 2 5 2" xfId="26152" xr:uid="{2B533069-3E91-427B-A28D-C988329D1C40}"/>
    <cellStyle name="40% - uthevingsfarge 6 2 9 2 6" xfId="26153" xr:uid="{DBC1E754-4A22-4E5A-8DD4-AB9423334392}"/>
    <cellStyle name="40% - uthevingsfarge 6 2 9 2 6 2" xfId="26154" xr:uid="{61369228-533E-4F45-BA88-09089767BCD9}"/>
    <cellStyle name="40% - uthevingsfarge 6 2 9 2 7" xfId="26155" xr:uid="{0EDFFD9C-8CEF-4C5A-ACAA-15BE5B6AC02E}"/>
    <cellStyle name="40% - uthevingsfarge 6 2 9 3" xfId="26156" xr:uid="{7D401619-89A3-4AA8-9127-70353825C8AA}"/>
    <cellStyle name="40% - uthevingsfarge 6 2 9 3 2" xfId="26157" xr:uid="{7E3CF322-0AE4-46BB-8D2F-5FE1C3ABB034}"/>
    <cellStyle name="40% - uthevingsfarge 6 2 9 3 2 2" xfId="26158" xr:uid="{5AF46FF8-85C8-4979-9785-41497D09D9A3}"/>
    <cellStyle name="40% - uthevingsfarge 6 2 9 3 3" xfId="26159" xr:uid="{E2B0A31D-FAA0-4DF3-8F7F-8C4074558E11}"/>
    <cellStyle name="40% - uthevingsfarge 6 2 9 3 3 2" xfId="26160" xr:uid="{9EA90680-1255-4233-B013-E5758E47E147}"/>
    <cellStyle name="40% - uthevingsfarge 6 2 9 3 4" xfId="26161" xr:uid="{351AE82C-E470-43AD-8E88-32618FD6A872}"/>
    <cellStyle name="40% - uthevingsfarge 6 2 9 4" xfId="26162" xr:uid="{48F25EA1-A60D-49FE-962C-621361BAE15E}"/>
    <cellStyle name="40% - uthevingsfarge 6 2 9 4 2" xfId="26163" xr:uid="{806C8858-431E-4054-88D2-76129D0B2DC1}"/>
    <cellStyle name="40% - uthevingsfarge 6 2 9 5" xfId="26164" xr:uid="{4C641322-9D83-4332-9710-9521524903A5}"/>
    <cellStyle name="40% - uthevingsfarge 6 2 9 5 2" xfId="26165" xr:uid="{7742275C-BDBA-45D8-B3B8-32D9DCAD0AF4}"/>
    <cellStyle name="40% - uthevingsfarge 6 2 9 6" xfId="26166" xr:uid="{146A9D93-F876-4005-BBC9-3EB616B7453C}"/>
    <cellStyle name="40% - uthevingsfarge 6 2 9 6 2" xfId="26167" xr:uid="{9F702A2C-AD8C-46BD-89A9-441866F2D9ED}"/>
    <cellStyle name="40% - uthevingsfarge 6 2 9 7" xfId="26168" xr:uid="{F9172AB2-BD40-4A50-A203-36ECF497714A}"/>
    <cellStyle name="40% - uthevingsfarge 6 2 9 7 2" xfId="26169" xr:uid="{47C85603-6DD8-4DA0-9A83-6C03700B6B90}"/>
    <cellStyle name="40% - uthevingsfarge 6 2 9 8" xfId="26170" xr:uid="{041008CE-097C-4901-B454-B4C6468D08AA}"/>
    <cellStyle name="40% - uthevingsfarge 6 2_Innlån 10_2010" xfId="26171" xr:uid="{5EB46CE6-00C2-4046-A0B7-212816DB212C}"/>
    <cellStyle name="40% - uthevingsfarge 6 20" xfId="26172" xr:uid="{BA558263-9DAD-4826-9B95-31D4326FF601}"/>
    <cellStyle name="40% - uthevingsfarge 6 20 10" xfId="26173" xr:uid="{782297C9-E49E-483A-8C78-C1CE9A846DFF}"/>
    <cellStyle name="40% - uthevingsfarge 6 20 11" xfId="26174" xr:uid="{9C92C2F2-0AD8-4CC6-AF76-C00F42194C7A}"/>
    <cellStyle name="40% - uthevingsfarge 6 20 12" xfId="26175" xr:uid="{89C3F7C4-84E5-4225-9380-CCE241B4415F}"/>
    <cellStyle name="40% - uthevingsfarge 6 20 13" xfId="26176" xr:uid="{94E34DC2-7136-4F9F-852B-AAEAEB83C609}"/>
    <cellStyle name="40% - uthevingsfarge 6 20 2" xfId="26177" xr:uid="{61570ED9-8D67-42D9-9854-0CC17ADC34DC}"/>
    <cellStyle name="40% - uthevingsfarge 6 20 2 2" xfId="26178" xr:uid="{D069D10A-92C3-4909-9207-66F651738B38}"/>
    <cellStyle name="40% - uthevingsfarge 6 20 3" xfId="26179" xr:uid="{D4707279-0FFA-4B14-99DF-DBB161E7A3D4}"/>
    <cellStyle name="40% - uthevingsfarge 6 20 4" xfId="26180" xr:uid="{6E000008-A1E6-421B-816A-8AC0EDBB94B3}"/>
    <cellStyle name="40% - uthevingsfarge 6 20 5" xfId="26181" xr:uid="{23740732-01B5-416D-9512-D86260FAAEDE}"/>
    <cellStyle name="40% - uthevingsfarge 6 20 6" xfId="26182" xr:uid="{DFA32554-4E4D-4510-860A-E99FB9AE7598}"/>
    <cellStyle name="40% - uthevingsfarge 6 20 7" xfId="26183" xr:uid="{ED752DC2-DD96-4A26-BC93-D9D546909718}"/>
    <cellStyle name="40% - uthevingsfarge 6 20 8" xfId="26184" xr:uid="{2D0AD845-FE12-4D42-A6B9-EE29C546AEC7}"/>
    <cellStyle name="40% - uthevingsfarge 6 20 9" xfId="26185" xr:uid="{CAB70092-57F6-4B1B-BBD1-9D4A2807BD39}"/>
    <cellStyle name="40% - uthevingsfarge 6 21" xfId="26186" xr:uid="{B0D2FF36-2D2E-4E95-9009-25320541DA79}"/>
    <cellStyle name="40% - uthevingsfarge 6 21 10" xfId="26187" xr:uid="{2FDCE6B4-17E0-49B5-BD94-64622271F00F}"/>
    <cellStyle name="40% - uthevingsfarge 6 21 11" xfId="26188" xr:uid="{A891CA5A-5ED4-4EDE-BF16-91119D857E84}"/>
    <cellStyle name="40% - uthevingsfarge 6 21 12" xfId="26189" xr:uid="{E4A75B9A-A907-4E14-9AAF-8AFE746CE1D1}"/>
    <cellStyle name="40% - uthevingsfarge 6 21 13" xfId="26190" xr:uid="{7D61F392-0589-4B6F-909C-A4CFC4E39205}"/>
    <cellStyle name="40% - uthevingsfarge 6 21 2" xfId="26191" xr:uid="{DB6FE49F-01CE-4773-B996-47196337F9A8}"/>
    <cellStyle name="40% - uthevingsfarge 6 21 2 2" xfId="26192" xr:uid="{CBC4B9AF-8B6C-40C5-AAFD-EB4A883A9191}"/>
    <cellStyle name="40% - uthevingsfarge 6 21 3" xfId="26193" xr:uid="{B8BBD0E9-E00E-4B14-93E8-C7E1288AC78C}"/>
    <cellStyle name="40% - uthevingsfarge 6 21 4" xfId="26194" xr:uid="{DC3506C3-5EE3-42F4-84DE-2ED0A37B99D5}"/>
    <cellStyle name="40% - uthevingsfarge 6 21 5" xfId="26195" xr:uid="{584F73E7-F352-437D-A956-76435119CD43}"/>
    <cellStyle name="40% - uthevingsfarge 6 21 6" xfId="26196" xr:uid="{3EF3E8CA-D860-47F2-8648-6C9D61049E59}"/>
    <cellStyle name="40% - uthevingsfarge 6 21 7" xfId="26197" xr:uid="{FCAEE23A-8470-41A1-8C30-771252E9ABFD}"/>
    <cellStyle name="40% - uthevingsfarge 6 21 8" xfId="26198" xr:uid="{68D54FA7-A41A-45C6-97C3-B304DAA3D830}"/>
    <cellStyle name="40% - uthevingsfarge 6 21 9" xfId="26199" xr:uid="{0C0BAA52-A983-4293-83AC-326CC67E0CFA}"/>
    <cellStyle name="40% - uthevingsfarge 6 22" xfId="26200" xr:uid="{94591037-A0FC-41FA-9BB9-669098972613}"/>
    <cellStyle name="40% - uthevingsfarge 6 22 10" xfId="26201" xr:uid="{A0BC1B8B-0023-41E4-AE5F-01CFA79B7643}"/>
    <cellStyle name="40% - uthevingsfarge 6 22 11" xfId="26202" xr:uid="{08FEC677-1EAC-4E4B-971B-04E31440A21C}"/>
    <cellStyle name="40% - uthevingsfarge 6 22 12" xfId="26203" xr:uid="{AC76AF93-CE57-42C2-B168-05F93AA86F0D}"/>
    <cellStyle name="40% - uthevingsfarge 6 22 13" xfId="26204" xr:uid="{FE5AC571-766E-4A84-9E38-FAD7BC3CFC15}"/>
    <cellStyle name="40% - uthevingsfarge 6 22 2" xfId="26205" xr:uid="{E63762B0-1BE7-42AD-82E6-E0B514827094}"/>
    <cellStyle name="40% - uthevingsfarge 6 22 2 2" xfId="26206" xr:uid="{7C9EA0C9-4E9E-4CEA-9469-B965DBA7AF6D}"/>
    <cellStyle name="40% - uthevingsfarge 6 22 3" xfId="26207" xr:uid="{AF7BA2EB-77E0-48FD-BE6A-99382D7775D5}"/>
    <cellStyle name="40% - uthevingsfarge 6 22 4" xfId="26208" xr:uid="{DFD00BE0-B884-435E-902B-84CE19663980}"/>
    <cellStyle name="40% - uthevingsfarge 6 22 5" xfId="26209" xr:uid="{A6A252DD-0A1D-4A8B-A891-AFA051DA4C68}"/>
    <cellStyle name="40% - uthevingsfarge 6 22 6" xfId="26210" xr:uid="{9CF3441D-8039-4DED-BE0B-34DC75B56F27}"/>
    <cellStyle name="40% - uthevingsfarge 6 22 7" xfId="26211" xr:uid="{DC65903D-3EF1-4128-8142-E0C160A17052}"/>
    <cellStyle name="40% - uthevingsfarge 6 22 8" xfId="26212" xr:uid="{57168E42-D94A-42C4-972C-7B002D5B14E9}"/>
    <cellStyle name="40% - uthevingsfarge 6 22 9" xfId="26213" xr:uid="{FA75857A-F7DD-4ED8-82D4-4E0655035BFD}"/>
    <cellStyle name="40% - uthevingsfarge 6 23" xfId="26214" xr:uid="{7C0CE31C-4648-4D90-A0F5-851588510280}"/>
    <cellStyle name="40% - uthevingsfarge 6 23 10" xfId="26215" xr:uid="{8E72C8C9-95E0-43AD-9BBC-FE303AF87F48}"/>
    <cellStyle name="40% - uthevingsfarge 6 23 11" xfId="26216" xr:uid="{B57BA801-5C36-434A-A89D-8EEC93F9519B}"/>
    <cellStyle name="40% - uthevingsfarge 6 23 12" xfId="26217" xr:uid="{EEADE41C-E7F1-4B1F-AE25-066C6121D90F}"/>
    <cellStyle name="40% - uthevingsfarge 6 23 13" xfId="26218" xr:uid="{C75849F6-3591-418B-B712-8B178BA3914E}"/>
    <cellStyle name="40% - uthevingsfarge 6 23 2" xfId="26219" xr:uid="{BA7507A8-7AEB-4C0B-95D0-24F1EAE16538}"/>
    <cellStyle name="40% - uthevingsfarge 6 23 2 2" xfId="26220" xr:uid="{C8BF51ED-A75E-411A-8217-57F5C26A7A5A}"/>
    <cellStyle name="40% - uthevingsfarge 6 23 3" xfId="26221" xr:uid="{DADB5552-C9D2-4E4C-BC60-9BC00BA6503C}"/>
    <cellStyle name="40% - uthevingsfarge 6 23 4" xfId="26222" xr:uid="{07A40CE3-BA17-42FE-9500-E6C1EEFDF0FA}"/>
    <cellStyle name="40% - uthevingsfarge 6 23 5" xfId="26223" xr:uid="{91B70CEC-BA43-4A1A-9B15-48640648CA80}"/>
    <cellStyle name="40% - uthevingsfarge 6 23 6" xfId="26224" xr:uid="{39CF9BBE-F201-46E2-AFDD-2207C91CDE59}"/>
    <cellStyle name="40% - uthevingsfarge 6 23 7" xfId="26225" xr:uid="{71EFCAA1-0194-4D13-B842-449A1D545CBB}"/>
    <cellStyle name="40% - uthevingsfarge 6 23 8" xfId="26226" xr:uid="{71B7981C-3611-4F14-95B9-813C799C1F88}"/>
    <cellStyle name="40% - uthevingsfarge 6 23 9" xfId="26227" xr:uid="{C5AE1D0F-280A-4BF9-ACFB-F1C13E7A14E2}"/>
    <cellStyle name="40% - uthevingsfarge 6 24" xfId="26228" xr:uid="{BE39A44F-0000-4120-8EE7-133C82E4003A}"/>
    <cellStyle name="40% - uthevingsfarge 6 24 10" xfId="26229" xr:uid="{2F19DF7C-CC3C-4021-83DC-4625025D3A3A}"/>
    <cellStyle name="40% - uthevingsfarge 6 24 11" xfId="26230" xr:uid="{7BA0107E-C545-4C2C-887C-333E71E0D99F}"/>
    <cellStyle name="40% - uthevingsfarge 6 24 12" xfId="26231" xr:uid="{2AD9034D-4039-4CF7-B4C5-A0B3D384E0AD}"/>
    <cellStyle name="40% - uthevingsfarge 6 24 13" xfId="26232" xr:uid="{9790E249-2749-4D3D-A63B-212691064A6F}"/>
    <cellStyle name="40% - uthevingsfarge 6 24 2" xfId="26233" xr:uid="{65FB6002-B245-4D47-9651-4A1D4F8E3E97}"/>
    <cellStyle name="40% - uthevingsfarge 6 24 2 2" xfId="26234" xr:uid="{B9D60B3A-2328-4BCC-80CC-026D5F2C3572}"/>
    <cellStyle name="40% - uthevingsfarge 6 24 3" xfId="26235" xr:uid="{A3743050-D253-4835-B748-88084BAA3BC7}"/>
    <cellStyle name="40% - uthevingsfarge 6 24 4" xfId="26236" xr:uid="{98347962-1727-4BDB-A5C8-56FD74DC16B1}"/>
    <cellStyle name="40% - uthevingsfarge 6 24 5" xfId="26237" xr:uid="{7E418EA0-DEB1-4541-857A-4C12C45FB127}"/>
    <cellStyle name="40% - uthevingsfarge 6 24 6" xfId="26238" xr:uid="{E92E3687-AEE7-4ADE-98C2-00FED73D0292}"/>
    <cellStyle name="40% - uthevingsfarge 6 24 7" xfId="26239" xr:uid="{2BE3A98C-B713-4622-AF2F-87CE10FC2C1F}"/>
    <cellStyle name="40% - uthevingsfarge 6 24 8" xfId="26240" xr:uid="{AB80386E-0094-4117-872C-ACA98BB343A4}"/>
    <cellStyle name="40% - uthevingsfarge 6 24 9" xfId="26241" xr:uid="{DFCB04BB-698C-46AE-83FE-D7CFC2EC60DA}"/>
    <cellStyle name="40% - uthevingsfarge 6 25" xfId="26242" xr:uid="{121677CA-EDF4-47F7-A9BD-864352DBA98C}"/>
    <cellStyle name="40% - uthevingsfarge 6 25 10" xfId="26243" xr:uid="{F32A5B86-2219-4EA1-9992-85B1D0553AD6}"/>
    <cellStyle name="40% - uthevingsfarge 6 25 11" xfId="26244" xr:uid="{01EE1846-F2B5-40BE-9AE3-42D15FB5E6FE}"/>
    <cellStyle name="40% - uthevingsfarge 6 25 12" xfId="26245" xr:uid="{DAED13F1-2726-490B-918C-CF6F7FF5D7B5}"/>
    <cellStyle name="40% - uthevingsfarge 6 25 13" xfId="26246" xr:uid="{569AAD86-7681-4D74-A080-34C14FBD6FD5}"/>
    <cellStyle name="40% - uthevingsfarge 6 25 2" xfId="26247" xr:uid="{BDF7F54D-CA25-409C-87B8-9E0308AE2A21}"/>
    <cellStyle name="40% - uthevingsfarge 6 25 2 2" xfId="26248" xr:uid="{81396D18-2EBD-4874-BC6D-7B7BE289BA65}"/>
    <cellStyle name="40% - uthevingsfarge 6 25 3" xfId="26249" xr:uid="{D069361E-A668-4B12-B3FB-4D434B97617B}"/>
    <cellStyle name="40% - uthevingsfarge 6 25 4" xfId="26250" xr:uid="{CAE1D3EF-D554-46B7-8627-EE5AB1C3B684}"/>
    <cellStyle name="40% - uthevingsfarge 6 25 5" xfId="26251" xr:uid="{C1EC4D50-856E-4D39-A9D2-0E312AF07801}"/>
    <cellStyle name="40% - uthevingsfarge 6 25 6" xfId="26252" xr:uid="{4E0C1226-477F-430F-99A7-0D9580512F9C}"/>
    <cellStyle name="40% - uthevingsfarge 6 25 7" xfId="26253" xr:uid="{DE63B164-67B5-4D85-90E4-87D09BA98C5D}"/>
    <cellStyle name="40% - uthevingsfarge 6 25 8" xfId="26254" xr:uid="{6F5009D7-E4A8-40F6-8976-2744FE72D1AA}"/>
    <cellStyle name="40% - uthevingsfarge 6 25 9" xfId="26255" xr:uid="{481931E5-60BD-48D2-94F0-5AA8CCECE1E0}"/>
    <cellStyle name="40% - uthevingsfarge 6 26" xfId="26256" xr:uid="{2DAE5147-9BCD-47CA-8FEE-4350594FE4D0}"/>
    <cellStyle name="40% - uthevingsfarge 6 26 10" xfId="26257" xr:uid="{E9130B1D-7780-447B-94AB-5D9F5A3CF975}"/>
    <cellStyle name="40% - uthevingsfarge 6 26 10 2" xfId="26258" xr:uid="{C708F215-5364-4743-BD34-105A64FD5EE1}"/>
    <cellStyle name="40% - uthevingsfarge 6 26 10 2 2" xfId="26259" xr:uid="{7883FBF4-1B89-46E5-9614-DB125F09F1B2}"/>
    <cellStyle name="40% - uthevingsfarge 6 26 10 3" xfId="26260" xr:uid="{D7B014CF-B9F0-417E-9E2E-34AE4FC99814}"/>
    <cellStyle name="40% - uthevingsfarge 6 26 11" xfId="26261" xr:uid="{12C2FC67-66DD-46A8-9B1B-ABECD96F2931}"/>
    <cellStyle name="40% - uthevingsfarge 6 26 11 2" xfId="26262" xr:uid="{E87C26DB-6A79-492E-8713-F43A328108C0}"/>
    <cellStyle name="40% - uthevingsfarge 6 26 11 2 2" xfId="26263" xr:uid="{5C033D54-E49F-44F5-9FDA-1D969B15BBBF}"/>
    <cellStyle name="40% - uthevingsfarge 6 26 11 3" xfId="26264" xr:uid="{809C42D3-847D-477B-AE06-DDF539986C98}"/>
    <cellStyle name="40% - uthevingsfarge 6 26 12" xfId="26265" xr:uid="{69223EFD-F0E6-49C1-8875-B94F846305A7}"/>
    <cellStyle name="40% - uthevingsfarge 6 26 12 2" xfId="26266" xr:uid="{C9561639-7511-482C-84A7-513679A3AD0D}"/>
    <cellStyle name="40% - uthevingsfarge 6 26 12 2 2" xfId="26267" xr:uid="{1DAF14F6-F536-4523-AFED-D9B74BD6A61A}"/>
    <cellStyle name="40% - uthevingsfarge 6 26 12 3" xfId="26268" xr:uid="{2FD976DB-3BCB-4690-9FFB-EC31626AD92F}"/>
    <cellStyle name="40% - uthevingsfarge 6 26 13" xfId="26269" xr:uid="{A955B07B-EFD2-4C46-9CF9-60F3D04B1D33}"/>
    <cellStyle name="40% - uthevingsfarge 6 26 14" xfId="26270" xr:uid="{879DE4F7-D7A2-4E75-94A6-8CBFC2108B17}"/>
    <cellStyle name="40% - uthevingsfarge 6 26 15" xfId="26271" xr:uid="{2E30FB86-577A-4828-A000-D78F5CC0A74B}"/>
    <cellStyle name="40% - uthevingsfarge 6 26 2" xfId="26272" xr:uid="{DF323189-5982-49FF-B67A-1B7BBC36A487}"/>
    <cellStyle name="40% - uthevingsfarge 6 26 2 2" xfId="26273" xr:uid="{68F9E45F-88B7-4432-A3B8-C75400121339}"/>
    <cellStyle name="40% - uthevingsfarge 6 26 2 2 2" xfId="26274" xr:uid="{0001BAF8-B53F-4E26-A6F7-F3BEA87970CC}"/>
    <cellStyle name="40% - uthevingsfarge 6 26 2 3" xfId="26275" xr:uid="{F3D636BE-BADF-4C15-8885-033BF1BE5CA6}"/>
    <cellStyle name="40% - uthevingsfarge 6 26 2 3 2" xfId="26276" xr:uid="{1EF1FC9D-48C5-4417-947A-D3BB1EA988D1}"/>
    <cellStyle name="40% - uthevingsfarge 6 26 2 4" xfId="26277" xr:uid="{0CF74EF4-E93B-45D5-B820-66FCDB1422E0}"/>
    <cellStyle name="40% - uthevingsfarge 6 26 2 4 2" xfId="26278" xr:uid="{9549D534-6D7D-4D0E-A5BB-567E142D2EF5}"/>
    <cellStyle name="40% - uthevingsfarge 6 26 2 5" xfId="26279" xr:uid="{90968797-058F-4E00-AF48-9743FA5C8185}"/>
    <cellStyle name="40% - uthevingsfarge 6 26 2 5 2" xfId="26280" xr:uid="{5F5F0AEC-A756-40A1-A498-543C402FCAB7}"/>
    <cellStyle name="40% - uthevingsfarge 6 26 2 6" xfId="26281" xr:uid="{D32DEFEB-186E-4895-B2A5-DE3B95696F9B}"/>
    <cellStyle name="40% - uthevingsfarge 6 26 2 6 2" xfId="26282" xr:uid="{E97CE301-B782-491D-B1E2-53838BA707EA}"/>
    <cellStyle name="40% - uthevingsfarge 6 26 2 7" xfId="26283" xr:uid="{716B3F77-2959-460A-BEE5-B08BA45D48DA}"/>
    <cellStyle name="40% - uthevingsfarge 6 26 2 8" xfId="26284" xr:uid="{76E881D5-71C2-4DDC-9ABF-CB02153A0231}"/>
    <cellStyle name="40% - uthevingsfarge 6 26 3" xfId="26285" xr:uid="{7175E339-FC6E-47DD-AD23-37A4BE0F8D1F}"/>
    <cellStyle name="40% - uthevingsfarge 6 26 3 2" xfId="26286" xr:uid="{B033196C-68E0-423B-9D60-52B9D41F1C69}"/>
    <cellStyle name="40% - uthevingsfarge 6 26 3 2 2" xfId="26287" xr:uid="{D9385D34-0174-4394-AE9D-85CBAF66F717}"/>
    <cellStyle name="40% - uthevingsfarge 6 26 3 3" xfId="26288" xr:uid="{25D6675C-5579-4ADB-8F88-8646B8F82DEB}"/>
    <cellStyle name="40% - uthevingsfarge 6 26 3 3 2" xfId="26289" xr:uid="{E4AC1335-10FD-402B-8E55-42F5717197EC}"/>
    <cellStyle name="40% - uthevingsfarge 6 26 3 4" xfId="26290" xr:uid="{523F486A-224D-4CB3-98B5-5FA150E745FC}"/>
    <cellStyle name="40% - uthevingsfarge 6 26 3 4 2" xfId="26291" xr:uid="{DD74D94B-2C39-4507-8C6B-4F45D5B7B556}"/>
    <cellStyle name="40% - uthevingsfarge 6 26 3 5" xfId="26292" xr:uid="{85A0EE79-B460-4A8B-921F-2B21742BA9EE}"/>
    <cellStyle name="40% - uthevingsfarge 6 26 3 5 2" xfId="26293" xr:uid="{1263DF36-70BB-445A-8FC5-0A39B276C1EE}"/>
    <cellStyle name="40% - uthevingsfarge 6 26 3 6" xfId="26294" xr:uid="{EEAF949D-3265-4EC4-B18B-3A393DC37AD9}"/>
    <cellStyle name="40% - uthevingsfarge 6 26 4" xfId="26295" xr:uid="{86AE2947-CF0B-4A66-B422-ED45F03C291D}"/>
    <cellStyle name="40% - uthevingsfarge 6 26 4 2" xfId="26296" xr:uid="{1EFE0BA7-0126-4DD2-8ACC-0FBB60186E43}"/>
    <cellStyle name="40% - uthevingsfarge 6 26 4 2 2" xfId="26297" xr:uid="{B7274FC9-87FE-4D0C-8D4F-CF6274B49126}"/>
    <cellStyle name="40% - uthevingsfarge 6 26 4 3" xfId="26298" xr:uid="{B6863124-ECAF-471F-A64F-671B1729788A}"/>
    <cellStyle name="40% - uthevingsfarge 6 26 4 3 2" xfId="26299" xr:uid="{965C2EB3-3F5C-43E5-8B86-4659C1648639}"/>
    <cellStyle name="40% - uthevingsfarge 6 26 4 4" xfId="26300" xr:uid="{62B317F3-E055-41C7-9013-93812872D16D}"/>
    <cellStyle name="40% - uthevingsfarge 6 26 5" xfId="26301" xr:uid="{D9AD3636-6988-4948-B98F-6CBC1171DF64}"/>
    <cellStyle name="40% - uthevingsfarge 6 26 5 2" xfId="26302" xr:uid="{5BFF2E37-08E9-4FAF-879D-A10954CCA5F9}"/>
    <cellStyle name="40% - uthevingsfarge 6 26 5 2 2" xfId="26303" xr:uid="{389D8508-AFF9-4D03-880E-9EF70D82C128}"/>
    <cellStyle name="40% - uthevingsfarge 6 26 5 3" xfId="26304" xr:uid="{3AA07A51-B809-474C-8544-0A6C4CC0DDE7}"/>
    <cellStyle name="40% - uthevingsfarge 6 26 5 3 2" xfId="26305" xr:uid="{AFED0684-7C4A-4BD2-A8C8-144BABF721A2}"/>
    <cellStyle name="40% - uthevingsfarge 6 26 5 4" xfId="26306" xr:uid="{FFA17563-2CA5-4CAC-B240-222EAC213E42}"/>
    <cellStyle name="40% - uthevingsfarge 6 26 6" xfId="26307" xr:uid="{03A05890-D69C-438E-B1AD-DA1278E678BF}"/>
    <cellStyle name="40% - uthevingsfarge 6 26 6 2" xfId="26308" xr:uid="{5F8A4BB3-2FB9-4ECB-99F4-93CF36B15E7A}"/>
    <cellStyle name="40% - uthevingsfarge 6 26 6 2 2" xfId="26309" xr:uid="{D332815A-4063-49C4-98C2-632772590016}"/>
    <cellStyle name="40% - uthevingsfarge 6 26 6 3" xfId="26310" xr:uid="{3409BCEE-D727-4189-B893-99B9EFD465CF}"/>
    <cellStyle name="40% - uthevingsfarge 6 26 7" xfId="26311" xr:uid="{FCD1D791-2395-42B2-BFFC-825A6B01A734}"/>
    <cellStyle name="40% - uthevingsfarge 6 26 7 2" xfId="26312" xr:uid="{C46A3547-1486-44C9-A470-DF5A1E9E9FDF}"/>
    <cellStyle name="40% - uthevingsfarge 6 26 7 2 2" xfId="26313" xr:uid="{C0729C51-8D5F-4EC6-8E8A-ECD924398836}"/>
    <cellStyle name="40% - uthevingsfarge 6 26 7 3" xfId="26314" xr:uid="{5EF2C39B-8DC2-4B6A-8486-3C835A081AFA}"/>
    <cellStyle name="40% - uthevingsfarge 6 26 8" xfId="26315" xr:uid="{3C504D2D-359A-4A06-A766-3AA07F283C36}"/>
    <cellStyle name="40% - uthevingsfarge 6 26 8 2" xfId="26316" xr:uid="{86800761-CCDB-4E5A-9DA9-5D3661925B57}"/>
    <cellStyle name="40% - uthevingsfarge 6 26 8 2 2" xfId="26317" xr:uid="{2A1A89C5-7914-4D0B-BB58-2146425D0E6C}"/>
    <cellStyle name="40% - uthevingsfarge 6 26 8 3" xfId="26318" xr:uid="{EEF359D4-F224-47EF-AB51-3348930C5590}"/>
    <cellStyle name="40% - uthevingsfarge 6 26 9" xfId="26319" xr:uid="{9E99E8A6-4245-46BC-BBB2-A64FB890A514}"/>
    <cellStyle name="40% - uthevingsfarge 6 26 9 2" xfId="26320" xr:uid="{FD687F45-2A64-4E77-81BC-DCA7C01E31BF}"/>
    <cellStyle name="40% - uthevingsfarge 6 26 9 2 2" xfId="26321" xr:uid="{86C72D16-0250-43EA-B1B3-4B922DFB2FCE}"/>
    <cellStyle name="40% - uthevingsfarge 6 26 9 3" xfId="26322" xr:uid="{77E7202B-479A-4B0C-938B-1B0D1CFC0846}"/>
    <cellStyle name="40% - uthevingsfarge 6 27" xfId="26323" xr:uid="{BB5EDB25-3568-4F76-9733-2755A374DC2E}"/>
    <cellStyle name="40% - uthevingsfarge 6 27 2" xfId="26324" xr:uid="{36C71BC3-9B86-4E76-A0A4-A7621C59FCD3}"/>
    <cellStyle name="40% - uthevingsfarge 6 27 2 2" xfId="26325" xr:uid="{F15A5F40-C8A0-4189-911F-FDB5473F2C3B}"/>
    <cellStyle name="40% - uthevingsfarge 6 27 2 2 2" xfId="26326" xr:uid="{B11DC8BE-797B-4AC3-982D-C92EFFB3318F}"/>
    <cellStyle name="40% - uthevingsfarge 6 27 2 3" xfId="26327" xr:uid="{8852D847-5FC4-478F-9593-1BBBD02BFBA0}"/>
    <cellStyle name="40% - uthevingsfarge 6 27 2 3 2" xfId="26328" xr:uid="{DB46A0A8-EE20-41C6-8E7B-22C617663E57}"/>
    <cellStyle name="40% - uthevingsfarge 6 27 2 4" xfId="26329" xr:uid="{A6C946B2-68E8-4612-BBCF-F86E4363210D}"/>
    <cellStyle name="40% - uthevingsfarge 6 27 2 4 2" xfId="26330" xr:uid="{F1AE4473-9B82-4453-B796-4B22A934CB83}"/>
    <cellStyle name="40% - uthevingsfarge 6 27 2 5" xfId="26331" xr:uid="{DA64351B-1B6E-4529-BCC5-B40036D3F7B4}"/>
    <cellStyle name="40% - uthevingsfarge 6 27 2 5 2" xfId="26332" xr:uid="{6C15325C-7801-48DA-BCF1-5E3FBBEDEB31}"/>
    <cellStyle name="40% - uthevingsfarge 6 27 2 6" xfId="26333" xr:uid="{3459CE4D-A4E9-4CEB-BB85-DDEDC91665D1}"/>
    <cellStyle name="40% - uthevingsfarge 6 27 2 6 2" xfId="26334" xr:uid="{DD04F9A6-F47C-4D61-804F-861E9A73594F}"/>
    <cellStyle name="40% - uthevingsfarge 6 27 2 7" xfId="26335" xr:uid="{B2408CA4-AE2B-4C3C-B08C-86BAA2E40AAA}"/>
    <cellStyle name="40% - uthevingsfarge 6 27 2 8" xfId="26336" xr:uid="{B5E6D597-E6D6-424F-9A27-10BDA9DF1214}"/>
    <cellStyle name="40% - uthevingsfarge 6 27 3" xfId="26337" xr:uid="{9BED9062-B1D6-4396-8C11-C08D5BCB719B}"/>
    <cellStyle name="40% - uthevingsfarge 6 27 3 2" xfId="26338" xr:uid="{B13797FB-F0BB-4DA0-AAD4-1EFC4DC95B36}"/>
    <cellStyle name="40% - uthevingsfarge 6 27 3 2 2" xfId="26339" xr:uid="{E2158B00-A561-4268-AEA5-385F9E02FE38}"/>
    <cellStyle name="40% - uthevingsfarge 6 27 3 3" xfId="26340" xr:uid="{8AA24FF9-3FE7-4879-8256-F489AEB38DD8}"/>
    <cellStyle name="40% - uthevingsfarge 6 27 3 3 2" xfId="26341" xr:uid="{EBFDFC6A-ADBB-4BE5-8C5D-91FF4B0661AA}"/>
    <cellStyle name="40% - uthevingsfarge 6 27 3 4" xfId="26342" xr:uid="{F8380EF5-3461-46FE-A655-FEF0B5343D1E}"/>
    <cellStyle name="40% - uthevingsfarge 6 27 4" xfId="26343" xr:uid="{415D7F17-58A0-4F8A-B048-3C5DA48D2146}"/>
    <cellStyle name="40% - uthevingsfarge 6 27 4 2" xfId="26344" xr:uid="{500C04D3-74F4-4B4E-A44A-045AE4C94601}"/>
    <cellStyle name="40% - uthevingsfarge 6 27 5" xfId="26345" xr:uid="{8EEFEACA-01B9-4F1F-BFCF-471B6C8B7467}"/>
    <cellStyle name="40% - uthevingsfarge 6 27 5 2" xfId="26346" xr:uid="{4AA17410-6BBE-4BDE-A4CE-4D1F5C009D0A}"/>
    <cellStyle name="40% - uthevingsfarge 6 27 6" xfId="26347" xr:uid="{D2E710C8-D406-49AB-8BE8-D11F8BCF0B48}"/>
    <cellStyle name="40% - uthevingsfarge 6 27 6 2" xfId="26348" xr:uid="{CFB6DB5B-B015-41DB-A801-C2C0A1C3BE63}"/>
    <cellStyle name="40% - uthevingsfarge 6 27 7" xfId="26349" xr:uid="{69BA5778-A214-4995-9B59-EE989472B138}"/>
    <cellStyle name="40% - uthevingsfarge 6 27 7 2" xfId="26350" xr:uid="{A49CDF56-F395-4432-BC45-E189B3CCCFB8}"/>
    <cellStyle name="40% - uthevingsfarge 6 27 8" xfId="26351" xr:uid="{357998D6-D3B9-401B-9E4F-C51B8A65C348}"/>
    <cellStyle name="40% - uthevingsfarge 6 27 9" xfId="26352" xr:uid="{4C0095F3-DE32-4335-A507-F1FEDDA7AEF8}"/>
    <cellStyle name="40% - uthevingsfarge 6 28" xfId="26353" xr:uid="{C6FEFF18-0BD2-402F-8940-82CBDA580229}"/>
    <cellStyle name="40% - uthevingsfarge 6 28 2" xfId="26354" xr:uid="{C9EFA886-4DF0-4B7D-BD6D-B7E72C55A219}"/>
    <cellStyle name="40% - uthevingsfarge 6 28 3" xfId="26355" xr:uid="{C4ACA402-D049-4FAA-B69A-E4407F1769B5}"/>
    <cellStyle name="40% - uthevingsfarge 6 29" xfId="26356" xr:uid="{D370AFCD-16F7-4C73-82CA-F6612BD79820}"/>
    <cellStyle name="40% - uthevingsfarge 6 29 2" xfId="26357" xr:uid="{09855A5C-F21D-4F76-B881-4714C596E1AE}"/>
    <cellStyle name="40% - uthevingsfarge 6 29 3" xfId="26358" xr:uid="{C2C3D09A-F167-45C4-B08F-D31EB6C9CF54}"/>
    <cellStyle name="40% - uthevingsfarge 6 3" xfId="26359" xr:uid="{CC75853D-9C3D-45AA-8036-BD2FDCAEEFC6}"/>
    <cellStyle name="40% - uthevingsfarge 6 3 2" xfId="26360" xr:uid="{D131D0E6-EF03-488C-88E8-F26557DEF16B}"/>
    <cellStyle name="40% - uthevingsfarge 6 3 2 2" xfId="26361" xr:uid="{E3EEE05D-AF09-4711-8484-F0224DC9735B}"/>
    <cellStyle name="40% - uthevingsfarge 6 3 3" xfId="26362" xr:uid="{7F7D189C-2298-46E6-86F6-54C117047AE1}"/>
    <cellStyle name="40% - uthevingsfarge 6 3 4" xfId="26363" xr:uid="{0C55AF4D-E467-4A36-99DC-0E5DAC2A0E11}"/>
    <cellStyle name="40% - uthevingsfarge 6 3 5" xfId="26364" xr:uid="{BC028339-B50C-4CA2-9161-6B11EB37F901}"/>
    <cellStyle name="40% - uthevingsfarge 6 3 6" xfId="26365" xr:uid="{860EF308-6A93-4DFD-B87C-F28EF1B74B9D}"/>
    <cellStyle name="40% - uthevingsfarge 6 3 7" xfId="26366" xr:uid="{057CE748-D970-4153-86C7-86F5A54A4835}"/>
    <cellStyle name="40% - uthevingsfarge 6 3 8" xfId="26367" xr:uid="{13EE77FD-11D2-4BA0-887E-A4AF8C9A0F14}"/>
    <cellStyle name="40% - uthevingsfarge 6 30" xfId="26368" xr:uid="{50F02E00-2106-4039-ADE4-C071FBE37F4D}"/>
    <cellStyle name="40% - uthevingsfarge 6 30 2" xfId="26369" xr:uid="{C9A41A68-AB6A-4806-88DF-0031BCD82FAB}"/>
    <cellStyle name="40% - uthevingsfarge 6 30 2 2" xfId="26370" xr:uid="{E6C75FB2-0DF9-4148-AEF8-C122718E1DF5}"/>
    <cellStyle name="40% - uthevingsfarge 6 30 2 2 2" xfId="26371" xr:uid="{431B3F3E-0EF8-4012-92D9-8A40B0E3CBD3}"/>
    <cellStyle name="40% - uthevingsfarge 6 30 2 3" xfId="26372" xr:uid="{8E9C6516-C6B5-438B-BDC9-34E0A491323C}"/>
    <cellStyle name="40% - uthevingsfarge 6 30 2 3 2" xfId="26373" xr:uid="{D65E126A-83DC-4902-9630-E1630F5BE7D8}"/>
    <cellStyle name="40% - uthevingsfarge 6 30 2 4" xfId="26374" xr:uid="{69229C46-B483-44A3-B6EA-030DB02DFE68}"/>
    <cellStyle name="40% - uthevingsfarge 6 30 2 4 2" xfId="26375" xr:uid="{F2E91790-313E-49F1-84BC-898E6009A427}"/>
    <cellStyle name="40% - uthevingsfarge 6 30 2 5" xfId="26376" xr:uid="{A8D46397-6881-40DC-BC5A-13355037FDBD}"/>
    <cellStyle name="40% - uthevingsfarge 6 30 2 5 2" xfId="26377" xr:uid="{11D1A43D-72BB-4C34-A067-BF837B83C2CC}"/>
    <cellStyle name="40% - uthevingsfarge 6 30 2 6" xfId="26378" xr:uid="{8BF1F210-4C4E-48B5-9070-87C751AE335F}"/>
    <cellStyle name="40% - uthevingsfarge 6 30 2 6 2" xfId="26379" xr:uid="{61922AD6-B77A-49C4-BB4B-FD466865B5B0}"/>
    <cellStyle name="40% - uthevingsfarge 6 30 2 7" xfId="26380" xr:uid="{354FFBC9-48FD-4FC9-A5D6-0D5157B60043}"/>
    <cellStyle name="40% - uthevingsfarge 6 30 2 8" xfId="26381" xr:uid="{7630B88A-C93F-4F8F-98B3-9C98F7F728E7}"/>
    <cellStyle name="40% - uthevingsfarge 6 30 3" xfId="26382" xr:uid="{67F5D01C-33AC-4092-805B-2EE345A20723}"/>
    <cellStyle name="40% - uthevingsfarge 6 30 3 2" xfId="26383" xr:uid="{D4AE9A2B-7233-46AB-8747-1828ED967E15}"/>
    <cellStyle name="40% - uthevingsfarge 6 30 3 2 2" xfId="26384" xr:uid="{5ABEF48F-5EA3-4FE9-A717-897F64B2AA0C}"/>
    <cellStyle name="40% - uthevingsfarge 6 30 3 3" xfId="26385" xr:uid="{07CB7D98-B156-4AEB-ACF1-2725F9D094FB}"/>
    <cellStyle name="40% - uthevingsfarge 6 30 3 3 2" xfId="26386" xr:uid="{9C311DEA-9D1C-4856-9816-221F2847AC29}"/>
    <cellStyle name="40% - uthevingsfarge 6 30 3 4" xfId="26387" xr:uid="{5B7AE3E3-27FB-4650-8208-1DA40E3C1253}"/>
    <cellStyle name="40% - uthevingsfarge 6 30 4" xfId="26388" xr:uid="{4F332210-A90C-4FD7-B13D-C176C2EF733E}"/>
    <cellStyle name="40% - uthevingsfarge 6 30 4 2" xfId="26389" xr:uid="{8D2D9B60-4314-4D35-BD73-6FD2E76AC19E}"/>
    <cellStyle name="40% - uthevingsfarge 6 30 5" xfId="26390" xr:uid="{FC838E79-545D-46AB-805A-0C339A46E1CE}"/>
    <cellStyle name="40% - uthevingsfarge 6 30 5 2" xfId="26391" xr:uid="{BE944BFA-1267-4E74-908F-D0BCAEB117CE}"/>
    <cellStyle name="40% - uthevingsfarge 6 30 6" xfId="26392" xr:uid="{CC0D1053-131A-4B80-AB6E-5135A476A3B8}"/>
    <cellStyle name="40% - uthevingsfarge 6 30 7" xfId="26393" xr:uid="{C061EE5A-C34A-4E88-96FF-855103B7AF66}"/>
    <cellStyle name="40% - uthevingsfarge 6 30 8" xfId="26394" xr:uid="{BCF48A0F-431A-41B9-AFE9-41959035AAC2}"/>
    <cellStyle name="40% - uthevingsfarge 6 31" xfId="26395" xr:uid="{1B564DA0-6093-45C4-9535-78C0E2E60C3D}"/>
    <cellStyle name="40% - uthevingsfarge 6 31 2" xfId="26396" xr:uid="{25C3987B-65E5-44F0-9E6A-9264C10AA8EF}"/>
    <cellStyle name="40% - uthevingsfarge 6 31 3" xfId="26397" xr:uid="{EFD38CD2-B20C-413B-9F49-B8FA68BA17DB}"/>
    <cellStyle name="40% - uthevingsfarge 6 32" xfId="26398" xr:uid="{D7F9D39E-3045-458F-9200-4229B46682A9}"/>
    <cellStyle name="40% - uthevingsfarge 6 32 2" xfId="26399" xr:uid="{51B717B0-7DAD-4733-BB08-6556A858F961}"/>
    <cellStyle name="40% - uthevingsfarge 6 32 3" xfId="26400" xr:uid="{A776A0E3-4042-4D0B-A836-F65F0F93C504}"/>
    <cellStyle name="40% - uthevingsfarge 6 33" xfId="26401" xr:uid="{1785DBC0-6AA6-4E06-AA09-B5281234959A}"/>
    <cellStyle name="40% - uthevingsfarge 6 33 2" xfId="26402" xr:uid="{6BF5987A-4E8B-400B-AFB4-F255B51AE44B}"/>
    <cellStyle name="40% - uthevingsfarge 6 33 3" xfId="26403" xr:uid="{F287FD97-C72F-49A7-9C32-AA79E96D1462}"/>
    <cellStyle name="40% - uthevingsfarge 6 34" xfId="26404" xr:uid="{DCB09AE9-CE1E-4381-8758-710AC2E37293}"/>
    <cellStyle name="40% - uthevingsfarge 6 34 2" xfId="26405" xr:uid="{31B47A0D-C317-435C-8C35-8DF25767DA79}"/>
    <cellStyle name="40% - uthevingsfarge 6 34 3" xfId="26406" xr:uid="{AD0960A9-D269-4039-B5B6-AF2F70C4F223}"/>
    <cellStyle name="40% - uthevingsfarge 6 35" xfId="26407" xr:uid="{82B92987-40A9-4DED-8D32-3E7C6E48D99C}"/>
    <cellStyle name="40% - uthevingsfarge 6 35 2" xfId="26408" xr:uid="{01D85237-1F98-42C6-BE2B-2A9F71A013FF}"/>
    <cellStyle name="40% - uthevingsfarge 6 35 3" xfId="26409" xr:uid="{71B835A7-98CB-410B-B53D-EE5E3717497B}"/>
    <cellStyle name="40% - uthevingsfarge 6 36" xfId="26410" xr:uid="{6115691F-3439-46BA-A5CE-39661086CDEF}"/>
    <cellStyle name="40% - uthevingsfarge 6 36 2" xfId="26411" xr:uid="{7F291F37-A7F8-43F0-9450-BBF573B50D41}"/>
    <cellStyle name="40% - uthevingsfarge 6 36 3" xfId="26412" xr:uid="{4EF1589C-36E3-4341-9263-52E95CB84688}"/>
    <cellStyle name="40% - uthevingsfarge 6 37" xfId="26413" xr:uid="{0037DE41-F559-4899-BF29-74931ED6C9F8}"/>
    <cellStyle name="40% - uthevingsfarge 6 37 2" xfId="26414" xr:uid="{0C12930B-ACC9-4A0F-94D1-8A081267A939}"/>
    <cellStyle name="40% - uthevingsfarge 6 37 3" xfId="26415" xr:uid="{54C085C4-2038-477E-8C5C-0440534B25C6}"/>
    <cellStyle name="40% - uthevingsfarge 6 38" xfId="26416" xr:uid="{2C0F9FDB-9BD4-45A5-818C-21DF32C499D9}"/>
    <cellStyle name="40% - uthevingsfarge 6 38 2" xfId="26417" xr:uid="{0E022523-E064-4DCB-B52A-882FB15DD27E}"/>
    <cellStyle name="40% - uthevingsfarge 6 38 2 2" xfId="26418" xr:uid="{E1785E61-3756-44FB-ACB7-9912F76FEA6E}"/>
    <cellStyle name="40% - uthevingsfarge 6 38 3" xfId="26419" xr:uid="{B38CA04C-F3F0-41C2-8ABC-F26295BF6C0D}"/>
    <cellStyle name="40% - uthevingsfarge 6 39" xfId="26420" xr:uid="{183C81D5-94C9-4157-BE71-705CC6AA7F8D}"/>
    <cellStyle name="40% - uthevingsfarge 6 39 2" xfId="26421" xr:uid="{B76BF7A3-BBAE-46E7-8D20-96185452D060}"/>
    <cellStyle name="40% - uthevingsfarge 6 39 2 2" xfId="26422" xr:uid="{959FA177-EA45-4FA5-BEC2-3B9AD32001F9}"/>
    <cellStyle name="40% - uthevingsfarge 6 39 3" xfId="26423" xr:uid="{3FD36E5D-2C83-424D-BE17-01A74383DCE2}"/>
    <cellStyle name="40% - uthevingsfarge 6 4" xfId="26424" xr:uid="{C89E36B8-D41A-491A-BED3-7C2F73E99E70}"/>
    <cellStyle name="40% - uthevingsfarge 6 4 2" xfId="26425" xr:uid="{7A4F68F9-1AA0-419A-BAF7-0247913A126F}"/>
    <cellStyle name="40% - uthevingsfarge 6 4 2 2" xfId="26426" xr:uid="{04B74248-103F-4765-8954-E3879E4B3F82}"/>
    <cellStyle name="40% - uthevingsfarge 6 4 3" xfId="26427" xr:uid="{1CF1591F-05E0-4F6C-8D5A-4452A575E4A6}"/>
    <cellStyle name="40% - uthevingsfarge 6 4 4" xfId="26428" xr:uid="{206623E4-F019-42A9-9640-04930CFF4F71}"/>
    <cellStyle name="40% - uthevingsfarge 6 4 5" xfId="26429" xr:uid="{372C7FC0-4165-4451-BA98-71DF3144B9D4}"/>
    <cellStyle name="40% - uthevingsfarge 6 4 6" xfId="26430" xr:uid="{51122E59-07C5-4086-BF5B-658580A0A4BF}"/>
    <cellStyle name="40% - uthevingsfarge 6 4 7" xfId="26431" xr:uid="{AFFB1C6E-1D8E-4972-8573-8FE3583D363F}"/>
    <cellStyle name="40% - uthevingsfarge 6 4 8" xfId="26432" xr:uid="{BB55466B-1AF3-4702-9180-3CF78B7F3BB2}"/>
    <cellStyle name="40% - uthevingsfarge 6 40" xfId="26433" xr:uid="{EF7EFABB-1DC2-49A8-9F3B-2798843EA8A2}"/>
    <cellStyle name="40% - uthevingsfarge 6 40 2" xfId="26434" xr:uid="{97A1ED36-ADF2-46B9-B0B4-870448D12DF1}"/>
    <cellStyle name="40% - uthevingsfarge 6 40 3" xfId="26435" xr:uid="{1960A378-2A7F-4438-B957-EA1B6EAC0402}"/>
    <cellStyle name="40% - uthevingsfarge 6 41" xfId="26436" xr:uid="{1AE5AE1D-F7F3-43E8-BAF0-3DECEA3395B6}"/>
    <cellStyle name="40% - uthevingsfarge 6 41 2" xfId="26437" xr:uid="{6406A2B6-C299-49B7-BF31-DD3A4F837276}"/>
    <cellStyle name="40% - uthevingsfarge 6 41 3" xfId="26438" xr:uid="{EA8949A7-69A2-4363-A57D-958C7124658F}"/>
    <cellStyle name="40% - uthevingsfarge 6 42" xfId="26439" xr:uid="{50C44153-891C-4D41-AD46-C512BB767DE0}"/>
    <cellStyle name="40% - uthevingsfarge 6 42 2" xfId="26440" xr:uid="{DF0895A5-A1AF-425F-B0D3-9128D6600F82}"/>
    <cellStyle name="40% - uthevingsfarge 6 42 3" xfId="26441" xr:uid="{DB92C550-D11F-4B05-B070-D52D7AE8D819}"/>
    <cellStyle name="40% - uthevingsfarge 6 43" xfId="26442" xr:uid="{E7912255-A52F-45FC-91BC-B4C9AAF33402}"/>
    <cellStyle name="40% - uthevingsfarge 6 43 2" xfId="26443" xr:uid="{D7D14BF6-3682-410C-B155-FB43B8C31F23}"/>
    <cellStyle name="40% - uthevingsfarge 6 43 3" xfId="26444" xr:uid="{C45ECCC8-08CF-4DE4-81B2-3FC43BE6C514}"/>
    <cellStyle name="40% - uthevingsfarge 6 44" xfId="26445" xr:uid="{4C432558-FDD1-48D5-BE42-0477A26FF2E4}"/>
    <cellStyle name="40% - uthevingsfarge 6 44 2" xfId="26446" xr:uid="{8A3B9465-85C5-475A-A5FF-66D336AD3A4C}"/>
    <cellStyle name="40% - uthevingsfarge 6 44 3" xfId="26447" xr:uid="{178B217F-BA14-4BA4-B879-98941B96FAEC}"/>
    <cellStyle name="40% - uthevingsfarge 6 45" xfId="26448" xr:uid="{8D02D864-37CC-4A66-88EC-0C5ECB9967A0}"/>
    <cellStyle name="40% - uthevingsfarge 6 45 2" xfId="26449" xr:uid="{C9A7F460-AAD2-4542-9840-5605A994C05D}"/>
    <cellStyle name="40% - uthevingsfarge 6 46" xfId="26450" xr:uid="{0D2C36E9-DDB4-4924-A3E0-26DBC9A69594}"/>
    <cellStyle name="40% - uthevingsfarge 6 46 2" xfId="26451" xr:uid="{B6438662-5BC0-45EC-A76D-F2C5CDF0A62C}"/>
    <cellStyle name="40% - uthevingsfarge 6 47" xfId="26452" xr:uid="{F3804B5A-E529-423B-BC67-A5B73D3FBC3B}"/>
    <cellStyle name="40% - uthevingsfarge 6 47 2" xfId="26453" xr:uid="{040830D6-021C-4A26-A3EB-2516EA64CDA7}"/>
    <cellStyle name="40% - uthevingsfarge 6 47 3" xfId="26454" xr:uid="{AD320836-68DE-4153-A668-8FF7C5207085}"/>
    <cellStyle name="40% - uthevingsfarge 6 48" xfId="26455" xr:uid="{46969247-1304-4ECE-8D74-C0D8CC627537}"/>
    <cellStyle name="40% - uthevingsfarge 6 48 2" xfId="26456" xr:uid="{AB4B6800-9A27-4293-BC16-2E2F24AFAF44}"/>
    <cellStyle name="40% - uthevingsfarge 6 49" xfId="26457" xr:uid="{BB01F4A1-7C7A-457F-AD69-2A0CA439E229}"/>
    <cellStyle name="40% - uthevingsfarge 6 49 2" xfId="26458" xr:uid="{7B2F27F5-2634-47B7-AAB8-DB8FC0E8BC37}"/>
    <cellStyle name="40% - uthevingsfarge 6 5" xfId="26459" xr:uid="{054F8D19-B43B-41A5-BB79-6A0A45C4DD32}"/>
    <cellStyle name="40% - uthevingsfarge 6 5 2" xfId="26460" xr:uid="{DE830B10-5E44-4BFA-BFC2-00309EBEC151}"/>
    <cellStyle name="40% - uthevingsfarge 6 5 2 2" xfId="26461" xr:uid="{59BF5524-CB43-4646-8A1C-9E48EBDE3AAA}"/>
    <cellStyle name="40% - uthevingsfarge 6 5 3" xfId="26462" xr:uid="{97BE8ED2-7FB0-462B-8EF3-2EF1C088E6CF}"/>
    <cellStyle name="40% - uthevingsfarge 6 5 4" xfId="26463" xr:uid="{7EC0A067-29B7-4A52-A28E-47FAE971EA16}"/>
    <cellStyle name="40% - uthevingsfarge 6 5 5" xfId="26464" xr:uid="{710D02D1-8461-4887-893B-DD4182D3EE63}"/>
    <cellStyle name="40% - uthevingsfarge 6 5 6" xfId="26465" xr:uid="{5989723C-C340-4304-B674-38D47E32D02C}"/>
    <cellStyle name="40% - uthevingsfarge 6 5 7" xfId="26466" xr:uid="{17F6B5C5-B3C9-4A11-8DDD-B5688B9D2C8D}"/>
    <cellStyle name="40% - uthevingsfarge 6 5 8" xfId="26467" xr:uid="{6F8FAD45-7BFD-46D4-A9B4-77D04E578B22}"/>
    <cellStyle name="40% - uthevingsfarge 6 50" xfId="26468" xr:uid="{6183FE5F-E439-46D2-9582-C0A30156EAC0}"/>
    <cellStyle name="40% - uthevingsfarge 6 50 2" xfId="26469" xr:uid="{BE9B0539-79AA-4CB6-8D00-65F7A33C0027}"/>
    <cellStyle name="40% - uthevingsfarge 6 51" xfId="26470" xr:uid="{72AE8F64-72B7-4AC0-AF2B-3F2A7E079B47}"/>
    <cellStyle name="40% - uthevingsfarge 6 51 2" xfId="26471" xr:uid="{FBF37F21-2198-4BDA-B63B-BAAB875C010F}"/>
    <cellStyle name="40% - uthevingsfarge 6 52" xfId="26472" xr:uid="{8FAB7AB1-958A-4CCB-8503-D2E04312C620}"/>
    <cellStyle name="40% - uthevingsfarge 6 52 2" xfId="26473" xr:uid="{061C6E3A-003F-424F-912C-241B8318AF3D}"/>
    <cellStyle name="40% - uthevingsfarge 6 53" xfId="26474" xr:uid="{82846783-D86B-4C89-9456-34B289ADE89F}"/>
    <cellStyle name="40% - uthevingsfarge 6 53 2" xfId="26475" xr:uid="{0D08170B-CEB6-4DD5-AF15-1D1D14D71318}"/>
    <cellStyle name="40% - uthevingsfarge 6 54" xfId="26476" xr:uid="{615D3EA4-B46D-4ED0-8162-1FD6BDD6F0B4}"/>
    <cellStyle name="40% - uthevingsfarge 6 54 2" xfId="26477" xr:uid="{41CC717F-E50A-488D-B4FD-10F6D3614907}"/>
    <cellStyle name="40% - uthevingsfarge 6 55" xfId="26478" xr:uid="{B9707C19-D4A8-4991-9909-4ACD6B7E2515}"/>
    <cellStyle name="40% - uthevingsfarge 6 55 2" xfId="26479" xr:uid="{F379240B-2C08-4155-B834-8748C6C16951}"/>
    <cellStyle name="40% - uthevingsfarge 6 56" xfId="26480" xr:uid="{E42037ED-52AC-4268-9216-C428A0444CD8}"/>
    <cellStyle name="40% - uthevingsfarge 6 56 2" xfId="26481" xr:uid="{07AA7546-4D9A-413C-946D-A4BADFA47D2B}"/>
    <cellStyle name="40% - uthevingsfarge 6 57" xfId="26482" xr:uid="{F742FE09-8558-4428-A1FC-5D39D0467553}"/>
    <cellStyle name="40% - uthevingsfarge 6 57 2" xfId="26483" xr:uid="{6C369E64-FE51-4CC0-80B1-713A24389B27}"/>
    <cellStyle name="40% - uthevingsfarge 6 58" xfId="26484" xr:uid="{E750D3B4-B9FD-4CFA-A24B-7235E2B5597D}"/>
    <cellStyle name="40% - uthevingsfarge 6 58 2" xfId="26485" xr:uid="{27AA4ED9-2901-4C6A-9917-4CABAE4FCAD8}"/>
    <cellStyle name="40% - uthevingsfarge 6 59" xfId="26486" xr:uid="{3D25AC7A-99B4-48D9-A0D7-79F038243D35}"/>
    <cellStyle name="40% - uthevingsfarge 6 59 2" xfId="26487" xr:uid="{279BF8F1-54AC-424D-8CA4-F71C2465DB76}"/>
    <cellStyle name="40% - uthevingsfarge 6 6" xfId="26488" xr:uid="{7BE39A04-5329-42C9-B6E6-90E1BA22A4E9}"/>
    <cellStyle name="40% - uthevingsfarge 6 6 2" xfId="26489" xr:uid="{781DB91F-E69B-4311-9BC6-A85FE4C3D48C}"/>
    <cellStyle name="40% - uthevingsfarge 6 6 2 2" xfId="26490" xr:uid="{91724662-06C2-47EA-BBFF-E03AE35F066D}"/>
    <cellStyle name="40% - uthevingsfarge 6 6 3" xfId="26491" xr:uid="{7D638CB9-D7AF-4673-983C-703BABBAB4F4}"/>
    <cellStyle name="40% - uthevingsfarge 6 6 4" xfId="26492" xr:uid="{9DFDA685-4573-46F8-9FCE-2D3F5BD90E2A}"/>
    <cellStyle name="40% - uthevingsfarge 6 6 5" xfId="26493" xr:uid="{95FA6128-EC93-4ABB-ADB9-E555AC8AF179}"/>
    <cellStyle name="40% - uthevingsfarge 6 6 6" xfId="26494" xr:uid="{4FD0CFA0-F48A-4B93-8DBA-6270E43A159B}"/>
    <cellStyle name="40% - uthevingsfarge 6 6 7" xfId="26495" xr:uid="{0706E58F-A70B-42EE-BF11-3813C0A2A284}"/>
    <cellStyle name="40% - uthevingsfarge 6 60" xfId="45894" xr:uid="{23397580-A2C1-4116-85AC-E836BE8634F1}"/>
    <cellStyle name="40% - uthevingsfarge 6 61" xfId="45895" xr:uid="{EB08764B-E066-43CD-8A3C-BE3766C92F53}"/>
    <cellStyle name="40% - uthevingsfarge 6 62" xfId="45896" xr:uid="{229463C6-C90B-4172-864C-624F9FFB1BE1}"/>
    <cellStyle name="40% - uthevingsfarge 6 63" xfId="45897" xr:uid="{3798A7F4-C872-480D-860B-2BB07CFCF442}"/>
    <cellStyle name="40% - uthevingsfarge 6 64" xfId="45898" xr:uid="{97482348-F5E9-4E06-B008-071CC92ED67E}"/>
    <cellStyle name="40% - uthevingsfarge 6 65" xfId="45899" xr:uid="{D4900DDA-AEB8-4A59-A38E-F243B6BE7909}"/>
    <cellStyle name="40% - uthevingsfarge 6 66" xfId="45900" xr:uid="{BC7A7D1F-A7F6-48F2-85E8-58660337BF5F}"/>
    <cellStyle name="40% - uthevingsfarge 6 67" xfId="45901" xr:uid="{F6BBCC38-2D86-4EDF-BD54-33408793F59B}"/>
    <cellStyle name="40% - uthevingsfarge 6 68" xfId="45902" xr:uid="{B127DEED-391C-4CC8-B67C-09BFBB25BB3D}"/>
    <cellStyle name="40% - uthevingsfarge 6 69" xfId="45903" xr:uid="{F6CCA9B0-8390-4531-9E06-3219D3A2C747}"/>
    <cellStyle name="40% - uthevingsfarge 6 7" xfId="26496" xr:uid="{3BF536CC-EE9D-4893-9F5E-DBF58B7EAFAC}"/>
    <cellStyle name="40% - uthevingsfarge 6 7 2" xfId="26497" xr:uid="{CC6BD22F-61CA-48B1-8667-31513D9C2ACD}"/>
    <cellStyle name="40% - uthevingsfarge 6 7 2 2" xfId="26498" xr:uid="{BF7603CA-939E-4C33-A964-886A38016B7D}"/>
    <cellStyle name="40% - uthevingsfarge 6 7 3" xfId="26499" xr:uid="{3FA7C50B-AA2B-44B7-B351-797612BA6239}"/>
    <cellStyle name="40% - uthevingsfarge 6 7 4" xfId="26500" xr:uid="{C64CEAE9-DA5E-4A38-9FF3-D73287C90584}"/>
    <cellStyle name="40% - uthevingsfarge 6 7 5" xfId="26501" xr:uid="{32201269-3B1A-4ACA-AF89-FCC00A4B3DC1}"/>
    <cellStyle name="40% - uthevingsfarge 6 7 6" xfId="26502" xr:uid="{C52842EE-C506-4D74-941B-59327BABDA20}"/>
    <cellStyle name="40% - uthevingsfarge 6 7 7" xfId="26503" xr:uid="{7E53E391-F8C9-476F-9489-A900BAB273C9}"/>
    <cellStyle name="40% - uthevingsfarge 6 70" xfId="45904" xr:uid="{0EF13C99-1A15-41C7-A46F-30654226639C}"/>
    <cellStyle name="40% - uthevingsfarge 6 71" xfId="45905" xr:uid="{9A0BE66F-D050-44FB-9D98-AB56DE4E6352}"/>
    <cellStyle name="40% - uthevingsfarge 6 72" xfId="45906" xr:uid="{34A6D998-F81E-4BAA-8EC7-DA83520070E9}"/>
    <cellStyle name="40% - uthevingsfarge 6 73" xfId="45907" xr:uid="{65116128-C218-465D-B5B5-5555125BD6EC}"/>
    <cellStyle name="40% - uthevingsfarge 6 74" xfId="45908" xr:uid="{1C59B734-9C85-4A38-941F-50E91DF70792}"/>
    <cellStyle name="40% - uthevingsfarge 6 8" xfId="26504" xr:uid="{13D93279-EDB8-4EE0-9EA4-33253D6660C3}"/>
    <cellStyle name="40% - uthevingsfarge 6 8 2" xfId="26505" xr:uid="{49F48A2D-9BD6-4911-875A-2CB5E80E0A78}"/>
    <cellStyle name="40% - uthevingsfarge 6 8 2 2" xfId="26506" xr:uid="{370E0137-6334-4299-ABB9-2ADAC2117E13}"/>
    <cellStyle name="40% - uthevingsfarge 6 8 3" xfId="26507" xr:uid="{80D1822A-C6E3-491B-8DE8-1AA423C9E6DB}"/>
    <cellStyle name="40% - uthevingsfarge 6 8 4" xfId="26508" xr:uid="{2764D285-80B8-44B3-8F0D-C3B18E875BB9}"/>
    <cellStyle name="40% - uthevingsfarge 6 8 5" xfId="26509" xr:uid="{BA451DC0-0763-4A8E-93BD-AAD4E3DEAABA}"/>
    <cellStyle name="40% - uthevingsfarge 6 8 6" xfId="26510" xr:uid="{16C8A994-8B56-4C4D-896E-CFCB012A1FC7}"/>
    <cellStyle name="40% - uthevingsfarge 6 8 7" xfId="26511" xr:uid="{D797C357-40EE-470E-B129-46E16485BAC5}"/>
    <cellStyle name="40% - uthevingsfarge 6 9" xfId="26512" xr:uid="{FAB7C43A-7497-4C40-86CC-69B6BE93F4D9}"/>
    <cellStyle name="40% - uthevingsfarge 6 9 2" xfId="26513" xr:uid="{AC8F5E99-F0E6-4FBE-91AC-1CB6976E44BD}"/>
    <cellStyle name="40% - uthevingsfarge 6 9 2 2" xfId="26514" xr:uid="{22B2917C-2E22-4784-B764-9C26C90E912B}"/>
    <cellStyle name="40% - uthevingsfarge 6 9 3" xfId="26515" xr:uid="{387DCF4C-38F8-4120-B1AC-45D5EC3FCEC0}"/>
    <cellStyle name="40% - uthevingsfarge 6 9 4" xfId="26516" xr:uid="{658AF3D6-B9C2-4720-BDAD-CA326A49613F}"/>
    <cellStyle name="40% - uthevingsfarge 6 9 5" xfId="26517" xr:uid="{B278E8FA-C38D-4A47-A85D-C7E2E1450A88}"/>
    <cellStyle name="40% - uthevingsfarge 6 9 6" xfId="26518" xr:uid="{999FBFDD-DFD6-45C1-9CF5-2BA420903817}"/>
    <cellStyle name="40% - uthevingsfarge 6 9 7" xfId="26519" xr:uid="{B938FC68-83D6-41E1-8AC9-67B78298283F}"/>
    <cellStyle name="60 % - uthevingsfarge 1" xfId="46647" xr:uid="{8BC4D8D5-5AD0-47D9-AD4B-A8EF31A62E7A}"/>
    <cellStyle name="60 % – uthevingsfarge 1 2" xfId="46701" xr:uid="{9D38CD0C-F98D-41E1-8A6F-A8A530C1ED4C}"/>
    <cellStyle name="60 % – uthevingsfarge 1 2 2" xfId="47024" xr:uid="{8E5697B0-6298-4069-BEC5-0F11ECDCF814}"/>
    <cellStyle name="60 % – uthevingsfarge 1 3" xfId="46746" xr:uid="{E4C939D1-9C7C-488C-BD90-71A1542C4D3D}"/>
    <cellStyle name="60 % – uthevingsfarge 1 3 2" xfId="46791" xr:uid="{9F3EC50F-4131-4325-BE99-DC5D5E7FE056}"/>
    <cellStyle name="60 % – uthevingsfarge 1 3 2 2" xfId="46924" xr:uid="{5FCCBBD8-CEBE-42AB-BC59-D564313F3D79}"/>
    <cellStyle name="60 % – uthevingsfarge 1 3 3" xfId="46880" xr:uid="{357ACFF3-8312-497E-B903-45EF546FCC91}"/>
    <cellStyle name="60 % – uthevingsfarge 1 4" xfId="46770" xr:uid="{016496FA-F3B8-4C08-8724-D572FA747937}"/>
    <cellStyle name="60 % – uthevingsfarge 1 4 2" xfId="46813" xr:uid="{2493C7ED-E079-4F0A-90A6-6BC53EB59E82}"/>
    <cellStyle name="60 % – uthevingsfarge 1 4 2 2" xfId="46946" xr:uid="{EB92F73E-4418-42DD-9C2E-1773EF57E918}"/>
    <cellStyle name="60 % – uthevingsfarge 1 4 3" xfId="46903" xr:uid="{F34E783C-7266-4F3A-9BED-5BB035FBB21F}"/>
    <cellStyle name="60 % – uthevingsfarge 1 5" xfId="46700" xr:uid="{FD2F4233-A3D1-4E4C-8A1C-987BBC9B767C}"/>
    <cellStyle name="60 % – uthevingsfarge 1 6" xfId="46606" xr:uid="{685FEC9C-FEE1-4B67-8036-E134D949460F}"/>
    <cellStyle name="60 % - uthevingsfarge 2" xfId="46648" xr:uid="{A094AB11-CD3A-41EB-8C6B-8115C18448F0}"/>
    <cellStyle name="60 % – uthevingsfarge 2 2" xfId="46703" xr:uid="{54A5A269-B550-426C-B715-BEA648009256}"/>
    <cellStyle name="60 % – uthevingsfarge 2 2 2" xfId="47027" xr:uid="{1A87B3A7-C0C2-48CB-9316-59B666078355}"/>
    <cellStyle name="60 % – uthevingsfarge 2 3" xfId="46749" xr:uid="{7B83D4C6-8CBD-4092-AC0F-463410C2B434}"/>
    <cellStyle name="60 % – uthevingsfarge 2 3 2" xfId="46794" xr:uid="{94712231-BD99-48D9-B776-E229CFE0135A}"/>
    <cellStyle name="60 % – uthevingsfarge 2 3 2 2" xfId="46927" xr:uid="{5625B337-3171-4590-AF64-781A694E0B14}"/>
    <cellStyle name="60 % – uthevingsfarge 2 3 3" xfId="46883" xr:uid="{E8642B64-6A21-4D4D-9E8B-E63CD06A275B}"/>
    <cellStyle name="60 % – uthevingsfarge 2 4" xfId="46773" xr:uid="{CCB9FF9A-065F-4E27-9E23-FB51359731DB}"/>
    <cellStyle name="60 % – uthevingsfarge 2 4 2" xfId="46816" xr:uid="{8EDDD66F-107C-402F-A907-11944FB86BBD}"/>
    <cellStyle name="60 % – uthevingsfarge 2 4 2 2" xfId="46949" xr:uid="{0DDCC153-0AE5-4104-96E9-19B14E6497DF}"/>
    <cellStyle name="60 % – uthevingsfarge 2 4 3" xfId="46906" xr:uid="{16E1F327-B851-40C6-870A-21258B0C77FD}"/>
    <cellStyle name="60 % – uthevingsfarge 2 5" xfId="46702" xr:uid="{7807652D-4F94-4E88-93D9-7DE5C24CB82E}"/>
    <cellStyle name="60 % – uthevingsfarge 2 6" xfId="46610" xr:uid="{463ADC24-D127-4755-9343-637F7833291A}"/>
    <cellStyle name="60 % - uthevingsfarge 3" xfId="46649" xr:uid="{5BC603CA-1128-42D4-A779-40220D3E96EA}"/>
    <cellStyle name="60 % – uthevingsfarge 3 2" xfId="46705" xr:uid="{0BE8DF32-F2BF-439F-BD79-6D8448366166}"/>
    <cellStyle name="60 % – uthevingsfarge 3 2 2" xfId="47030" xr:uid="{923D3BBF-A28B-48F0-86DB-90BE78D670E1}"/>
    <cellStyle name="60 % – uthevingsfarge 3 3" xfId="46752" xr:uid="{A91C41DD-FE5F-445F-84FC-B95597F845AF}"/>
    <cellStyle name="60 % – uthevingsfarge 3 3 2" xfId="46797" xr:uid="{F20E9C9F-F93C-4F39-BD7A-E56A8AE184B5}"/>
    <cellStyle name="60 % – uthevingsfarge 3 3 2 2" xfId="46930" xr:uid="{202D31D6-0B58-4136-A904-DF9E78BB3971}"/>
    <cellStyle name="60 % – uthevingsfarge 3 3 3" xfId="46886" xr:uid="{97832CB2-12BF-4420-8069-FF03C132EEA6}"/>
    <cellStyle name="60 % – uthevingsfarge 3 4" xfId="46776" xr:uid="{E92D85F0-CFE1-4D1D-93FE-7A37A5CED847}"/>
    <cellStyle name="60 % – uthevingsfarge 3 4 2" xfId="46819" xr:uid="{55BA66AA-885B-4F60-8425-BD48A16FA7F7}"/>
    <cellStyle name="60 % – uthevingsfarge 3 4 2 2" xfId="46952" xr:uid="{D48F40EE-9EEA-42DB-ABED-8EE2A557D49D}"/>
    <cellStyle name="60 % – uthevingsfarge 3 4 3" xfId="46909" xr:uid="{2871737A-6670-4687-BC06-7AA01C340768}"/>
    <cellStyle name="60 % – uthevingsfarge 3 5" xfId="46704" xr:uid="{597A2019-A820-4B15-8221-F70CDDF1427C}"/>
    <cellStyle name="60 % – uthevingsfarge 3 6" xfId="46614" xr:uid="{1A691A8E-47B9-4B78-8EF8-F914684DE35C}"/>
    <cellStyle name="60 % - uthevingsfarge 4" xfId="46650" xr:uid="{535E5843-D2B5-4F4F-AA7C-A6F88139AD2B}"/>
    <cellStyle name="60 % – uthevingsfarge 4 2" xfId="46707" xr:uid="{D324CBC0-0746-4419-8B9A-7A83253C4C5A}"/>
    <cellStyle name="60 % – uthevingsfarge 4 2 2" xfId="47033" xr:uid="{17C86E2C-9A6A-4B5B-9EFE-FCEBEC20F29C}"/>
    <cellStyle name="60 % – uthevingsfarge 4 3" xfId="46755" xr:uid="{42A77000-824A-4733-823F-7D66C312E66B}"/>
    <cellStyle name="60 % – uthevingsfarge 4 3 2" xfId="46800" xr:uid="{D18C899E-25A7-4EDD-8764-3FF125A254BA}"/>
    <cellStyle name="60 % – uthevingsfarge 4 3 2 2" xfId="46933" xr:uid="{9FE97DE7-FA26-43F7-A57C-65C668F1C28F}"/>
    <cellStyle name="60 % – uthevingsfarge 4 3 3" xfId="46889" xr:uid="{EA764C1A-ED9F-41F7-93B7-1FF40A7744F1}"/>
    <cellStyle name="60 % – uthevingsfarge 4 4" xfId="46779" xr:uid="{54FEE79B-70D0-42CD-AF1D-8F336153A0A3}"/>
    <cellStyle name="60 % – uthevingsfarge 4 4 2" xfId="46822" xr:uid="{3F7A4CBE-28D7-4A5C-9BB3-FA3918594656}"/>
    <cellStyle name="60 % – uthevingsfarge 4 4 2 2" xfId="46955" xr:uid="{DD044D51-B646-4090-96A0-E863326E0555}"/>
    <cellStyle name="60 % – uthevingsfarge 4 4 3" xfId="46912" xr:uid="{C1E410A4-46C9-41B1-A632-6E6185482D55}"/>
    <cellStyle name="60 % – uthevingsfarge 4 5" xfId="46706" xr:uid="{06204932-BE90-4EA0-A3C2-B07E2E871ABC}"/>
    <cellStyle name="60 % – uthevingsfarge 4 6" xfId="46618" xr:uid="{79B41D65-DF73-44AA-A608-663BA8B8370B}"/>
    <cellStyle name="60 % - uthevingsfarge 5" xfId="46651" xr:uid="{BDED7277-9BFE-4D7C-88A3-ECA0034859CE}"/>
    <cellStyle name="60 % – uthevingsfarge 5 2" xfId="46709" xr:uid="{1FAA7EE5-F673-44CC-BA14-37002DC0E03C}"/>
    <cellStyle name="60 % – uthevingsfarge 5 2 2" xfId="47036" xr:uid="{854671B1-041D-466C-BD4B-92D7897BF1FE}"/>
    <cellStyle name="60 % – uthevingsfarge 5 3" xfId="46758" xr:uid="{250ED5B6-96B2-4521-B7A3-5E5DAB605524}"/>
    <cellStyle name="60 % – uthevingsfarge 5 3 2" xfId="46803" xr:uid="{AFDD8A3E-7235-49AD-8495-48B1D97D60DB}"/>
    <cellStyle name="60 % – uthevingsfarge 5 3 2 2" xfId="46936" xr:uid="{08D3A28B-D587-43FA-8D9E-02E20DD87859}"/>
    <cellStyle name="60 % – uthevingsfarge 5 3 3" xfId="46892" xr:uid="{47FB87FF-F25D-48C5-8964-BC1FDAAC058F}"/>
    <cellStyle name="60 % – uthevingsfarge 5 4" xfId="46782" xr:uid="{12F6E776-CE28-4B6A-97E7-21CBEFB9C23C}"/>
    <cellStyle name="60 % – uthevingsfarge 5 4 2" xfId="46825" xr:uid="{28344CA7-4A77-4B8E-9480-32E94FF42268}"/>
    <cellStyle name="60 % – uthevingsfarge 5 4 2 2" xfId="46958" xr:uid="{5F93F4E5-C342-412F-BBB0-2838ACEBE52C}"/>
    <cellStyle name="60 % – uthevingsfarge 5 4 3" xfId="46915" xr:uid="{54C32AAC-C1F0-4A36-85ED-0D70089B996A}"/>
    <cellStyle name="60 % – uthevingsfarge 5 5" xfId="46708" xr:uid="{4CE8271D-0669-4A26-9F3C-3EF603DCED80}"/>
    <cellStyle name="60 % – uthevingsfarge 5 6" xfId="46622" xr:uid="{74C0E086-1374-4A87-A948-6157CC00AEE2}"/>
    <cellStyle name="60 % - uthevingsfarge 6" xfId="46652" xr:uid="{865E20D0-B887-478F-B328-F73D3DD4A758}"/>
    <cellStyle name="60 % – uthevingsfarge 6 2" xfId="46711" xr:uid="{3BF2EF9F-96CD-4FAB-B10E-E2BCB58B3411}"/>
    <cellStyle name="60 % – uthevingsfarge 6 2 2" xfId="47039" xr:uid="{1812DDEC-DB24-412E-8609-8921959ECA55}"/>
    <cellStyle name="60 % – uthevingsfarge 6 3" xfId="46761" xr:uid="{D2B16C94-F678-464F-B035-B826456234EF}"/>
    <cellStyle name="60 % – uthevingsfarge 6 3 2" xfId="46806" xr:uid="{BAF9DBFC-3340-4C7D-8F6C-DD4FB1D583C3}"/>
    <cellStyle name="60 % – uthevingsfarge 6 3 2 2" xfId="46939" xr:uid="{318EEEA3-49F8-4F26-82EE-67B000160BF7}"/>
    <cellStyle name="60 % – uthevingsfarge 6 3 3" xfId="46895" xr:uid="{063D7DBC-0258-41F4-B151-27EC4B5B3CE0}"/>
    <cellStyle name="60 % – uthevingsfarge 6 4" xfId="46785" xr:uid="{194EA88C-9EEC-4E1D-BC7B-56602A53521C}"/>
    <cellStyle name="60 % – uthevingsfarge 6 4 2" xfId="46828" xr:uid="{5CE37B23-89C5-45FC-ABBF-ECFEC6BA9E67}"/>
    <cellStyle name="60 % – uthevingsfarge 6 4 2 2" xfId="46961" xr:uid="{697E384F-166E-4DF7-AF38-8556FF5F78B9}"/>
    <cellStyle name="60 % – uthevingsfarge 6 4 3" xfId="46918" xr:uid="{DAED28FC-C605-46B0-9221-68A99A90E3D7}"/>
    <cellStyle name="60 % – uthevingsfarge 6 5" xfId="46710" xr:uid="{5EEE2808-823F-4F05-B189-DB49670DD666}"/>
    <cellStyle name="60 % – uthevingsfarge 6 6" xfId="46626" xr:uid="{53D58292-2F2C-440E-A4F2-6701467DA3BF}"/>
    <cellStyle name="60% - 1. jelölőszín" xfId="26520" xr:uid="{E928C943-AED7-4E3D-A5A6-D91535096405}"/>
    <cellStyle name="60% - 2. jelölőszín" xfId="26521" xr:uid="{BC975644-723F-4598-AE6D-6273099F65A5}"/>
    <cellStyle name="60% - 3. jelölőszín" xfId="26522" xr:uid="{90323FB6-6C85-40AA-B66A-AD1B4D09CD17}"/>
    <cellStyle name="60% - 4. jelölőszín" xfId="26523" xr:uid="{60695107-39A4-4104-B2F9-537FCF116359}"/>
    <cellStyle name="60% - 5. jelölőszín" xfId="26524" xr:uid="{E02C8B3D-0E21-447F-B1BA-6B2EC61514EF}"/>
    <cellStyle name="60% - 6. jelölőszín" xfId="26525" xr:uid="{5BC8E371-9FFC-49E5-8A17-F18476F5B4D2}"/>
    <cellStyle name="60% - Accent1" xfId="26526" xr:uid="{FEDB7307-2722-4182-80B0-74715B64E80B}"/>
    <cellStyle name="60% - Accent1 2" xfId="26527" xr:uid="{EA64883F-FEF6-4F0B-867C-3FB3E459A75F}"/>
    <cellStyle name="60% - Accent2" xfId="26528" xr:uid="{E4DEFB78-52CA-4C46-8F14-69C47D52B0EB}"/>
    <cellStyle name="60% - Accent2 2" xfId="26529" xr:uid="{1779D687-C9FC-4910-A631-9AC82C864396}"/>
    <cellStyle name="60% - Accent3" xfId="26530" xr:uid="{9E084F90-E653-4EAE-8680-31DB1E5F0759}"/>
    <cellStyle name="60% - Accent3 2" xfId="26531" xr:uid="{4B9BA8C8-C745-4DC9-BDF3-65DB7376BECC}"/>
    <cellStyle name="60% - Accent4" xfId="26532" xr:uid="{6CA4775B-7C47-4851-8426-9BA6D2F6E7CE}"/>
    <cellStyle name="60% - Accent4 2" xfId="26533" xr:uid="{D0F44BE0-62FE-4757-A6B9-F638AE583E26}"/>
    <cellStyle name="60% - Accent5" xfId="26534" xr:uid="{7A74B4E7-9F44-4573-8E1D-D139CCFA0399}"/>
    <cellStyle name="60% - Accent5 2" xfId="26535" xr:uid="{FB1FC593-E103-421A-ADF3-9A8A007ED3CD}"/>
    <cellStyle name="60% - Accent6" xfId="26536" xr:uid="{7D1C02D3-1CC6-4546-A43E-7D1BE88624CE}"/>
    <cellStyle name="60% - Accent6 2" xfId="26537" xr:uid="{B79B1FDE-3618-44EA-B523-5D903459D968}"/>
    <cellStyle name="60% - Énfasis1" xfId="26538" xr:uid="{94C06D39-452C-49DE-95FC-E8E9F9F5D02F}"/>
    <cellStyle name="60% - Énfasis2" xfId="26539" xr:uid="{9CB06F6A-075F-490B-8CB6-E842D303A046}"/>
    <cellStyle name="60% - Énfasis3" xfId="26540" xr:uid="{212A4B42-CA67-470D-850D-D984CC316282}"/>
    <cellStyle name="60% - Énfasis4" xfId="26541" xr:uid="{520EF8EA-6BE3-4E0B-A1D1-F607FB65122C}"/>
    <cellStyle name="60% - Énfasis5" xfId="26542" xr:uid="{CBF844FD-A12E-4E28-B9B7-9BD06FF1B43D}"/>
    <cellStyle name="60% - Énfasis6" xfId="26543" xr:uid="{DC3B19D9-4EC8-44B8-9278-1F3FB3C8AEB4}"/>
    <cellStyle name="60% - uthevingsfarge 1 10" xfId="26544" xr:uid="{5F53142A-F039-4E8F-BC45-D9E6847188A4}"/>
    <cellStyle name="60% - uthevingsfarge 1 10 10" xfId="26545" xr:uid="{146BDB53-A132-4BAB-9B21-4D477A97AF77}"/>
    <cellStyle name="60% - uthevingsfarge 1 10 11" xfId="26546" xr:uid="{F0A71A6D-C122-4C7C-80EC-2B3C80163320}"/>
    <cellStyle name="60% - uthevingsfarge 1 10 12" xfId="26547" xr:uid="{5F0B0C2D-32E0-4E43-8161-23FB7B67FA87}"/>
    <cellStyle name="60% - uthevingsfarge 1 10 13" xfId="26548" xr:uid="{23DB2F75-AF1B-47E4-8AD9-114F76295431}"/>
    <cellStyle name="60% - uthevingsfarge 1 10 14" xfId="26549" xr:uid="{CD62B88F-BCB8-4DE8-BD92-EFBDA13A75E9}"/>
    <cellStyle name="60% - uthevingsfarge 1 10 15" xfId="26550" xr:uid="{F1759702-B9FB-4088-92FC-7A041D85DA71}"/>
    <cellStyle name="60% - uthevingsfarge 1 10 16" xfId="26551" xr:uid="{97035D93-3EB3-439F-BA07-C6BE5D8591AE}"/>
    <cellStyle name="60% - uthevingsfarge 1 10 17" xfId="26552" xr:uid="{DC63D5F1-28E4-418D-9610-8AFCDB5EAD37}"/>
    <cellStyle name="60% - uthevingsfarge 1 10 17 10" xfId="26553" xr:uid="{714911D1-090B-43FE-9217-6D6D49EA78AE}"/>
    <cellStyle name="60% - uthevingsfarge 1 10 17 11" xfId="26554" xr:uid="{B4A1CE8B-7DF8-4083-9D59-1420738D5C65}"/>
    <cellStyle name="60% - uthevingsfarge 1 10 17 12" xfId="26555" xr:uid="{BFCCED41-17C2-4A76-8A78-A842B63CA08C}"/>
    <cellStyle name="60% - uthevingsfarge 1 10 17 13" xfId="26556" xr:uid="{C0563785-48C9-4546-86A5-D13FA893B31B}"/>
    <cellStyle name="60% - uthevingsfarge 1 10 17 2" xfId="26557" xr:uid="{9E08F570-DDA3-45B8-B5C2-49175D985253}"/>
    <cellStyle name="60% - uthevingsfarge 1 10 17 3" xfId="26558" xr:uid="{14AEE16C-8868-4AB8-860B-0AEC57798500}"/>
    <cellStyle name="60% - uthevingsfarge 1 10 17 4" xfId="26559" xr:uid="{ADC44EC9-36B6-4508-BF0A-190038EA3851}"/>
    <cellStyle name="60% - uthevingsfarge 1 10 17 5" xfId="26560" xr:uid="{09E75E60-E98D-4ABC-B014-020F17168846}"/>
    <cellStyle name="60% - uthevingsfarge 1 10 17 6" xfId="26561" xr:uid="{92B2A9FA-38E2-4B93-8E28-AE5549F89A00}"/>
    <cellStyle name="60% - uthevingsfarge 1 10 17 7" xfId="26562" xr:uid="{D6B0B3A7-77B6-4693-A41C-5F8B082BA70D}"/>
    <cellStyle name="60% - uthevingsfarge 1 10 17 8" xfId="26563" xr:uid="{4F78A312-3DD4-4B9B-9B9B-E6FFAC6C33BA}"/>
    <cellStyle name="60% - uthevingsfarge 1 10 17 9" xfId="26564" xr:uid="{EDB20DBE-8623-4533-BFD3-042AD5040BA6}"/>
    <cellStyle name="60% - uthevingsfarge 1 10 18" xfId="26565" xr:uid="{B7A9C68F-5AEF-4BFE-8F6D-750DC573054A}"/>
    <cellStyle name="60% - uthevingsfarge 1 10 19" xfId="26566" xr:uid="{C2EB28E9-901C-4E36-8F1D-3F2EB55180A0}"/>
    <cellStyle name="60% - uthevingsfarge 1 10 2" xfId="26567" xr:uid="{963099E2-D2F1-4E63-BC14-FCAA47470AC9}"/>
    <cellStyle name="60% - uthevingsfarge 1 10 2 10" xfId="26568" xr:uid="{9C802D52-7A66-422D-B152-1A0D977FEF64}"/>
    <cellStyle name="60% - uthevingsfarge 1 10 2 11" xfId="26569" xr:uid="{FC45FC1D-13A8-479F-8C6E-46485190161B}"/>
    <cellStyle name="60% - uthevingsfarge 1 10 2 12" xfId="26570" xr:uid="{682825E9-10BB-430E-B7CF-2F3D4A048D46}"/>
    <cellStyle name="60% - uthevingsfarge 1 10 2 13" xfId="26571" xr:uid="{7D463D7A-9914-494F-A18D-062DF0B15068}"/>
    <cellStyle name="60% - uthevingsfarge 1 10 2 14" xfId="26572" xr:uid="{7923A084-1576-4C48-981F-8D6536D3643D}"/>
    <cellStyle name="60% - uthevingsfarge 1 10 2 2" xfId="26573" xr:uid="{81311629-891A-4C0A-B59B-13E3A6608955}"/>
    <cellStyle name="60% - uthevingsfarge 1 10 2 2 10" xfId="26574" xr:uid="{6AE13D77-02B7-4ED5-8851-C2D95B6CA574}"/>
    <cellStyle name="60% - uthevingsfarge 1 10 2 2 11" xfId="26575" xr:uid="{FBC45E15-B9AF-4B30-88DE-4D771CDC5F01}"/>
    <cellStyle name="60% - uthevingsfarge 1 10 2 2 12" xfId="26576" xr:uid="{BFD1BC2E-58F8-4888-B3A9-8FFA393ABF3C}"/>
    <cellStyle name="60% - uthevingsfarge 1 10 2 2 13" xfId="26577" xr:uid="{23299094-932F-4C03-893E-C8273DA734E7}"/>
    <cellStyle name="60% - uthevingsfarge 1 10 2 2 2" xfId="26578" xr:uid="{F8E4F33B-755E-4C34-8CCC-61A1B6E56B79}"/>
    <cellStyle name="60% - uthevingsfarge 1 10 2 2 3" xfId="26579" xr:uid="{BB55EA7C-A6BD-4539-8282-CF00E85A85FD}"/>
    <cellStyle name="60% - uthevingsfarge 1 10 2 2 4" xfId="26580" xr:uid="{6C5FF4B8-068A-42BC-A8AE-682F71DE9448}"/>
    <cellStyle name="60% - uthevingsfarge 1 10 2 2 5" xfId="26581" xr:uid="{8511D288-1B9C-4059-AAD6-8CD312387DD3}"/>
    <cellStyle name="60% - uthevingsfarge 1 10 2 2 6" xfId="26582" xr:uid="{EF3BC589-B00C-439D-B71E-D4F366D08DD1}"/>
    <cellStyle name="60% - uthevingsfarge 1 10 2 2 7" xfId="26583" xr:uid="{7A769B1F-06B5-4E03-A372-2F193FD014C4}"/>
    <cellStyle name="60% - uthevingsfarge 1 10 2 2 8" xfId="26584" xr:uid="{50CB753F-9ECA-49A1-B592-850E5491F089}"/>
    <cellStyle name="60% - uthevingsfarge 1 10 2 2 9" xfId="26585" xr:uid="{1AA65276-F207-4998-B5B8-79A90836CD65}"/>
    <cellStyle name="60% - uthevingsfarge 1 10 2 3" xfId="26586" xr:uid="{B925B6EC-7E60-46C7-AABC-C4A3BEAD6F43}"/>
    <cellStyle name="60% - uthevingsfarge 1 10 2 4" xfId="26587" xr:uid="{A7F60255-5AE4-49A7-933D-C88879F4B557}"/>
    <cellStyle name="60% - uthevingsfarge 1 10 2 5" xfId="26588" xr:uid="{14854F74-9277-4685-8D3E-E43EF6F6CC03}"/>
    <cellStyle name="60% - uthevingsfarge 1 10 2 6" xfId="26589" xr:uid="{CE692009-7E5E-4420-9138-1F5DCD0889B1}"/>
    <cellStyle name="60% - uthevingsfarge 1 10 2 7" xfId="26590" xr:uid="{540E1DB4-550B-454C-BB07-E5D156E36CF0}"/>
    <cellStyle name="60% - uthevingsfarge 1 10 2 8" xfId="26591" xr:uid="{19EBACD1-1775-4243-A516-9AE599D0CFC2}"/>
    <cellStyle name="60% - uthevingsfarge 1 10 2 9" xfId="26592" xr:uid="{590BBC1A-1EE3-4DFD-892D-695D6ADC907A}"/>
    <cellStyle name="60% - uthevingsfarge 1 10 20" xfId="26593" xr:uid="{FA68C16B-FDD4-4DE0-82A2-4383A3CFCCE9}"/>
    <cellStyle name="60% - uthevingsfarge 1 10 21" xfId="26594" xr:uid="{69DE0F93-544C-4366-9C53-5629357DA1A4}"/>
    <cellStyle name="60% - uthevingsfarge 1 10 22" xfId="26595" xr:uid="{D5BDA52B-0CC0-4D5E-96DE-36B991C2F389}"/>
    <cellStyle name="60% - uthevingsfarge 1 10 23" xfId="26596" xr:uid="{B3B08D04-A0DA-44A6-9F4F-817AF2907CE0}"/>
    <cellStyle name="60% - uthevingsfarge 1 10 24" xfId="26597" xr:uid="{32D670E2-7A86-44DE-8BA1-74D6241946BF}"/>
    <cellStyle name="60% - uthevingsfarge 1 10 25" xfId="26598" xr:uid="{EA4279B4-963D-4BCC-87B4-3A0B1409D19F}"/>
    <cellStyle name="60% - uthevingsfarge 1 10 26" xfId="26599" xr:uid="{DB2EEC64-4BDA-4CBB-800C-3145344EC317}"/>
    <cellStyle name="60% - uthevingsfarge 1 10 27" xfId="26600" xr:uid="{AC0B4D83-7C29-4415-9621-37AE5B2B583F}"/>
    <cellStyle name="60% - uthevingsfarge 1 10 28" xfId="26601" xr:uid="{CFB921EB-9AAB-4CE2-84A3-A2A8372A2DF3}"/>
    <cellStyle name="60% - uthevingsfarge 1 10 3" xfId="26602" xr:uid="{7584BC12-DAD6-400D-A51E-6BE7DC7CAD3D}"/>
    <cellStyle name="60% - uthevingsfarge 1 10 4" xfId="26603" xr:uid="{5908A039-42BF-496A-9E4D-BF28E8576D9E}"/>
    <cellStyle name="60% - uthevingsfarge 1 10 5" xfId="26604" xr:uid="{C1001945-546F-4C60-9AC5-DAFFBA7EDDC7}"/>
    <cellStyle name="60% - uthevingsfarge 1 10 6" xfId="26605" xr:uid="{0915222C-B45E-407B-BFC3-C141F0AB808F}"/>
    <cellStyle name="60% - uthevingsfarge 1 10 7" xfId="26606" xr:uid="{20DB3218-DFE4-4874-8DD2-16888226B2D3}"/>
    <cellStyle name="60% - uthevingsfarge 1 10 8" xfId="26607" xr:uid="{733E3BEF-B0D1-4B53-98A7-2E851437E199}"/>
    <cellStyle name="60% - uthevingsfarge 1 10 9" xfId="26608" xr:uid="{E34C375E-2E26-4677-B8D5-427C7F794480}"/>
    <cellStyle name="60% - uthevingsfarge 1 11" xfId="26609" xr:uid="{9352FF6C-9025-402A-A093-624C188D7349}"/>
    <cellStyle name="60% - uthevingsfarge 1 12" xfId="26610" xr:uid="{0C8E431A-5746-47D8-9A27-FCF52D00968A}"/>
    <cellStyle name="60% - uthevingsfarge 1 12 10" xfId="26611" xr:uid="{8C7A49BC-2945-4E8B-BB6D-33FD0FC5E5E4}"/>
    <cellStyle name="60% - uthevingsfarge 1 12 11" xfId="26612" xr:uid="{686D108D-37E1-4652-8B3A-54CF39C502A8}"/>
    <cellStyle name="60% - uthevingsfarge 1 12 12" xfId="26613" xr:uid="{21C56D79-9EA9-45E3-A873-7D23A6DCE227}"/>
    <cellStyle name="60% - uthevingsfarge 1 12 13" xfId="26614" xr:uid="{C9871DCC-FD9E-41C2-AC1E-54F1A053D30B}"/>
    <cellStyle name="60% - uthevingsfarge 1 12 14" xfId="26615" xr:uid="{13448D2F-69C9-4F8D-8177-C2B3B34927F8}"/>
    <cellStyle name="60% - uthevingsfarge 1 12 15" xfId="26616" xr:uid="{C17D46BE-E238-4FBD-9488-776A16FCA7BE}"/>
    <cellStyle name="60% - uthevingsfarge 1 12 2" xfId="26617" xr:uid="{0116CF5E-23AA-4BBC-AECC-656906AF2139}"/>
    <cellStyle name="60% - uthevingsfarge 1 12 2 10" xfId="26618" xr:uid="{62BEF05D-E8D2-455C-8834-191AC2EDAE8B}"/>
    <cellStyle name="60% - uthevingsfarge 1 12 2 11" xfId="26619" xr:uid="{7119E445-DA98-416B-96D3-DA6C95AC52C5}"/>
    <cellStyle name="60% - uthevingsfarge 1 12 2 12" xfId="26620" xr:uid="{B11875EB-0EBA-45BD-BFBF-14720437064C}"/>
    <cellStyle name="60% - uthevingsfarge 1 12 2 13" xfId="26621" xr:uid="{17A940A0-92F0-4FE3-B75A-A5417CD1481A}"/>
    <cellStyle name="60% - uthevingsfarge 1 12 2 2" xfId="26622" xr:uid="{AA1EAE2C-A99C-47AF-9C92-3C7C4EF6045C}"/>
    <cellStyle name="60% - uthevingsfarge 1 12 2 3" xfId="26623" xr:uid="{AC0886ED-49A3-4A19-9EB9-F351CCEA9B51}"/>
    <cellStyle name="60% - uthevingsfarge 1 12 2 4" xfId="26624" xr:uid="{F97A437E-A2E3-47CA-AEA8-E46460C8FC7E}"/>
    <cellStyle name="60% - uthevingsfarge 1 12 2 5" xfId="26625" xr:uid="{C282FA64-D771-4F2E-949A-CA70FCED8307}"/>
    <cellStyle name="60% - uthevingsfarge 1 12 2 6" xfId="26626" xr:uid="{0DE7C485-63E1-4CDA-A450-5702DC382390}"/>
    <cellStyle name="60% - uthevingsfarge 1 12 2 7" xfId="26627" xr:uid="{8AF64692-5B92-4F1B-A005-4583FFFCBB0C}"/>
    <cellStyle name="60% - uthevingsfarge 1 12 2 8" xfId="26628" xr:uid="{67CD4CFE-6322-49FE-97F9-1D205D87FDD5}"/>
    <cellStyle name="60% - uthevingsfarge 1 12 2 9" xfId="26629" xr:uid="{567608E5-107D-43B6-BB9E-B04E68F225F1}"/>
    <cellStyle name="60% - uthevingsfarge 1 12 3" xfId="26630" xr:uid="{83C66D5A-5E43-4835-91A2-A0127418A11B}"/>
    <cellStyle name="60% - uthevingsfarge 1 12 4" xfId="26631" xr:uid="{9FAC9D35-4BCC-4423-B803-5505B285FA88}"/>
    <cellStyle name="60% - uthevingsfarge 1 12 5" xfId="26632" xr:uid="{AAEAC73F-A0D0-4B99-A8BF-D1C486EE3F26}"/>
    <cellStyle name="60% - uthevingsfarge 1 12 6" xfId="26633" xr:uid="{C32A75FB-F283-4239-8715-AE5815A2AA01}"/>
    <cellStyle name="60% - uthevingsfarge 1 12 7" xfId="26634" xr:uid="{6B5075BF-D133-4F64-AF3B-D2E0D9D6BBD7}"/>
    <cellStyle name="60% - uthevingsfarge 1 12 8" xfId="26635" xr:uid="{A38A55CE-B823-4D91-B0F2-FCEB55429DC2}"/>
    <cellStyle name="60% - uthevingsfarge 1 12 9" xfId="26636" xr:uid="{4BDBB6E2-3088-4897-9277-D24774549EC2}"/>
    <cellStyle name="60% - uthevingsfarge 1 13" xfId="26637" xr:uid="{EF44407F-59A6-4CD4-A528-6E24D8C4A8D9}"/>
    <cellStyle name="60% - uthevingsfarge 1 13 10" xfId="26638" xr:uid="{5639DE29-3485-42BD-BA57-24E66EE232F3}"/>
    <cellStyle name="60% - uthevingsfarge 1 13 11" xfId="26639" xr:uid="{B355A4F6-49F4-481C-8371-ED3AFD4DF5C6}"/>
    <cellStyle name="60% - uthevingsfarge 1 13 12" xfId="26640" xr:uid="{7C5A2D1F-C228-4012-9E0E-07E30F835002}"/>
    <cellStyle name="60% - uthevingsfarge 1 13 2" xfId="26641" xr:uid="{D0A0D869-B7E5-41E3-8B4B-200989326E30}"/>
    <cellStyle name="60% - uthevingsfarge 1 13 3" xfId="26642" xr:uid="{AD21E4B0-97BC-407F-B8EE-CC127744516F}"/>
    <cellStyle name="60% - uthevingsfarge 1 13 4" xfId="26643" xr:uid="{0169DEE1-A19A-4CA8-B04A-325A491F1B71}"/>
    <cellStyle name="60% - uthevingsfarge 1 13 5" xfId="26644" xr:uid="{0D38F016-9BCD-436D-8025-0C88B72315A8}"/>
    <cellStyle name="60% - uthevingsfarge 1 13 6" xfId="26645" xr:uid="{4AE32296-AEC6-41C0-AC48-E4470D5C1D2B}"/>
    <cellStyle name="60% - uthevingsfarge 1 13 7" xfId="26646" xr:uid="{19F206F9-AC68-4115-9D36-A330A4658F2D}"/>
    <cellStyle name="60% - uthevingsfarge 1 13 8" xfId="26647" xr:uid="{A9B2E5A5-1EB7-4564-91EA-AD7171E6DE6B}"/>
    <cellStyle name="60% - uthevingsfarge 1 13 9" xfId="26648" xr:uid="{AA77DC91-174D-4558-8623-94CB555D1004}"/>
    <cellStyle name="60% - uthevingsfarge 1 14" xfId="26649" xr:uid="{8C9A109D-2A98-4C2C-B504-FDC59817E529}"/>
    <cellStyle name="60% - uthevingsfarge 1 14 10" xfId="26650" xr:uid="{CB5090AA-39F3-4296-9FCD-FD8C2F74AAB4}"/>
    <cellStyle name="60% - uthevingsfarge 1 14 11" xfId="26651" xr:uid="{6CA35477-558C-47A3-9F7E-18CF698AF0BB}"/>
    <cellStyle name="60% - uthevingsfarge 1 14 12" xfId="26652" xr:uid="{5E38350A-4CA9-48A4-BA22-51756861AF5F}"/>
    <cellStyle name="60% - uthevingsfarge 1 14 2" xfId="26653" xr:uid="{1DCD266E-128E-437E-A44B-70326F2AF1B1}"/>
    <cellStyle name="60% - uthevingsfarge 1 14 3" xfId="26654" xr:uid="{2040FB41-F975-4F4E-BC76-EFAC5CC5CDE6}"/>
    <cellStyle name="60% - uthevingsfarge 1 14 4" xfId="26655" xr:uid="{73B2C825-86E7-4728-97BF-D93881EF3B2D}"/>
    <cellStyle name="60% - uthevingsfarge 1 14 5" xfId="26656" xr:uid="{0D80FD01-3F9F-4E39-A388-8AF7BCBBB4E5}"/>
    <cellStyle name="60% - uthevingsfarge 1 14 6" xfId="26657" xr:uid="{74E30C07-7D34-4A47-8B41-4D565D457604}"/>
    <cellStyle name="60% - uthevingsfarge 1 14 7" xfId="26658" xr:uid="{B6264201-AE12-41E0-A2DC-03350B06FCB0}"/>
    <cellStyle name="60% - uthevingsfarge 1 14 8" xfId="26659" xr:uid="{5F4E0E84-2884-4C09-A011-972C29E5EE8B}"/>
    <cellStyle name="60% - uthevingsfarge 1 14 9" xfId="26660" xr:uid="{65C3544D-8236-4B61-B173-D027A5EE1EFE}"/>
    <cellStyle name="60% - uthevingsfarge 1 15" xfId="26661" xr:uid="{BF9B2B71-50F6-470C-A98F-4BA362504330}"/>
    <cellStyle name="60% - uthevingsfarge 1 15 10" xfId="26662" xr:uid="{A099EC91-7783-49F3-9DF6-CC573FB83F80}"/>
    <cellStyle name="60% - uthevingsfarge 1 15 11" xfId="26663" xr:uid="{E72A9324-E5D6-4379-9143-0D03094D608F}"/>
    <cellStyle name="60% - uthevingsfarge 1 15 12" xfId="26664" xr:uid="{9AE9D2DB-8934-44A6-987F-5DE39A0AB004}"/>
    <cellStyle name="60% - uthevingsfarge 1 15 2" xfId="26665" xr:uid="{B2312759-1F5F-467C-990F-88582EC659D9}"/>
    <cellStyle name="60% - uthevingsfarge 1 15 3" xfId="26666" xr:uid="{486F34C6-C68A-475E-91D5-34992F8F7FAB}"/>
    <cellStyle name="60% - uthevingsfarge 1 15 4" xfId="26667" xr:uid="{EE467CF2-8C45-4C37-A405-C0AF2F9A62AD}"/>
    <cellStyle name="60% - uthevingsfarge 1 15 5" xfId="26668" xr:uid="{189E3C2B-199D-40DE-BECC-AF25091D59CD}"/>
    <cellStyle name="60% - uthevingsfarge 1 15 6" xfId="26669" xr:uid="{BB88A42D-6B53-454B-B196-BD20FF6FB580}"/>
    <cellStyle name="60% - uthevingsfarge 1 15 7" xfId="26670" xr:uid="{988911E1-A3C4-4757-BBE7-1565588D6A30}"/>
    <cellStyle name="60% - uthevingsfarge 1 15 8" xfId="26671" xr:uid="{6806C82E-B17C-4830-813D-A0398F12BF36}"/>
    <cellStyle name="60% - uthevingsfarge 1 15 9" xfId="26672" xr:uid="{7531E381-1116-47E6-90AA-8910099282EE}"/>
    <cellStyle name="60% - uthevingsfarge 1 16" xfId="26673" xr:uid="{95676368-E643-4D2C-BB89-B7A264567FDB}"/>
    <cellStyle name="60% - uthevingsfarge 1 16 10" xfId="26674" xr:uid="{396458FC-66E6-4B0F-A37A-518785042A32}"/>
    <cellStyle name="60% - uthevingsfarge 1 16 11" xfId="26675" xr:uid="{FE470DA6-395E-4C76-8F29-FD90760136B7}"/>
    <cellStyle name="60% - uthevingsfarge 1 16 12" xfId="26676" xr:uid="{98121122-71E8-40B5-BA1A-9C0946EFE54C}"/>
    <cellStyle name="60% - uthevingsfarge 1 16 2" xfId="26677" xr:uid="{0559884D-CBF0-4B37-B44D-E18DCAC5AEAF}"/>
    <cellStyle name="60% - uthevingsfarge 1 16 3" xfId="26678" xr:uid="{9CD343F0-32B9-4A2C-9ED0-ACB64E47B5D4}"/>
    <cellStyle name="60% - uthevingsfarge 1 16 4" xfId="26679" xr:uid="{BBD2F2E1-7ADA-4645-AE1E-3E75D0F02660}"/>
    <cellStyle name="60% - uthevingsfarge 1 16 5" xfId="26680" xr:uid="{D39FDDFF-CCDA-4C69-A9C0-67A499C89A9D}"/>
    <cellStyle name="60% - uthevingsfarge 1 16 6" xfId="26681" xr:uid="{3A194201-1C81-4912-ABB2-3CE1A311E799}"/>
    <cellStyle name="60% - uthevingsfarge 1 16 7" xfId="26682" xr:uid="{44A4B5EE-B9A3-4395-BE69-27D75D6B84F7}"/>
    <cellStyle name="60% - uthevingsfarge 1 16 8" xfId="26683" xr:uid="{06980489-3090-48A4-877F-8B692487A3C4}"/>
    <cellStyle name="60% - uthevingsfarge 1 16 9" xfId="26684" xr:uid="{6DF3D991-9C4A-4FDC-9C2B-A910E8121C28}"/>
    <cellStyle name="60% - uthevingsfarge 1 17" xfId="26685" xr:uid="{C5B792D0-3192-475E-B9C6-7C2AF0BF7748}"/>
    <cellStyle name="60% - uthevingsfarge 1 17 10" xfId="26686" xr:uid="{5F1F54C4-9FC4-4283-A0CF-FEB13F026A0A}"/>
    <cellStyle name="60% - uthevingsfarge 1 17 11" xfId="26687" xr:uid="{B3C0DFB7-0633-4487-96F4-C43B52A35958}"/>
    <cellStyle name="60% - uthevingsfarge 1 17 12" xfId="26688" xr:uid="{79B26C7E-93EC-4AFF-B179-FF3E7EADB2D7}"/>
    <cellStyle name="60% - uthevingsfarge 1 17 2" xfId="26689" xr:uid="{FBC011B7-D44B-4ACC-A56D-949E80F1E13A}"/>
    <cellStyle name="60% - uthevingsfarge 1 17 3" xfId="26690" xr:uid="{A510E317-1E50-4599-90E5-BCE1374267F2}"/>
    <cellStyle name="60% - uthevingsfarge 1 17 4" xfId="26691" xr:uid="{E4DB81DB-EF7E-4EDE-858E-167B50FDF9DB}"/>
    <cellStyle name="60% - uthevingsfarge 1 17 5" xfId="26692" xr:uid="{B6C28F9B-5912-45A9-8B39-413E6D38384E}"/>
    <cellStyle name="60% - uthevingsfarge 1 17 6" xfId="26693" xr:uid="{BFE44E2B-AAEC-428F-8C6E-E143281BC89F}"/>
    <cellStyle name="60% - uthevingsfarge 1 17 7" xfId="26694" xr:uid="{BF0DB8C9-C6FB-4E52-A0BA-58613A4DEAFA}"/>
    <cellStyle name="60% - uthevingsfarge 1 17 8" xfId="26695" xr:uid="{D4B5505A-77F7-4E4F-9041-6F676BEE466D}"/>
    <cellStyle name="60% - uthevingsfarge 1 17 9" xfId="26696" xr:uid="{F7268054-DE57-4E33-A787-6882C86A901A}"/>
    <cellStyle name="60% - uthevingsfarge 1 18" xfId="26697" xr:uid="{5FAFAF97-3C60-4745-B9C6-B2E3F2168B8B}"/>
    <cellStyle name="60% - uthevingsfarge 1 18 10" xfId="26698" xr:uid="{0CAEA901-9B61-4311-8E9D-AFAE016E865D}"/>
    <cellStyle name="60% - uthevingsfarge 1 18 11" xfId="26699" xr:uid="{0BD7D583-19E7-4325-9DF9-01F34ECB480A}"/>
    <cellStyle name="60% - uthevingsfarge 1 18 12" xfId="26700" xr:uid="{CC52751B-4E71-45F2-B83C-1C93FB6B6E88}"/>
    <cellStyle name="60% - uthevingsfarge 1 18 2" xfId="26701" xr:uid="{EDEC1559-C9A2-43BD-B0DA-2C5C7BB10AFB}"/>
    <cellStyle name="60% - uthevingsfarge 1 18 3" xfId="26702" xr:uid="{32B27831-5B91-4C2A-9C1A-CFE15AB1F792}"/>
    <cellStyle name="60% - uthevingsfarge 1 18 4" xfId="26703" xr:uid="{0D23A496-46B2-4BC0-AFCD-7F05D6B9B374}"/>
    <cellStyle name="60% - uthevingsfarge 1 18 5" xfId="26704" xr:uid="{C340CF35-A839-4456-8948-DE0F503659AF}"/>
    <cellStyle name="60% - uthevingsfarge 1 18 6" xfId="26705" xr:uid="{03D65B42-C0D4-4834-AE36-202E9F05165A}"/>
    <cellStyle name="60% - uthevingsfarge 1 18 7" xfId="26706" xr:uid="{E07BD784-47B5-46A9-8B5C-B091AE4E7156}"/>
    <cellStyle name="60% - uthevingsfarge 1 18 8" xfId="26707" xr:uid="{BBC6460E-5E26-4A7C-8C2D-00270C1385AD}"/>
    <cellStyle name="60% - uthevingsfarge 1 18 9" xfId="26708" xr:uid="{A21816ED-373E-46A9-8FBB-4134AE582ECA}"/>
    <cellStyle name="60% - uthevingsfarge 1 19" xfId="26709" xr:uid="{22754BE0-1D64-4108-823D-1927EE64B798}"/>
    <cellStyle name="60% - uthevingsfarge 1 19 10" xfId="26710" xr:uid="{FD8EE61C-194A-4CDE-933C-D6293256B698}"/>
    <cellStyle name="60% - uthevingsfarge 1 19 11" xfId="26711" xr:uid="{6ED5BDC4-7590-4CBF-AC4F-164EE1EBDB07}"/>
    <cellStyle name="60% - uthevingsfarge 1 19 12" xfId="26712" xr:uid="{C56F379B-BA3F-44E1-829E-B42853AF9EE1}"/>
    <cellStyle name="60% - uthevingsfarge 1 19 2" xfId="26713" xr:uid="{20B0CAA3-45BC-4A36-9005-A108D16FD77A}"/>
    <cellStyle name="60% - uthevingsfarge 1 19 3" xfId="26714" xr:uid="{A4D0B47F-5A6F-4430-9495-640E3F8ABA0F}"/>
    <cellStyle name="60% - uthevingsfarge 1 19 4" xfId="26715" xr:uid="{978EF353-D50B-4184-AF13-D142D9A40F9A}"/>
    <cellStyle name="60% - uthevingsfarge 1 19 5" xfId="26716" xr:uid="{5B0673A6-021A-4761-853F-ECD5406585D2}"/>
    <cellStyle name="60% - uthevingsfarge 1 19 6" xfId="26717" xr:uid="{3656DB1D-A6D6-4912-B357-AD6BA77CF33D}"/>
    <cellStyle name="60% - uthevingsfarge 1 19 7" xfId="26718" xr:uid="{B48840DC-CAB5-4AB8-890D-4A4ACF2C1EC2}"/>
    <cellStyle name="60% - uthevingsfarge 1 19 8" xfId="26719" xr:uid="{5BC991B4-08CB-40C7-ADBE-D509C13122B0}"/>
    <cellStyle name="60% - uthevingsfarge 1 19 9" xfId="26720" xr:uid="{EEF7C97C-865D-493F-BAD4-AA779B2B3D51}"/>
    <cellStyle name="60% - uthevingsfarge 1 2" xfId="26721" xr:uid="{B647CBD5-516D-4752-9258-E81AC1CCFC81}"/>
    <cellStyle name="60% - uthevingsfarge 1 2 10" xfId="26722" xr:uid="{C0761675-428C-431E-A49F-861EF235B027}"/>
    <cellStyle name="60% - uthevingsfarge 1 2 11" xfId="26723" xr:uid="{699885E3-CCE9-4CB1-8771-35B93FC0F456}"/>
    <cellStyle name="60% - uthevingsfarge 1 2 12" xfId="26724" xr:uid="{7C475ED8-6009-469A-8E97-64A4673A5ED6}"/>
    <cellStyle name="60% - uthevingsfarge 1 2 13" xfId="26725" xr:uid="{6C16536B-79CF-4B45-ACAE-DCE616191E21}"/>
    <cellStyle name="60% - uthevingsfarge 1 2 14" xfId="26726" xr:uid="{E54356D9-1B18-4BFB-9449-AEF8CA0F5AF2}"/>
    <cellStyle name="60% - uthevingsfarge 1 2 15" xfId="26727" xr:uid="{80B02FAF-2CB1-452A-A32E-EBFFF6AA0A63}"/>
    <cellStyle name="60% - uthevingsfarge 1 2 16" xfId="26728" xr:uid="{F1450796-CCA9-46F3-A2B9-FB50D62CFA37}"/>
    <cellStyle name="60% - uthevingsfarge 1 2 17" xfId="26729" xr:uid="{33AF714D-8FF6-4EE9-B18E-996CEC5E24DC}"/>
    <cellStyle name="60% - uthevingsfarge 1 2 18" xfId="26730" xr:uid="{EA05E388-6FFE-4248-A04D-CF95DDBC978F}"/>
    <cellStyle name="60% - uthevingsfarge 1 2 19" xfId="26731" xr:uid="{F776E9C0-653C-4578-8188-663C8E5C5BDB}"/>
    <cellStyle name="60% - uthevingsfarge 1 2 19 10" xfId="26732" xr:uid="{A2149094-2EC4-425F-9481-EC162A208B82}"/>
    <cellStyle name="60% - uthevingsfarge 1 2 19 11" xfId="26733" xr:uid="{F6B9B7F0-A14D-4DA6-B0A8-4D5AD6768609}"/>
    <cellStyle name="60% - uthevingsfarge 1 2 19 12" xfId="26734" xr:uid="{1058BD8B-F192-4190-A17B-D378A9344AC2}"/>
    <cellStyle name="60% - uthevingsfarge 1 2 19 13" xfId="26735" xr:uid="{594F0B45-7570-4D31-B612-FED323BB9C6A}"/>
    <cellStyle name="60% - uthevingsfarge 1 2 19 2" xfId="26736" xr:uid="{9C874F74-F1B9-4596-9164-96F4C41C4DA9}"/>
    <cellStyle name="60% - uthevingsfarge 1 2 19 3" xfId="26737" xr:uid="{8A83E897-0E64-49CE-A336-93E19C9B5480}"/>
    <cellStyle name="60% - uthevingsfarge 1 2 19 4" xfId="26738" xr:uid="{54EF6FAA-9FE2-4366-A8CA-FA6E6C23D40B}"/>
    <cellStyle name="60% - uthevingsfarge 1 2 19 5" xfId="26739" xr:uid="{A77EE586-B657-47FE-A198-8E83937876C3}"/>
    <cellStyle name="60% - uthevingsfarge 1 2 19 6" xfId="26740" xr:uid="{7DA0C29F-750F-4D10-9517-FAEABFDE98B8}"/>
    <cellStyle name="60% - uthevingsfarge 1 2 19 7" xfId="26741" xr:uid="{EFDAFF90-E72A-45BA-A40C-8E62F0C4D8BB}"/>
    <cellStyle name="60% - uthevingsfarge 1 2 19 8" xfId="26742" xr:uid="{96991B9D-554A-4C54-BFD5-7BDD47BC408C}"/>
    <cellStyle name="60% - uthevingsfarge 1 2 19 9" xfId="26743" xr:uid="{544BCCD5-0E96-4A7E-8B6E-B5C260DAF3E8}"/>
    <cellStyle name="60% - uthevingsfarge 1 2 2" xfId="26744" xr:uid="{B1AA8CEC-F62D-445C-B07C-F94BCF858BB4}"/>
    <cellStyle name="60% - uthevingsfarge 1 2 2 10" xfId="26745" xr:uid="{32D79BF5-F6D0-410A-B598-192DB0509B26}"/>
    <cellStyle name="60% - uthevingsfarge 1 2 2 11" xfId="26746" xr:uid="{BBDA76C2-2A6B-4BDF-A804-78977CB153C0}"/>
    <cellStyle name="60% - uthevingsfarge 1 2 2 12" xfId="26747" xr:uid="{C1176C51-49E7-471C-8AC9-01929679C07D}"/>
    <cellStyle name="60% - uthevingsfarge 1 2 2 13" xfId="26748" xr:uid="{B7CA40E7-087E-4EC8-9BF0-871DFA9471C7}"/>
    <cellStyle name="60% - uthevingsfarge 1 2 2 14" xfId="26749" xr:uid="{DF51D9B8-6994-4790-9C50-CD75A0FB2043}"/>
    <cellStyle name="60% - uthevingsfarge 1 2 2 15" xfId="26750" xr:uid="{2F463D84-019B-4385-A932-F2D3F0AE263B}"/>
    <cellStyle name="60% - uthevingsfarge 1 2 2 16" xfId="26751" xr:uid="{974B332C-66A3-4C66-98FB-799AFBEA8AB4}"/>
    <cellStyle name="60% - uthevingsfarge 1 2 2 17" xfId="26752" xr:uid="{67B5983F-C7D7-4B15-9F29-964E1F700AED}"/>
    <cellStyle name="60% - uthevingsfarge 1 2 2 17 10" xfId="26753" xr:uid="{EDE17BC1-AF76-456A-AD35-A086312FC1E4}"/>
    <cellStyle name="60% - uthevingsfarge 1 2 2 17 11" xfId="26754" xr:uid="{8827FF9D-EE01-45C8-B080-B7DFDB16FC7C}"/>
    <cellStyle name="60% - uthevingsfarge 1 2 2 17 12" xfId="26755" xr:uid="{4DE1967A-494E-4AED-808C-6890CE97CA7C}"/>
    <cellStyle name="60% - uthevingsfarge 1 2 2 17 13" xfId="26756" xr:uid="{E5D62205-C5DF-421D-94EA-3FB5F3AF7DD7}"/>
    <cellStyle name="60% - uthevingsfarge 1 2 2 17 2" xfId="26757" xr:uid="{D83A7EAA-AA3E-46F6-9C22-60D612D97F79}"/>
    <cellStyle name="60% - uthevingsfarge 1 2 2 17 3" xfId="26758" xr:uid="{FAA0E442-0EC4-47CE-8D0B-349D87E0E6F9}"/>
    <cellStyle name="60% - uthevingsfarge 1 2 2 17 4" xfId="26759" xr:uid="{D3E68572-6F52-4F30-A9EA-08E359CD327F}"/>
    <cellStyle name="60% - uthevingsfarge 1 2 2 17 5" xfId="26760" xr:uid="{05CA72AB-DC3A-4A86-B8D8-C63E8C63EF2F}"/>
    <cellStyle name="60% - uthevingsfarge 1 2 2 17 6" xfId="26761" xr:uid="{E9D5CD5F-4542-46F7-AF48-6759D94C910D}"/>
    <cellStyle name="60% - uthevingsfarge 1 2 2 17 7" xfId="26762" xr:uid="{2BE6B969-4564-4966-877B-F0296ACEB02B}"/>
    <cellStyle name="60% - uthevingsfarge 1 2 2 17 8" xfId="26763" xr:uid="{CB174C04-70AD-4D9C-8FA8-BD32929249FF}"/>
    <cellStyle name="60% - uthevingsfarge 1 2 2 17 9" xfId="26764" xr:uid="{797FFCC8-40BB-45A7-A2E6-7802D89226A0}"/>
    <cellStyle name="60% - uthevingsfarge 1 2 2 18" xfId="26765" xr:uid="{9C17BF9A-C783-492D-B4A4-F54D83300C36}"/>
    <cellStyle name="60% - uthevingsfarge 1 2 2 19" xfId="26766" xr:uid="{EFECF412-EF43-4324-865B-4D59CF31ECD1}"/>
    <cellStyle name="60% - uthevingsfarge 1 2 2 2" xfId="26767" xr:uid="{4BB69482-37B8-41A2-BEB7-4BC48FF15E01}"/>
    <cellStyle name="60% - uthevingsfarge 1 2 2 2 10" xfId="26768" xr:uid="{668F08A1-3B54-4055-AD82-6C4C72BF1D04}"/>
    <cellStyle name="60% - uthevingsfarge 1 2 2 2 11" xfId="26769" xr:uid="{BC442D06-147D-4295-B427-E34CE57E21C2}"/>
    <cellStyle name="60% - uthevingsfarge 1 2 2 2 12" xfId="26770" xr:uid="{C9212921-D04E-4628-A35D-BCC3ABC5971E}"/>
    <cellStyle name="60% - uthevingsfarge 1 2 2 2 13" xfId="26771" xr:uid="{7AB79E98-E612-43A7-97AC-1B29A8D43074}"/>
    <cellStyle name="60% - uthevingsfarge 1 2 2 2 14" xfId="26772" xr:uid="{EBB4F9FC-A0D7-4172-8AA9-E2670F4C7FFA}"/>
    <cellStyle name="60% - uthevingsfarge 1 2 2 2 15" xfId="26773" xr:uid="{FAB2D437-8D16-41EC-84B8-6F51DDCF115D}"/>
    <cellStyle name="60% - uthevingsfarge 1 2 2 2 2" xfId="26774" xr:uid="{6CE7F050-5C1A-48D9-8A69-447A29E21ABD}"/>
    <cellStyle name="60% - uthevingsfarge 1 2 2 2 2 10" xfId="26775" xr:uid="{F41CCD85-75F2-4C13-94AD-1AECC3BA2190}"/>
    <cellStyle name="60% - uthevingsfarge 1 2 2 2 2 11" xfId="26776" xr:uid="{817C6394-3D01-468D-94C8-1BEC46EDCC6B}"/>
    <cellStyle name="60% - uthevingsfarge 1 2 2 2 2 12" xfId="26777" xr:uid="{22438789-EADE-485A-8646-A48E1314D4C2}"/>
    <cellStyle name="60% - uthevingsfarge 1 2 2 2 2 13" xfId="26778" xr:uid="{77FDEA68-27FD-449D-B57B-E069FB283B0F}"/>
    <cellStyle name="60% - uthevingsfarge 1 2 2 2 2 2" xfId="26779" xr:uid="{8D37C856-F048-44D7-82D0-87C0059D8489}"/>
    <cellStyle name="60% - uthevingsfarge 1 2 2 2 2 3" xfId="26780" xr:uid="{01E590E1-42D2-42E7-B7A5-D6E1D3E331EA}"/>
    <cellStyle name="60% - uthevingsfarge 1 2 2 2 2 4" xfId="26781" xr:uid="{58E2806A-EC12-437F-802D-38DFDBEF32A1}"/>
    <cellStyle name="60% - uthevingsfarge 1 2 2 2 2 5" xfId="26782" xr:uid="{7D7EF30B-4B6E-4B53-92BD-BDD085533601}"/>
    <cellStyle name="60% - uthevingsfarge 1 2 2 2 2 6" xfId="26783" xr:uid="{702A872E-94C3-4947-B678-A71FF3503C45}"/>
    <cellStyle name="60% - uthevingsfarge 1 2 2 2 2 7" xfId="26784" xr:uid="{05B6BB6F-BFDD-4CDF-8313-10C2B807F354}"/>
    <cellStyle name="60% - uthevingsfarge 1 2 2 2 2 8" xfId="26785" xr:uid="{D7B86F9C-1DAF-4CA0-ACBB-AA02404000C7}"/>
    <cellStyle name="60% - uthevingsfarge 1 2 2 2 2 9" xfId="26786" xr:uid="{57865399-696F-4826-915F-3C067C9BE09A}"/>
    <cellStyle name="60% - uthevingsfarge 1 2 2 2 3" xfId="26787" xr:uid="{EC7A76AA-F0DB-4E1A-A4FC-C1013D09D44C}"/>
    <cellStyle name="60% - uthevingsfarge 1 2 2 2 4" xfId="26788" xr:uid="{7DA28CE4-2D28-4CB1-9E96-18FBB48BD32B}"/>
    <cellStyle name="60% - uthevingsfarge 1 2 2 2 5" xfId="26789" xr:uid="{B3C243D6-CEF8-4FE4-B34B-83E7E479050F}"/>
    <cellStyle name="60% - uthevingsfarge 1 2 2 2 6" xfId="26790" xr:uid="{9016FCD6-47DC-4C81-8346-1CDE2FF14B6D}"/>
    <cellStyle name="60% - uthevingsfarge 1 2 2 2 7" xfId="26791" xr:uid="{46AC2525-C6AB-4831-BAA7-60CEFDA3F2A4}"/>
    <cellStyle name="60% - uthevingsfarge 1 2 2 2 8" xfId="26792" xr:uid="{234C7F08-8909-4FC3-B8A3-84B78865D697}"/>
    <cellStyle name="60% - uthevingsfarge 1 2 2 2 9" xfId="26793" xr:uid="{F9B63F06-A18E-4472-9BCA-AC00C6AD9BF1}"/>
    <cellStyle name="60% - uthevingsfarge 1 2 2 20" xfId="26794" xr:uid="{46A99002-4EF1-41B7-9A56-53CD754E2F6E}"/>
    <cellStyle name="60% - uthevingsfarge 1 2 2 21" xfId="26795" xr:uid="{567F5650-3E7C-458F-A060-53136A153B19}"/>
    <cellStyle name="60% - uthevingsfarge 1 2 2 22" xfId="26796" xr:uid="{89E807C2-0AEB-46D4-9ADA-DF3B6C0F39CD}"/>
    <cellStyle name="60% - uthevingsfarge 1 2 2 23" xfId="26797" xr:uid="{06EB400E-B832-4AB7-859E-B4E8D27D34B3}"/>
    <cellStyle name="60% - uthevingsfarge 1 2 2 24" xfId="26798" xr:uid="{6B2AAD75-8515-4AD6-8F9C-A92C06EE8015}"/>
    <cellStyle name="60% - uthevingsfarge 1 2 2 25" xfId="26799" xr:uid="{E8C8AFCA-E136-44BC-B5BC-747FAFF40E6F}"/>
    <cellStyle name="60% - uthevingsfarge 1 2 2 26" xfId="26800" xr:uid="{75E05CAD-8E99-4E42-94D9-88005CAF4E15}"/>
    <cellStyle name="60% - uthevingsfarge 1 2 2 27" xfId="26801" xr:uid="{7EDC5835-BCCD-4984-A0AB-B993546701FB}"/>
    <cellStyle name="60% - uthevingsfarge 1 2 2 28" xfId="26802" xr:uid="{A2171D9B-8321-4D35-B428-365F40744DB7}"/>
    <cellStyle name="60% - uthevingsfarge 1 2 2 3" xfId="26803" xr:uid="{CD51AD72-D9AC-4267-8D63-75FB3F969C14}"/>
    <cellStyle name="60% - uthevingsfarge 1 2 2 4" xfId="26804" xr:uid="{C17866C1-58C9-4BD8-B0F8-FA6F61738819}"/>
    <cellStyle name="60% - uthevingsfarge 1 2 2 5" xfId="26805" xr:uid="{5370D1B8-2586-47E9-96EA-59FD45DF5C22}"/>
    <cellStyle name="60% - uthevingsfarge 1 2 2 6" xfId="26806" xr:uid="{025CB58A-78B2-48E0-91F6-3F432352370C}"/>
    <cellStyle name="60% - uthevingsfarge 1 2 2 7" xfId="26807" xr:uid="{FA5A412E-849A-4DA8-A8EC-73922D60E58F}"/>
    <cellStyle name="60% - uthevingsfarge 1 2 2 8" xfId="26808" xr:uid="{52419C7F-AE1D-473C-862B-6E59EF1843F1}"/>
    <cellStyle name="60% - uthevingsfarge 1 2 2 9" xfId="26809" xr:uid="{32DE2997-77A3-4C7B-8EDA-3077BD128326}"/>
    <cellStyle name="60% - uthevingsfarge 1 2 20" xfId="26810" xr:uid="{BDBA9577-7ED7-431B-8CA4-D47AA89E8D48}"/>
    <cellStyle name="60% - uthevingsfarge 1 2 21" xfId="26811" xr:uid="{A518E257-B187-4532-910D-2346186A5D70}"/>
    <cellStyle name="60% - uthevingsfarge 1 2 22" xfId="26812" xr:uid="{D462DC70-E886-4053-87AD-02783A437469}"/>
    <cellStyle name="60% - uthevingsfarge 1 2 23" xfId="26813" xr:uid="{E372B71B-82E0-405D-A94E-376DC75432BE}"/>
    <cellStyle name="60% - uthevingsfarge 1 2 24" xfId="26814" xr:uid="{F1AB7BEE-C376-409A-90DA-DB3BF42AD059}"/>
    <cellStyle name="60% - uthevingsfarge 1 2 25" xfId="26815" xr:uid="{7F11613D-2C57-408F-929D-9AB7B52D7B23}"/>
    <cellStyle name="60% - uthevingsfarge 1 2 26" xfId="26816" xr:uid="{EFF8DC98-8323-42A2-9CC9-2EC2BB9B3379}"/>
    <cellStyle name="60% - uthevingsfarge 1 2 27" xfId="26817" xr:uid="{A162B644-2056-4DC7-AD87-525F1B763550}"/>
    <cellStyle name="60% - uthevingsfarge 1 2 28" xfId="26818" xr:uid="{9FCD5535-2413-49BF-BC84-4E5A49E31896}"/>
    <cellStyle name="60% - uthevingsfarge 1 2 29" xfId="26819" xr:uid="{AC0E085A-3A2B-47C7-8BE5-8CA1FC167DAD}"/>
    <cellStyle name="60% - uthevingsfarge 1 2 3" xfId="26820" xr:uid="{CA13E1DA-3A18-42CF-BE56-7C6F339374FB}"/>
    <cellStyle name="60% - uthevingsfarge 1 2 30" xfId="26821" xr:uid="{FA301836-0B3E-4592-B6A5-5932E893FC52}"/>
    <cellStyle name="60% - uthevingsfarge 1 2 4" xfId="26822" xr:uid="{7FA3ECD5-369B-4E30-9374-AE43920EC54B}"/>
    <cellStyle name="60% - uthevingsfarge 1 2 5" xfId="26823" xr:uid="{FACD335A-0D7D-436D-A673-277F4CE359C0}"/>
    <cellStyle name="60% - uthevingsfarge 1 2 5 10" xfId="26824" xr:uid="{9AA5D97A-59DD-4074-B6CD-56F5424C7E29}"/>
    <cellStyle name="60% - uthevingsfarge 1 2 5 11" xfId="26825" xr:uid="{7CBEF985-A812-4FC5-A98F-F124DEB14FB8}"/>
    <cellStyle name="60% - uthevingsfarge 1 2 5 12" xfId="26826" xr:uid="{26467AAA-4D4B-4BCA-AA6E-DB260CA11965}"/>
    <cellStyle name="60% - uthevingsfarge 1 2 5 13" xfId="26827" xr:uid="{A1CE552B-0B16-4033-A8A0-6BA1DEB0A45E}"/>
    <cellStyle name="60% - uthevingsfarge 1 2 5 14" xfId="26828" xr:uid="{EC9C7202-B9A6-4166-936B-47371EE67A3B}"/>
    <cellStyle name="60% - uthevingsfarge 1 2 5 15" xfId="26829" xr:uid="{8719A914-4ADD-4A5B-82E2-D3FFE774964B}"/>
    <cellStyle name="60% - uthevingsfarge 1 2 5 2" xfId="26830" xr:uid="{96EB0006-BF30-47B1-AD78-BA8675ECA306}"/>
    <cellStyle name="60% - uthevingsfarge 1 2 5 2 10" xfId="26831" xr:uid="{8249D3B5-9610-463E-B194-47A2B68D26C9}"/>
    <cellStyle name="60% - uthevingsfarge 1 2 5 2 11" xfId="26832" xr:uid="{F79C0BBE-E24B-4BA8-8B1A-AF6EF0B0A5D9}"/>
    <cellStyle name="60% - uthevingsfarge 1 2 5 2 12" xfId="26833" xr:uid="{09787062-DC9E-4ADC-8A8D-1FBAF841DAF6}"/>
    <cellStyle name="60% - uthevingsfarge 1 2 5 2 13" xfId="26834" xr:uid="{1C6F0E5A-BC97-4D4C-98BC-A4B7B3A03D0D}"/>
    <cellStyle name="60% - uthevingsfarge 1 2 5 2 2" xfId="26835" xr:uid="{02BFC7BE-5FC2-4395-9EC1-EBAB00CF6B75}"/>
    <cellStyle name="60% - uthevingsfarge 1 2 5 2 3" xfId="26836" xr:uid="{DE16E5A9-0DB2-46AE-85BD-B2DBA3E075B7}"/>
    <cellStyle name="60% - uthevingsfarge 1 2 5 2 4" xfId="26837" xr:uid="{5708105D-5F43-41FA-949E-65452B6EA7DD}"/>
    <cellStyle name="60% - uthevingsfarge 1 2 5 2 5" xfId="26838" xr:uid="{A622630A-62B0-4546-B8B1-058EE259206F}"/>
    <cellStyle name="60% - uthevingsfarge 1 2 5 2 6" xfId="26839" xr:uid="{73616CA8-B519-433F-B25F-BBA2D0CB1022}"/>
    <cellStyle name="60% - uthevingsfarge 1 2 5 2 7" xfId="26840" xr:uid="{C828A883-91ED-4875-A944-8FB939E86C2C}"/>
    <cellStyle name="60% - uthevingsfarge 1 2 5 2 8" xfId="26841" xr:uid="{9F56A277-C49E-42E6-8397-E78758F9EDF1}"/>
    <cellStyle name="60% - uthevingsfarge 1 2 5 2 9" xfId="26842" xr:uid="{4DEBA163-0E99-420A-A38B-87153DF802A2}"/>
    <cellStyle name="60% - uthevingsfarge 1 2 5 3" xfId="26843" xr:uid="{9505775E-AFF4-4142-A5EA-3EE91DA8146A}"/>
    <cellStyle name="60% - uthevingsfarge 1 2 5 4" xfId="26844" xr:uid="{6D19060C-7568-47E4-8D31-CD22079B0FEF}"/>
    <cellStyle name="60% - uthevingsfarge 1 2 5 5" xfId="26845" xr:uid="{93073E65-F517-43D9-9549-E22EE0C12D9D}"/>
    <cellStyle name="60% - uthevingsfarge 1 2 5 6" xfId="26846" xr:uid="{2EBC3C1C-1F45-4BB7-BF90-1B4C0D3255EA}"/>
    <cellStyle name="60% - uthevingsfarge 1 2 5 7" xfId="26847" xr:uid="{70CD0959-E43F-4B2A-81A1-B457571FAE61}"/>
    <cellStyle name="60% - uthevingsfarge 1 2 5 8" xfId="26848" xr:uid="{BA0D6FEA-7DCB-4BF0-8DE8-32DB1C1FEFA1}"/>
    <cellStyle name="60% - uthevingsfarge 1 2 5 9" xfId="26849" xr:uid="{18420F95-D0C5-442A-A6D7-852BD7B7F7CF}"/>
    <cellStyle name="60% - uthevingsfarge 1 2 6" xfId="26850" xr:uid="{8119D7FC-10D7-4D64-B4BB-9517F6416F20}"/>
    <cellStyle name="60% - uthevingsfarge 1 2 7" xfId="26851" xr:uid="{366A160A-6AC7-4160-A35E-316D02695259}"/>
    <cellStyle name="60% - uthevingsfarge 1 2 8" xfId="26852" xr:uid="{60D93922-547B-4CEE-9BE9-60D57BC890F4}"/>
    <cellStyle name="60% - uthevingsfarge 1 2 9" xfId="26853" xr:uid="{4B60E2EF-79F6-4840-B481-E21A9865293F}"/>
    <cellStyle name="60% - uthevingsfarge 1 2_Innlån 10_2010" xfId="26854" xr:uid="{66254F41-7DBE-49A1-8FF2-9FCDE7C2D3F4}"/>
    <cellStyle name="60% - uthevingsfarge 1 20" xfId="26855" xr:uid="{8D0BC744-7AA8-4ACB-9EBC-F4395B1459D9}"/>
    <cellStyle name="60% - uthevingsfarge 1 20 10" xfId="26856" xr:uid="{7B10FE58-D5BC-438A-B0F4-383BB8CECEBD}"/>
    <cellStyle name="60% - uthevingsfarge 1 20 11" xfId="26857" xr:uid="{7514C14F-A904-4F01-8DD1-95D0A56B5972}"/>
    <cellStyle name="60% - uthevingsfarge 1 20 12" xfId="26858" xr:uid="{062719A9-2769-4739-80CC-3B21E59941DC}"/>
    <cellStyle name="60% - uthevingsfarge 1 20 2" xfId="26859" xr:uid="{C00A44C6-B51D-4179-BBCA-BD7E365A664F}"/>
    <cellStyle name="60% - uthevingsfarge 1 20 3" xfId="26860" xr:uid="{CF9DF52B-ED1F-4713-AAA8-8B3365FC0BEB}"/>
    <cellStyle name="60% - uthevingsfarge 1 20 4" xfId="26861" xr:uid="{A59DC46C-299C-429E-B131-65DEE464DB35}"/>
    <cellStyle name="60% - uthevingsfarge 1 20 5" xfId="26862" xr:uid="{1D6B2FA7-BFFB-407C-9B3F-7DBDB9BDD4F3}"/>
    <cellStyle name="60% - uthevingsfarge 1 20 6" xfId="26863" xr:uid="{7B5D6948-63A3-49CF-8A1B-8AFA94CA3585}"/>
    <cellStyle name="60% - uthevingsfarge 1 20 7" xfId="26864" xr:uid="{AA326845-E514-459A-8D55-F78ED1214589}"/>
    <cellStyle name="60% - uthevingsfarge 1 20 8" xfId="26865" xr:uid="{A230DCBA-9825-47AD-8A30-BFD5900ECBD2}"/>
    <cellStyle name="60% - uthevingsfarge 1 20 9" xfId="26866" xr:uid="{DB12B2C5-64D7-4344-864E-975CB5602F4B}"/>
    <cellStyle name="60% - uthevingsfarge 1 21" xfId="26867" xr:uid="{BD2DFADA-C82A-4936-9E72-31E0B2DF957A}"/>
    <cellStyle name="60% - uthevingsfarge 1 21 10" xfId="26868" xr:uid="{D48A0AEF-544B-487C-B9EE-65422C812B5B}"/>
    <cellStyle name="60% - uthevingsfarge 1 21 11" xfId="26869" xr:uid="{671A6F32-8784-4212-8286-3BDE253E8AD8}"/>
    <cellStyle name="60% - uthevingsfarge 1 21 12" xfId="26870" xr:uid="{13F9CAC5-6BCC-4969-BE91-8EB3229840A1}"/>
    <cellStyle name="60% - uthevingsfarge 1 21 2" xfId="26871" xr:uid="{970AA2CE-3E5E-4033-B752-4E274F95FC92}"/>
    <cellStyle name="60% - uthevingsfarge 1 21 3" xfId="26872" xr:uid="{0C5F17E3-CB19-4A9C-8633-3706922A391D}"/>
    <cellStyle name="60% - uthevingsfarge 1 21 4" xfId="26873" xr:uid="{A16B5010-9091-43F9-9CA9-0713DE1B03EF}"/>
    <cellStyle name="60% - uthevingsfarge 1 21 5" xfId="26874" xr:uid="{10BE54C8-28DE-42F6-90FF-4D53258E03D1}"/>
    <cellStyle name="60% - uthevingsfarge 1 21 6" xfId="26875" xr:uid="{B0024BDA-91BA-4C9D-9E73-301F90B0374B}"/>
    <cellStyle name="60% - uthevingsfarge 1 21 7" xfId="26876" xr:uid="{9729DF33-581B-4399-B76E-57078F382264}"/>
    <cellStyle name="60% - uthevingsfarge 1 21 8" xfId="26877" xr:uid="{9832091F-2D73-47A5-A82D-B8A26F860BEF}"/>
    <cellStyle name="60% - uthevingsfarge 1 21 9" xfId="26878" xr:uid="{CA14C0F4-C503-4C9A-B704-B7D79CF5F829}"/>
    <cellStyle name="60% - uthevingsfarge 1 22" xfId="26879" xr:uid="{8A922A7B-0F20-4045-99AB-00CBCA37E7C6}"/>
    <cellStyle name="60% - uthevingsfarge 1 22 10" xfId="26880" xr:uid="{18842F88-D393-4C19-A2A2-B2371B656C8D}"/>
    <cellStyle name="60% - uthevingsfarge 1 22 11" xfId="26881" xr:uid="{FF5B88BF-A3BD-48E3-A47C-F65930F6226D}"/>
    <cellStyle name="60% - uthevingsfarge 1 22 12" xfId="26882" xr:uid="{0DB5EBAB-7749-4E39-B6D3-DA119CB22394}"/>
    <cellStyle name="60% - uthevingsfarge 1 22 2" xfId="26883" xr:uid="{B8CFF027-7FAC-4E38-8867-276F3021F353}"/>
    <cellStyle name="60% - uthevingsfarge 1 22 3" xfId="26884" xr:uid="{460CFEF3-CAE6-4A3B-9544-24EFAB984DA8}"/>
    <cellStyle name="60% - uthevingsfarge 1 22 4" xfId="26885" xr:uid="{5D480F7F-2634-4429-BDFF-05A4D9C205A5}"/>
    <cellStyle name="60% - uthevingsfarge 1 22 5" xfId="26886" xr:uid="{1E0CFAE2-357B-4B08-B01D-8DE264C31EE8}"/>
    <cellStyle name="60% - uthevingsfarge 1 22 6" xfId="26887" xr:uid="{55DABC2D-2C87-4BE7-98EE-B8C533A36347}"/>
    <cellStyle name="60% - uthevingsfarge 1 22 7" xfId="26888" xr:uid="{8502CC9C-AB99-4AAC-935B-2C0199E39F0E}"/>
    <cellStyle name="60% - uthevingsfarge 1 22 8" xfId="26889" xr:uid="{3EF91314-AFDD-44BB-A1DF-07687B78240B}"/>
    <cellStyle name="60% - uthevingsfarge 1 22 9" xfId="26890" xr:uid="{6F595718-B1F5-4ACB-B25B-44E383FCE4E1}"/>
    <cellStyle name="60% - uthevingsfarge 1 23" xfId="26891" xr:uid="{0900F772-CD2B-47AA-A959-A6FCB9E025EE}"/>
    <cellStyle name="60% - uthevingsfarge 1 23 10" xfId="26892" xr:uid="{258D6C74-7A17-4E2E-83BA-B9100D32E708}"/>
    <cellStyle name="60% - uthevingsfarge 1 23 11" xfId="26893" xr:uid="{6AA4EA5B-CCB9-46AF-A21E-5FF11BB5AF5A}"/>
    <cellStyle name="60% - uthevingsfarge 1 23 12" xfId="26894" xr:uid="{E6E766CA-96FE-4955-8B5F-CF07D94C6DB5}"/>
    <cellStyle name="60% - uthevingsfarge 1 23 2" xfId="26895" xr:uid="{52242557-C6E7-4065-A683-223CDDEF4A22}"/>
    <cellStyle name="60% - uthevingsfarge 1 23 3" xfId="26896" xr:uid="{DF452A69-D3FB-4EA3-9B18-B54C69DB2231}"/>
    <cellStyle name="60% - uthevingsfarge 1 23 4" xfId="26897" xr:uid="{C785DA55-2282-4875-ABAA-6358F65CD0BD}"/>
    <cellStyle name="60% - uthevingsfarge 1 23 5" xfId="26898" xr:uid="{DE0DECC6-AFCC-48E1-A635-2CC21F381AD3}"/>
    <cellStyle name="60% - uthevingsfarge 1 23 6" xfId="26899" xr:uid="{A2CFF7CC-A1B3-4267-B65E-66199471A5D1}"/>
    <cellStyle name="60% - uthevingsfarge 1 23 7" xfId="26900" xr:uid="{775BAB97-3FB7-4168-AFD5-B0B03D2F1E01}"/>
    <cellStyle name="60% - uthevingsfarge 1 23 8" xfId="26901" xr:uid="{986FB88E-EC94-4515-8BE0-0B6DF558877A}"/>
    <cellStyle name="60% - uthevingsfarge 1 23 9" xfId="26902" xr:uid="{5BBDDC7C-9A90-42DB-9D32-E656C41DE74F}"/>
    <cellStyle name="60% - uthevingsfarge 1 24" xfId="26903" xr:uid="{F0489E7B-D919-41F2-BFD3-FB32965B58C4}"/>
    <cellStyle name="60% - uthevingsfarge 1 24 10" xfId="26904" xr:uid="{BE0DC83F-521F-4DFA-9D15-69FE483B0C99}"/>
    <cellStyle name="60% - uthevingsfarge 1 24 11" xfId="26905" xr:uid="{C20BE586-E185-4C68-984C-64FAE1CB876F}"/>
    <cellStyle name="60% - uthevingsfarge 1 24 12" xfId="26906" xr:uid="{CF905620-3DAB-4B03-95A1-BF582A18568F}"/>
    <cellStyle name="60% - uthevingsfarge 1 24 2" xfId="26907" xr:uid="{F039BAA9-E5CF-4D1A-A149-7222A329C9B3}"/>
    <cellStyle name="60% - uthevingsfarge 1 24 3" xfId="26908" xr:uid="{57917B82-6986-490B-91D3-753BA14679CA}"/>
    <cellStyle name="60% - uthevingsfarge 1 24 4" xfId="26909" xr:uid="{95AAC804-0794-40E9-8411-96587F34F6F7}"/>
    <cellStyle name="60% - uthevingsfarge 1 24 5" xfId="26910" xr:uid="{8B7F64B8-1DB8-41DF-91B3-02B30AEFD39A}"/>
    <cellStyle name="60% - uthevingsfarge 1 24 6" xfId="26911" xr:uid="{083DDCB4-8F3F-403C-AD8C-A2E431A95A50}"/>
    <cellStyle name="60% - uthevingsfarge 1 24 7" xfId="26912" xr:uid="{5370F3DF-B496-4DD8-A102-90A02F738280}"/>
    <cellStyle name="60% - uthevingsfarge 1 24 8" xfId="26913" xr:uid="{AB4CA081-F166-435F-82F2-E895E5323C8D}"/>
    <cellStyle name="60% - uthevingsfarge 1 24 9" xfId="26914" xr:uid="{EEA811B4-C81E-4C3D-9D5B-3C777270DC99}"/>
    <cellStyle name="60% - uthevingsfarge 1 25" xfId="26915" xr:uid="{9905A530-4B58-4297-9253-9EDA74D2573D}"/>
    <cellStyle name="60% - uthevingsfarge 1 25 10" xfId="26916" xr:uid="{45233053-D73B-4C32-8EC5-1BD0BC0D65C8}"/>
    <cellStyle name="60% - uthevingsfarge 1 25 11" xfId="26917" xr:uid="{E2E85B8B-3957-42D9-B0AE-F595A12EDA4C}"/>
    <cellStyle name="60% - uthevingsfarge 1 25 12" xfId="26918" xr:uid="{06296015-0F12-47B5-9D57-F73B7479E009}"/>
    <cellStyle name="60% - uthevingsfarge 1 25 2" xfId="26919" xr:uid="{2776BE13-4D44-42BF-AC1E-8EBB1E9095EF}"/>
    <cellStyle name="60% - uthevingsfarge 1 25 3" xfId="26920" xr:uid="{695E301E-9EC5-4386-83F6-02C3AFE969F4}"/>
    <cellStyle name="60% - uthevingsfarge 1 25 4" xfId="26921" xr:uid="{67C413B0-E0C1-4447-A97E-44936E1E175B}"/>
    <cellStyle name="60% - uthevingsfarge 1 25 5" xfId="26922" xr:uid="{B87C8E98-35D8-4B3B-A810-442B65548D3F}"/>
    <cellStyle name="60% - uthevingsfarge 1 25 6" xfId="26923" xr:uid="{D796758E-91E4-4F65-A103-80671E54F3D0}"/>
    <cellStyle name="60% - uthevingsfarge 1 25 7" xfId="26924" xr:uid="{6934E89A-9C82-4D9C-BDDE-2F6083573AAE}"/>
    <cellStyle name="60% - uthevingsfarge 1 25 8" xfId="26925" xr:uid="{15661EE3-A57F-4872-8232-DAFECADE606C}"/>
    <cellStyle name="60% - uthevingsfarge 1 25 9" xfId="26926" xr:uid="{C4A1EAC7-883B-4414-AA75-178476CB247E}"/>
    <cellStyle name="60% - uthevingsfarge 1 26" xfId="26927" xr:uid="{494B2884-CF82-46E6-B51D-5ABF9FB2AC81}"/>
    <cellStyle name="60% - uthevingsfarge 1 26 10" xfId="26928" xr:uid="{11D3354E-CD82-450C-97F1-976AE3098974}"/>
    <cellStyle name="60% - uthevingsfarge 1 26 11" xfId="26929" xr:uid="{DD81E4F3-81B4-4D90-AFFD-BAE0A1989805}"/>
    <cellStyle name="60% - uthevingsfarge 1 26 12" xfId="26930" xr:uid="{17C52B45-193D-4BA3-9D03-8E9F9D7E700A}"/>
    <cellStyle name="60% - uthevingsfarge 1 26 13" xfId="26931" xr:uid="{D540E37D-44B6-42D1-9AF0-F4E8D917118A}"/>
    <cellStyle name="60% - uthevingsfarge 1 26 2" xfId="26932" xr:uid="{06082DA1-6B93-42A6-8B9B-AD30AC8306F4}"/>
    <cellStyle name="60% - uthevingsfarge 1 26 3" xfId="26933" xr:uid="{2AA9B625-563A-4E19-94B8-6DACC16989B7}"/>
    <cellStyle name="60% - uthevingsfarge 1 26 4" xfId="26934" xr:uid="{C6C0045D-C0C7-4AE6-BD5C-F329A513415E}"/>
    <cellStyle name="60% - uthevingsfarge 1 26 5" xfId="26935" xr:uid="{B63BC276-8718-4B3C-972E-12329AAA38CE}"/>
    <cellStyle name="60% - uthevingsfarge 1 26 6" xfId="26936" xr:uid="{2F5ADCE4-5FE9-4D81-B629-1AEE86EE2811}"/>
    <cellStyle name="60% - uthevingsfarge 1 26 7" xfId="26937" xr:uid="{8FEB6697-B074-47C0-B67A-B3CC4D8FC945}"/>
    <cellStyle name="60% - uthevingsfarge 1 26 8" xfId="26938" xr:uid="{95EB0F15-63C3-4D80-A3B9-A9C080F9928B}"/>
    <cellStyle name="60% - uthevingsfarge 1 26 9" xfId="26939" xr:uid="{C03F5949-86F0-41B1-B1B9-F3EEB85E1B21}"/>
    <cellStyle name="60% - uthevingsfarge 1 27" xfId="26940" xr:uid="{154EA074-53E3-4777-8C8A-881932A3BBAE}"/>
    <cellStyle name="60% - uthevingsfarge 1 28" xfId="26941" xr:uid="{401A29B8-BD26-4A45-911D-00EB3AD88EFC}"/>
    <cellStyle name="60% - uthevingsfarge 1 28 2" xfId="26942" xr:uid="{FAB042B2-068E-4F77-BE32-50E38275F780}"/>
    <cellStyle name="60% - uthevingsfarge 1 28 3" xfId="26943" xr:uid="{9C3A4830-1224-4AF2-95E5-338C2B1E6464}"/>
    <cellStyle name="60% - uthevingsfarge 1 29" xfId="26944" xr:uid="{A80024B6-C710-48D5-8CC8-1684383DE89A}"/>
    <cellStyle name="60% - uthevingsfarge 1 3" xfId="26945" xr:uid="{5F7EB2F8-4030-434A-A20E-86680A02E930}"/>
    <cellStyle name="60% - uthevingsfarge 1 30" xfId="26946" xr:uid="{B36A8C1E-F720-4317-BC8D-CB72B0480330}"/>
    <cellStyle name="60% - uthevingsfarge 1 31" xfId="26947" xr:uid="{E7BC748B-105E-4CDF-A6C3-5B0FD5263AB0}"/>
    <cellStyle name="60% - uthevingsfarge 1 32" xfId="26948" xr:uid="{649CF8DE-83EE-4768-9D50-A405EE08E5ED}"/>
    <cellStyle name="60% - uthevingsfarge 1 33" xfId="26949" xr:uid="{143A97DB-5BEB-4385-9214-A07D66F59A9D}"/>
    <cellStyle name="60% - uthevingsfarge 1 34" xfId="26950" xr:uid="{695DF372-4231-4910-BE43-C92BE8530CDC}"/>
    <cellStyle name="60% - uthevingsfarge 1 35" xfId="26951" xr:uid="{7DB104EA-C5B3-4C3E-8444-3D2B8FA39A75}"/>
    <cellStyle name="60% - uthevingsfarge 1 36" xfId="26952" xr:uid="{ECF8A11F-A969-4638-B334-9504D4C3ABF7}"/>
    <cellStyle name="60% - uthevingsfarge 1 37" xfId="26953" xr:uid="{B26CA4DC-AB79-419B-ABD5-493C946DE749}"/>
    <cellStyle name="60% - uthevingsfarge 1 38" xfId="26954" xr:uid="{9094F161-6EA4-401A-9150-6874639EFC49}"/>
    <cellStyle name="60% - uthevingsfarge 1 39" xfId="26955" xr:uid="{37809A1B-C720-4BB2-B3CC-BA72BCDC8C53}"/>
    <cellStyle name="60% - uthevingsfarge 1 4" xfId="26956" xr:uid="{94173F15-800E-420E-A97F-64A4DA9AB86A}"/>
    <cellStyle name="60% - uthevingsfarge 1 40" xfId="26957" xr:uid="{53259615-CEA0-488D-ABE4-46BDDE3FAFEA}"/>
    <cellStyle name="60% - uthevingsfarge 1 41" xfId="26958" xr:uid="{AAAA2590-15A8-44DD-86F8-CB573695D472}"/>
    <cellStyle name="60% - uthevingsfarge 1 42" xfId="26959" xr:uid="{4B309D07-7FBC-435F-981E-B0584956AD59}"/>
    <cellStyle name="60% - uthevingsfarge 1 43" xfId="26960" xr:uid="{5A92773D-133F-4E35-941C-6D9E60B01911}"/>
    <cellStyle name="60% - uthevingsfarge 1 44" xfId="26961" xr:uid="{B3113BC9-E663-4A4A-BBDB-4D24629ED4AF}"/>
    <cellStyle name="60% - uthevingsfarge 1 45" xfId="26962" xr:uid="{D5740E79-57FE-46C8-8BC7-1909A5D9F199}"/>
    <cellStyle name="60% - uthevingsfarge 1 46" xfId="26963" xr:uid="{801CB5DD-51B0-4CAB-81E3-2F8E5F5F3009}"/>
    <cellStyle name="60% - uthevingsfarge 1 47" xfId="26964" xr:uid="{0A165036-1C1D-42D6-A10E-C783DDE5D97B}"/>
    <cellStyle name="60% - uthevingsfarge 1 48" xfId="26965" xr:uid="{95015EC6-FAFB-42FE-807B-ABC22F56EDBF}"/>
    <cellStyle name="60% - uthevingsfarge 1 49" xfId="45909" xr:uid="{0D7A17C0-FEE6-44FC-8145-FD9655D158F9}"/>
    <cellStyle name="60% - uthevingsfarge 1 5" xfId="26966" xr:uid="{8D20808A-9FC7-44D5-8DAC-D37368BA83BC}"/>
    <cellStyle name="60% - uthevingsfarge 1 50" xfId="45910" xr:uid="{26638B15-1949-4087-9F74-DB9B83505727}"/>
    <cellStyle name="60% - uthevingsfarge 1 51" xfId="45911" xr:uid="{9AEC53BA-F3F3-4D10-BF8E-1645FAA65062}"/>
    <cellStyle name="60% - uthevingsfarge 1 52" xfId="45912" xr:uid="{C342DE28-E743-440C-BFB7-F8EDF29E8D21}"/>
    <cellStyle name="60% - uthevingsfarge 1 53" xfId="45913" xr:uid="{AC9795B8-43AA-4933-9798-D2F87038C162}"/>
    <cellStyle name="60% - uthevingsfarge 1 54" xfId="45914" xr:uid="{1F249F0F-B0CB-47A0-A26A-4D4765F95C5B}"/>
    <cellStyle name="60% - uthevingsfarge 1 55" xfId="45915" xr:uid="{FC14E10E-1426-4464-8B95-FDDDF40828EC}"/>
    <cellStyle name="60% - uthevingsfarge 1 56" xfId="45916" xr:uid="{2240A2F5-78FB-4DF7-9BF7-5D00EACE21C5}"/>
    <cellStyle name="60% - uthevingsfarge 1 57" xfId="45917" xr:uid="{C8B82B8B-265C-4B41-9288-2AE86279C658}"/>
    <cellStyle name="60% - uthevingsfarge 1 58" xfId="45918" xr:uid="{2B5CEEE2-E26A-476A-A362-F7EB0DF5C9B1}"/>
    <cellStyle name="60% - uthevingsfarge 1 59" xfId="45919" xr:uid="{D10B850B-AFDD-4DD8-8373-476E5FA9929E}"/>
    <cellStyle name="60% - uthevingsfarge 1 6" xfId="26967" xr:uid="{B721DE60-16B2-4C3C-9B78-3ECF47A93F33}"/>
    <cellStyle name="60% - uthevingsfarge 1 60" xfId="45920" xr:uid="{57F22CE1-5048-4859-93B9-2CEF810A8444}"/>
    <cellStyle name="60% - uthevingsfarge 1 61" xfId="45921" xr:uid="{6FBF6263-AB66-427D-8A52-FA75964C5F7A}"/>
    <cellStyle name="60% - uthevingsfarge 1 62" xfId="45922" xr:uid="{F96F2507-E6B4-4F7A-8AC2-799E0819A35F}"/>
    <cellStyle name="60% - uthevingsfarge 1 63" xfId="45923" xr:uid="{86A99D33-FD8F-4B4C-94A1-B3663C8D2645}"/>
    <cellStyle name="60% - uthevingsfarge 1 64" xfId="45924" xr:uid="{3D7CF777-083A-46C6-99F1-D631650D8159}"/>
    <cellStyle name="60% - uthevingsfarge 1 65" xfId="45925" xr:uid="{68BF3252-EC44-4102-BDE9-6983C2361908}"/>
    <cellStyle name="60% - uthevingsfarge 1 66" xfId="45926" xr:uid="{39F7EA1D-ADCF-45A9-93A2-B83DB14985B6}"/>
    <cellStyle name="60% - uthevingsfarge 1 67" xfId="45927" xr:uid="{F513C708-4FD3-4F65-8DC9-EC4993BBFF5E}"/>
    <cellStyle name="60% - uthevingsfarge 1 68" xfId="45928" xr:uid="{DA824E91-AFD0-4C17-9D02-6D5C9EC147FE}"/>
    <cellStyle name="60% - uthevingsfarge 1 7" xfId="26968" xr:uid="{A7166D9A-9ED2-4C95-B7F6-4A9ACEFBD170}"/>
    <cellStyle name="60% - uthevingsfarge 1 8" xfId="26969" xr:uid="{E9392D74-C4BD-42AD-850D-73EC586778A3}"/>
    <cellStyle name="60% - uthevingsfarge 1 9" xfId="26970" xr:uid="{AAE63EC3-A1C3-44BE-9C0C-CF034455584A}"/>
    <cellStyle name="60% - uthevingsfarge 2 10" xfId="26971" xr:uid="{0ECBDE0A-38EF-43D5-A73B-D942BE1510D9}"/>
    <cellStyle name="60% - uthevingsfarge 2 10 10" xfId="26972" xr:uid="{D2B0CBD5-1264-4FFC-8D20-46BB05C09969}"/>
    <cellStyle name="60% - uthevingsfarge 2 10 11" xfId="26973" xr:uid="{47B70FA2-C688-4CC2-9DA4-60B5694DC35E}"/>
    <cellStyle name="60% - uthevingsfarge 2 10 12" xfId="26974" xr:uid="{152840AC-7085-4C44-B799-FC3ECA6B0345}"/>
    <cellStyle name="60% - uthevingsfarge 2 10 13" xfId="26975" xr:uid="{E1470573-E245-4AD1-9EFC-4C2BD2F6276F}"/>
    <cellStyle name="60% - uthevingsfarge 2 10 14" xfId="26976" xr:uid="{E3E134A4-12E4-4EF5-A363-D2014D72144D}"/>
    <cellStyle name="60% - uthevingsfarge 2 10 15" xfId="26977" xr:uid="{EBFB2928-1158-4A56-91D8-C72E14CDD1EA}"/>
    <cellStyle name="60% - uthevingsfarge 2 10 16" xfId="26978" xr:uid="{A2094A58-BFFD-4498-9617-5710810190A7}"/>
    <cellStyle name="60% - uthevingsfarge 2 10 17" xfId="26979" xr:uid="{6743AAF3-768F-4577-8777-D662D0174DA6}"/>
    <cellStyle name="60% - uthevingsfarge 2 10 17 10" xfId="26980" xr:uid="{DB104BD5-1161-40A2-9FA7-3F53283B8A80}"/>
    <cellStyle name="60% - uthevingsfarge 2 10 17 11" xfId="26981" xr:uid="{60C8397D-E335-4BDB-8733-BDC15A70A800}"/>
    <cellStyle name="60% - uthevingsfarge 2 10 17 12" xfId="26982" xr:uid="{2E16B384-41DA-4BEE-ACA2-6330D777288F}"/>
    <cellStyle name="60% - uthevingsfarge 2 10 17 13" xfId="26983" xr:uid="{5A6EB2C9-566B-45F0-96E7-F9E30EC134C6}"/>
    <cellStyle name="60% - uthevingsfarge 2 10 17 2" xfId="26984" xr:uid="{EF31EBA7-0C14-409B-8C73-87EB8840860C}"/>
    <cellStyle name="60% - uthevingsfarge 2 10 17 3" xfId="26985" xr:uid="{2F1DE1C9-9DF6-4B7D-9A20-10378A9A3055}"/>
    <cellStyle name="60% - uthevingsfarge 2 10 17 4" xfId="26986" xr:uid="{A211F3DF-7990-47E7-A7DD-A7CAFC3C52DD}"/>
    <cellStyle name="60% - uthevingsfarge 2 10 17 5" xfId="26987" xr:uid="{70F34F03-1357-4285-A5D8-0EC73A57725E}"/>
    <cellStyle name="60% - uthevingsfarge 2 10 17 6" xfId="26988" xr:uid="{03240D86-558F-4601-8C94-E675E7B8800A}"/>
    <cellStyle name="60% - uthevingsfarge 2 10 17 7" xfId="26989" xr:uid="{C7225D49-2FC3-4110-AE1A-E2A90BC5B310}"/>
    <cellStyle name="60% - uthevingsfarge 2 10 17 8" xfId="26990" xr:uid="{E3EBA63A-A3FB-45E6-AE0E-8CE5D9750019}"/>
    <cellStyle name="60% - uthevingsfarge 2 10 17 9" xfId="26991" xr:uid="{F1D2B340-92C2-4E96-BB74-3016D057133F}"/>
    <cellStyle name="60% - uthevingsfarge 2 10 18" xfId="26992" xr:uid="{9E224E56-D925-4F84-95CA-FC12AFC9141B}"/>
    <cellStyle name="60% - uthevingsfarge 2 10 19" xfId="26993" xr:uid="{8A5302CF-DB6C-47FD-85BE-462D26807F58}"/>
    <cellStyle name="60% - uthevingsfarge 2 10 2" xfId="26994" xr:uid="{FCF07C5E-0937-47FC-BD2F-0CAA19B7F7D5}"/>
    <cellStyle name="60% - uthevingsfarge 2 10 2 10" xfId="26995" xr:uid="{35236A85-C7B0-4E26-A4D3-DEF994B548C2}"/>
    <cellStyle name="60% - uthevingsfarge 2 10 2 11" xfId="26996" xr:uid="{C4A6E759-FD8A-48E1-862A-5BE445BFA04D}"/>
    <cellStyle name="60% - uthevingsfarge 2 10 2 12" xfId="26997" xr:uid="{6038468C-F7B4-4F42-9B8D-C0906906C6BD}"/>
    <cellStyle name="60% - uthevingsfarge 2 10 2 13" xfId="26998" xr:uid="{25D73D30-91D0-4417-BB71-EEFCB6E2D3CD}"/>
    <cellStyle name="60% - uthevingsfarge 2 10 2 14" xfId="26999" xr:uid="{712C4B81-A1A7-4371-81E7-E37C4F4A9E16}"/>
    <cellStyle name="60% - uthevingsfarge 2 10 2 2" xfId="27000" xr:uid="{3EF0ED3E-16C9-470F-A067-321F80A0FC41}"/>
    <cellStyle name="60% - uthevingsfarge 2 10 2 2 10" xfId="27001" xr:uid="{42FF485F-59DB-4D3F-B39D-021A083F2524}"/>
    <cellStyle name="60% - uthevingsfarge 2 10 2 2 11" xfId="27002" xr:uid="{13D06DCF-78BC-4AFF-918A-B7C962CD4242}"/>
    <cellStyle name="60% - uthevingsfarge 2 10 2 2 12" xfId="27003" xr:uid="{EA89DF6F-3025-4595-9E24-DDA410E56923}"/>
    <cellStyle name="60% - uthevingsfarge 2 10 2 2 13" xfId="27004" xr:uid="{ABC74507-273B-4EF3-9392-6F244E85D11C}"/>
    <cellStyle name="60% - uthevingsfarge 2 10 2 2 2" xfId="27005" xr:uid="{46D921C9-3599-4D29-A4F2-758D85311A6E}"/>
    <cellStyle name="60% - uthevingsfarge 2 10 2 2 3" xfId="27006" xr:uid="{BAA3BEDA-5F90-4EEE-A6A9-D06840CBEBB0}"/>
    <cellStyle name="60% - uthevingsfarge 2 10 2 2 4" xfId="27007" xr:uid="{030C5A41-E32B-4D04-AAC5-CF3CA3813050}"/>
    <cellStyle name="60% - uthevingsfarge 2 10 2 2 5" xfId="27008" xr:uid="{6175F7BC-BCE6-4130-AA6D-C5E00F288284}"/>
    <cellStyle name="60% - uthevingsfarge 2 10 2 2 6" xfId="27009" xr:uid="{07CFE89A-6902-459F-888F-53889367520E}"/>
    <cellStyle name="60% - uthevingsfarge 2 10 2 2 7" xfId="27010" xr:uid="{2D4BB2B2-1FD4-4192-987F-4E3B4E0FE91F}"/>
    <cellStyle name="60% - uthevingsfarge 2 10 2 2 8" xfId="27011" xr:uid="{995C4140-5F18-41B2-B7C9-1827DB6EBD76}"/>
    <cellStyle name="60% - uthevingsfarge 2 10 2 2 9" xfId="27012" xr:uid="{943D0ADD-AC71-44EF-949C-6830F202F1C8}"/>
    <cellStyle name="60% - uthevingsfarge 2 10 2 3" xfId="27013" xr:uid="{27793AC8-3949-4F92-920C-919B3F9028EC}"/>
    <cellStyle name="60% - uthevingsfarge 2 10 2 4" xfId="27014" xr:uid="{176E0B85-ABD2-4A2B-B62A-998CC1D5FC5A}"/>
    <cellStyle name="60% - uthevingsfarge 2 10 2 5" xfId="27015" xr:uid="{2AACA1D7-4782-4C13-B0FE-C21EB36A81F1}"/>
    <cellStyle name="60% - uthevingsfarge 2 10 2 6" xfId="27016" xr:uid="{EC485A0C-1989-4F0E-B3A0-CDF1585CA7CA}"/>
    <cellStyle name="60% - uthevingsfarge 2 10 2 7" xfId="27017" xr:uid="{4078A23C-C4D4-496F-ACA9-CA8E89DDDEE5}"/>
    <cellStyle name="60% - uthevingsfarge 2 10 2 8" xfId="27018" xr:uid="{3F871552-027C-45DB-8194-B431C162685F}"/>
    <cellStyle name="60% - uthevingsfarge 2 10 2 9" xfId="27019" xr:uid="{3CEAFE4B-A958-44D9-8AAF-0F1E1FDF8301}"/>
    <cellStyle name="60% - uthevingsfarge 2 10 20" xfId="27020" xr:uid="{066C132C-3865-4043-AFD0-F5FD10B51B6F}"/>
    <cellStyle name="60% - uthevingsfarge 2 10 21" xfId="27021" xr:uid="{06851E35-E2B3-43ED-AB63-6ECCAAF0ACA9}"/>
    <cellStyle name="60% - uthevingsfarge 2 10 22" xfId="27022" xr:uid="{810E52B3-EA2C-4AF3-BBB5-53A2157A0B36}"/>
    <cellStyle name="60% - uthevingsfarge 2 10 23" xfId="27023" xr:uid="{45050FED-C69D-411E-8434-1E49C114A92B}"/>
    <cellStyle name="60% - uthevingsfarge 2 10 24" xfId="27024" xr:uid="{8139E9E2-8199-4624-87DE-2B7EA64B3B7D}"/>
    <cellStyle name="60% - uthevingsfarge 2 10 25" xfId="27025" xr:uid="{C3609D2A-A24D-459A-8907-221882D8B33C}"/>
    <cellStyle name="60% - uthevingsfarge 2 10 26" xfId="27026" xr:uid="{52D3A605-A0D2-497D-A3FF-4FC7D49794B9}"/>
    <cellStyle name="60% - uthevingsfarge 2 10 27" xfId="27027" xr:uid="{91601298-B791-4D86-8C91-DE278A96CA2B}"/>
    <cellStyle name="60% - uthevingsfarge 2 10 28" xfId="27028" xr:uid="{F707EF6C-E398-42A4-87C5-522E3C4BF221}"/>
    <cellStyle name="60% - uthevingsfarge 2 10 3" xfId="27029" xr:uid="{80392C08-3AC5-4009-B3F9-3BECC9F70161}"/>
    <cellStyle name="60% - uthevingsfarge 2 10 4" xfId="27030" xr:uid="{B0D2CDA8-02D6-4723-ACA9-6A7C367CC79D}"/>
    <cellStyle name="60% - uthevingsfarge 2 10 5" xfId="27031" xr:uid="{5B855BC5-4696-4700-88A5-5866B606103A}"/>
    <cellStyle name="60% - uthevingsfarge 2 10 6" xfId="27032" xr:uid="{8884C003-00ED-41BA-BE01-FC665ECD20BF}"/>
    <cellStyle name="60% - uthevingsfarge 2 10 7" xfId="27033" xr:uid="{3F9C3D9D-5BF1-41C3-8758-155B675026A3}"/>
    <cellStyle name="60% - uthevingsfarge 2 10 8" xfId="27034" xr:uid="{50D717FC-1B8C-40A5-8DF4-FC75852B6A34}"/>
    <cellStyle name="60% - uthevingsfarge 2 10 9" xfId="27035" xr:uid="{BA6D9CED-D8B4-415F-B665-CC48BD87A0E6}"/>
    <cellStyle name="60% - uthevingsfarge 2 11" xfId="27036" xr:uid="{2CEAF999-A227-4AFF-8A6A-A6E6DE5D795D}"/>
    <cellStyle name="60% - uthevingsfarge 2 12" xfId="27037" xr:uid="{B2E7CAEF-B14F-4CD3-97CB-57913E20E0A6}"/>
    <cellStyle name="60% - uthevingsfarge 2 12 10" xfId="27038" xr:uid="{834D7553-7729-4AFB-A4CD-53311EEBD2BA}"/>
    <cellStyle name="60% - uthevingsfarge 2 12 11" xfId="27039" xr:uid="{D9A9F617-1CA8-4C01-AFB5-72EF15427A94}"/>
    <cellStyle name="60% - uthevingsfarge 2 12 12" xfId="27040" xr:uid="{407CC0C6-AE6D-4AE6-BFB9-73A8A2FF6EAD}"/>
    <cellStyle name="60% - uthevingsfarge 2 12 13" xfId="27041" xr:uid="{ACB868E9-4F29-45E6-A87F-541B4384FE9D}"/>
    <cellStyle name="60% - uthevingsfarge 2 12 14" xfId="27042" xr:uid="{37A1370A-AD4A-41E7-B7E9-A92A70C13D55}"/>
    <cellStyle name="60% - uthevingsfarge 2 12 15" xfId="27043" xr:uid="{92A35F7D-01FB-4C8D-9932-AC76C4FF2989}"/>
    <cellStyle name="60% - uthevingsfarge 2 12 2" xfId="27044" xr:uid="{B4FAA954-C6C8-4FF4-A268-8244BC81064E}"/>
    <cellStyle name="60% - uthevingsfarge 2 12 2 10" xfId="27045" xr:uid="{1D283359-17C5-427B-AB2A-D79BF830EFDC}"/>
    <cellStyle name="60% - uthevingsfarge 2 12 2 11" xfId="27046" xr:uid="{2CB2BF2B-F29D-4813-81CF-8F5BEC3FB2C1}"/>
    <cellStyle name="60% - uthevingsfarge 2 12 2 12" xfId="27047" xr:uid="{7E96D472-8860-4091-B4D1-E8C84441F6F6}"/>
    <cellStyle name="60% - uthevingsfarge 2 12 2 13" xfId="27048" xr:uid="{66DDE35C-6335-4392-ABB9-6D1369F80ACC}"/>
    <cellStyle name="60% - uthevingsfarge 2 12 2 2" xfId="27049" xr:uid="{236890DE-4935-4173-B88A-E40127C334F1}"/>
    <cellStyle name="60% - uthevingsfarge 2 12 2 3" xfId="27050" xr:uid="{19C66864-B25A-4ACB-B646-FBE99EAEA138}"/>
    <cellStyle name="60% - uthevingsfarge 2 12 2 4" xfId="27051" xr:uid="{20493F57-F99A-444B-ADAF-B2488B44C3DB}"/>
    <cellStyle name="60% - uthevingsfarge 2 12 2 5" xfId="27052" xr:uid="{88CDBCB3-09D5-4C77-AC70-16E245F0A115}"/>
    <cellStyle name="60% - uthevingsfarge 2 12 2 6" xfId="27053" xr:uid="{E3DB9737-D9F8-4D4D-84C1-4126C4FCD8A9}"/>
    <cellStyle name="60% - uthevingsfarge 2 12 2 7" xfId="27054" xr:uid="{4A77B9B0-3C58-4F6E-8AC1-683BA142FFE7}"/>
    <cellStyle name="60% - uthevingsfarge 2 12 2 8" xfId="27055" xr:uid="{F278D4CA-B7E1-4566-B504-7CF6B6AD50EE}"/>
    <cellStyle name="60% - uthevingsfarge 2 12 2 9" xfId="27056" xr:uid="{119D2DB0-C843-4880-96A2-9102684AFC5D}"/>
    <cellStyle name="60% - uthevingsfarge 2 12 3" xfId="27057" xr:uid="{724EA89B-C20B-4376-A391-3AA7BFEE946F}"/>
    <cellStyle name="60% - uthevingsfarge 2 12 4" xfId="27058" xr:uid="{14209D27-07B7-495B-88B9-9DBAE537A09D}"/>
    <cellStyle name="60% - uthevingsfarge 2 12 5" xfId="27059" xr:uid="{13534A24-F4A0-4D99-90D5-EF51C98F3F83}"/>
    <cellStyle name="60% - uthevingsfarge 2 12 6" xfId="27060" xr:uid="{F04BB856-E2DA-48EF-B935-8526B53DAE6A}"/>
    <cellStyle name="60% - uthevingsfarge 2 12 7" xfId="27061" xr:uid="{C5619EFF-2F90-4304-9D78-EB5BB520A67E}"/>
    <cellStyle name="60% - uthevingsfarge 2 12 8" xfId="27062" xr:uid="{D72C3E57-FE5D-4800-9322-89AFCD155494}"/>
    <cellStyle name="60% - uthevingsfarge 2 12 9" xfId="27063" xr:uid="{1D91D90E-3B30-46AF-A18B-919BF69BA457}"/>
    <cellStyle name="60% - uthevingsfarge 2 13" xfId="27064" xr:uid="{AE3D1A73-3179-4C12-A1DF-DADC29406854}"/>
    <cellStyle name="60% - uthevingsfarge 2 13 10" xfId="27065" xr:uid="{13FF77C7-3944-4FF7-843E-10982AE17601}"/>
    <cellStyle name="60% - uthevingsfarge 2 13 11" xfId="27066" xr:uid="{555B6C87-BC47-4D70-80BD-C927B7A3EEE8}"/>
    <cellStyle name="60% - uthevingsfarge 2 13 12" xfId="27067" xr:uid="{673A4989-F9D4-4762-9DDE-A356C645BC72}"/>
    <cellStyle name="60% - uthevingsfarge 2 13 2" xfId="27068" xr:uid="{25EAAD37-1D5E-4403-8519-AF5789D5B32B}"/>
    <cellStyle name="60% - uthevingsfarge 2 13 3" xfId="27069" xr:uid="{0B02C4BC-5822-46E3-B578-1D14C0710057}"/>
    <cellStyle name="60% - uthevingsfarge 2 13 4" xfId="27070" xr:uid="{5978CD80-DD87-4379-B62D-A814FA9751F8}"/>
    <cellStyle name="60% - uthevingsfarge 2 13 5" xfId="27071" xr:uid="{CB3CD6AD-7A5B-464C-A49A-A714E0994F10}"/>
    <cellStyle name="60% - uthevingsfarge 2 13 6" xfId="27072" xr:uid="{130CF9CF-B028-49CF-8238-1E2B24745D44}"/>
    <cellStyle name="60% - uthevingsfarge 2 13 7" xfId="27073" xr:uid="{25A1604B-7913-4205-9493-02CFCE73C978}"/>
    <cellStyle name="60% - uthevingsfarge 2 13 8" xfId="27074" xr:uid="{56D1200D-3D05-4788-9841-72E01FCE1BD7}"/>
    <cellStyle name="60% - uthevingsfarge 2 13 9" xfId="27075" xr:uid="{7096A450-DC77-4416-92D5-377559E65C3C}"/>
    <cellStyle name="60% - uthevingsfarge 2 14" xfId="27076" xr:uid="{E86672F7-AA79-4224-8E02-B069CF71EB26}"/>
    <cellStyle name="60% - uthevingsfarge 2 14 10" xfId="27077" xr:uid="{28C81BA7-908F-4304-9C61-5CC316E153B4}"/>
    <cellStyle name="60% - uthevingsfarge 2 14 11" xfId="27078" xr:uid="{B36D939E-6C12-4A70-ABA8-8AAF4C3C1F17}"/>
    <cellStyle name="60% - uthevingsfarge 2 14 12" xfId="27079" xr:uid="{FE741042-9800-4F5B-8C63-9D82588A5C30}"/>
    <cellStyle name="60% - uthevingsfarge 2 14 2" xfId="27080" xr:uid="{74102387-4AF5-4ACA-9E44-A05CA4573EB6}"/>
    <cellStyle name="60% - uthevingsfarge 2 14 3" xfId="27081" xr:uid="{D9E85EA7-06C4-49CF-8CAF-8EBC1FC51293}"/>
    <cellStyle name="60% - uthevingsfarge 2 14 4" xfId="27082" xr:uid="{68FF598A-B99D-4561-A35C-8672AF2CAD87}"/>
    <cellStyle name="60% - uthevingsfarge 2 14 5" xfId="27083" xr:uid="{388B60DA-D1CF-4A34-8DA7-838FA3720C3A}"/>
    <cellStyle name="60% - uthevingsfarge 2 14 6" xfId="27084" xr:uid="{BE4A1E83-F9F6-4B1C-BA45-E9411FA8B6DB}"/>
    <cellStyle name="60% - uthevingsfarge 2 14 7" xfId="27085" xr:uid="{61D7619F-911A-43F5-BBD8-193951070242}"/>
    <cellStyle name="60% - uthevingsfarge 2 14 8" xfId="27086" xr:uid="{581020FA-28E2-41CB-8E65-944681F6E7AE}"/>
    <cellStyle name="60% - uthevingsfarge 2 14 9" xfId="27087" xr:uid="{7572303E-71C4-4A52-A01D-2CBD105EAAFE}"/>
    <cellStyle name="60% - uthevingsfarge 2 15" xfId="27088" xr:uid="{80FBA89F-743A-4561-BF19-E78BA39B5B18}"/>
    <cellStyle name="60% - uthevingsfarge 2 15 10" xfId="27089" xr:uid="{FA755156-A022-49A2-8220-32ECEBF366EA}"/>
    <cellStyle name="60% - uthevingsfarge 2 15 11" xfId="27090" xr:uid="{B2AE40CB-23CB-4235-94A8-E95DF9AE329D}"/>
    <cellStyle name="60% - uthevingsfarge 2 15 12" xfId="27091" xr:uid="{F2836CD7-93AC-4C96-995A-E409C4410751}"/>
    <cellStyle name="60% - uthevingsfarge 2 15 2" xfId="27092" xr:uid="{D1A1415F-8DF3-4980-A574-7362660B2881}"/>
    <cellStyle name="60% - uthevingsfarge 2 15 3" xfId="27093" xr:uid="{206F01EE-D2A5-46E2-9C97-65E43412D10B}"/>
    <cellStyle name="60% - uthevingsfarge 2 15 4" xfId="27094" xr:uid="{901DEC80-23C1-4C01-8788-D221266A4E42}"/>
    <cellStyle name="60% - uthevingsfarge 2 15 5" xfId="27095" xr:uid="{D1CECF5D-BD7A-4F2C-A79A-D5C25C81928B}"/>
    <cellStyle name="60% - uthevingsfarge 2 15 6" xfId="27096" xr:uid="{9F137CE5-BCDA-4BC7-9EBE-F2E1A866382F}"/>
    <cellStyle name="60% - uthevingsfarge 2 15 7" xfId="27097" xr:uid="{E6D785FB-67E7-452E-8954-FBD218A3A5DA}"/>
    <cellStyle name="60% - uthevingsfarge 2 15 8" xfId="27098" xr:uid="{47B2617C-174D-493B-9A59-D1157440B6B7}"/>
    <cellStyle name="60% - uthevingsfarge 2 15 9" xfId="27099" xr:uid="{164E5DDA-19A4-4261-8AFC-5140450939AF}"/>
    <cellStyle name="60% - uthevingsfarge 2 16" xfId="27100" xr:uid="{31AD547A-3304-42C9-A10C-875AB2826297}"/>
    <cellStyle name="60% - uthevingsfarge 2 16 10" xfId="27101" xr:uid="{5DC3845C-360A-4DC1-A64C-F9E21EE51F06}"/>
    <cellStyle name="60% - uthevingsfarge 2 16 11" xfId="27102" xr:uid="{97948253-00FB-4345-BA7B-E1CB3AE16AB9}"/>
    <cellStyle name="60% - uthevingsfarge 2 16 12" xfId="27103" xr:uid="{888E2598-3AB3-4DD9-AAF8-14EC39FB7318}"/>
    <cellStyle name="60% - uthevingsfarge 2 16 2" xfId="27104" xr:uid="{FD71457A-A4A2-4ED4-BD9E-D4BBAFF6BDC8}"/>
    <cellStyle name="60% - uthevingsfarge 2 16 3" xfId="27105" xr:uid="{71C99059-5678-4906-981F-9B3FD685BD0E}"/>
    <cellStyle name="60% - uthevingsfarge 2 16 4" xfId="27106" xr:uid="{1779382F-8343-474C-9FE6-56254501363C}"/>
    <cellStyle name="60% - uthevingsfarge 2 16 5" xfId="27107" xr:uid="{950097D8-7C5A-4F6C-8E81-BF455E2FB7E2}"/>
    <cellStyle name="60% - uthevingsfarge 2 16 6" xfId="27108" xr:uid="{49DBF50F-1B9C-4729-95B8-41558C52090B}"/>
    <cellStyle name="60% - uthevingsfarge 2 16 7" xfId="27109" xr:uid="{D03103E2-ED85-4CC4-BBE1-873FF34A7127}"/>
    <cellStyle name="60% - uthevingsfarge 2 16 8" xfId="27110" xr:uid="{6D215B4A-F049-41C2-A35E-E647CE51F2E9}"/>
    <cellStyle name="60% - uthevingsfarge 2 16 9" xfId="27111" xr:uid="{7DFE42F2-7558-426E-95FC-34A55EB01847}"/>
    <cellStyle name="60% - uthevingsfarge 2 17" xfId="27112" xr:uid="{ADC984CB-8AD6-4122-BD0E-3AED5C664E0D}"/>
    <cellStyle name="60% - uthevingsfarge 2 17 10" xfId="27113" xr:uid="{37F571B1-8591-4593-A969-ADDDB11AAAAF}"/>
    <cellStyle name="60% - uthevingsfarge 2 17 11" xfId="27114" xr:uid="{2215DFEC-DB8B-456E-9F9F-8AC3D253BE7A}"/>
    <cellStyle name="60% - uthevingsfarge 2 17 12" xfId="27115" xr:uid="{17C62C5A-C3EF-4F64-82AD-9DE844D8DE23}"/>
    <cellStyle name="60% - uthevingsfarge 2 17 2" xfId="27116" xr:uid="{ACADAFB3-87D5-4000-91B0-7716B62D1492}"/>
    <cellStyle name="60% - uthevingsfarge 2 17 3" xfId="27117" xr:uid="{E22EE1B2-72E8-48FF-93BE-97FA95C78E1B}"/>
    <cellStyle name="60% - uthevingsfarge 2 17 4" xfId="27118" xr:uid="{303489C3-CCB3-4A88-8DF5-52FF87B65924}"/>
    <cellStyle name="60% - uthevingsfarge 2 17 5" xfId="27119" xr:uid="{F3F52B0A-2478-45D7-8BC4-71F277574FFF}"/>
    <cellStyle name="60% - uthevingsfarge 2 17 6" xfId="27120" xr:uid="{B37D338A-E03F-4B49-81D7-99DC0AE3D29E}"/>
    <cellStyle name="60% - uthevingsfarge 2 17 7" xfId="27121" xr:uid="{394410DA-A4A6-43B0-94E4-54D7251C0CF6}"/>
    <cellStyle name="60% - uthevingsfarge 2 17 8" xfId="27122" xr:uid="{83067B28-1751-4F5B-BC3C-A1E030D2EA4E}"/>
    <cellStyle name="60% - uthevingsfarge 2 17 9" xfId="27123" xr:uid="{4D4A4E3F-614A-4678-8882-4CCC1E3F587C}"/>
    <cellStyle name="60% - uthevingsfarge 2 18" xfId="27124" xr:uid="{7E1B66AD-8D8D-43C1-975F-C2B903B7507B}"/>
    <cellStyle name="60% - uthevingsfarge 2 18 10" xfId="27125" xr:uid="{642B698F-F5E4-43C2-998D-33F7111DB40A}"/>
    <cellStyle name="60% - uthevingsfarge 2 18 11" xfId="27126" xr:uid="{DACDB950-8DED-490E-B85F-2A208228DD0E}"/>
    <cellStyle name="60% - uthevingsfarge 2 18 12" xfId="27127" xr:uid="{DF3A7C1C-2861-4F99-BD00-0E32C90E1963}"/>
    <cellStyle name="60% - uthevingsfarge 2 18 2" xfId="27128" xr:uid="{CE94165B-DF36-4E6B-8168-E607819432CF}"/>
    <cellStyle name="60% - uthevingsfarge 2 18 3" xfId="27129" xr:uid="{956838E2-861E-4A14-B8E5-3C6A19694788}"/>
    <cellStyle name="60% - uthevingsfarge 2 18 4" xfId="27130" xr:uid="{1C77C3C3-4102-448A-85AA-02725B35F524}"/>
    <cellStyle name="60% - uthevingsfarge 2 18 5" xfId="27131" xr:uid="{8152886B-7B45-48B5-BA51-246BB42FD876}"/>
    <cellStyle name="60% - uthevingsfarge 2 18 6" xfId="27132" xr:uid="{BAE3AB1F-53F7-46CA-8624-2316EB3AB924}"/>
    <cellStyle name="60% - uthevingsfarge 2 18 7" xfId="27133" xr:uid="{939BA0A6-2199-48DC-806F-45A0CAD25218}"/>
    <cellStyle name="60% - uthevingsfarge 2 18 8" xfId="27134" xr:uid="{5FFD0FBD-5051-4809-BE13-088646EA26C7}"/>
    <cellStyle name="60% - uthevingsfarge 2 18 9" xfId="27135" xr:uid="{B322186D-529C-4D72-A6EC-19454FA36B32}"/>
    <cellStyle name="60% - uthevingsfarge 2 19" xfId="27136" xr:uid="{BB1BE31E-755E-4F04-A69C-FD83F4DAB9B8}"/>
    <cellStyle name="60% - uthevingsfarge 2 19 10" xfId="27137" xr:uid="{C0AAF878-421B-4632-B871-733ACCB6E5B3}"/>
    <cellStyle name="60% - uthevingsfarge 2 19 11" xfId="27138" xr:uid="{74F4BF50-EEFD-4383-A2C9-C93F674F340B}"/>
    <cellStyle name="60% - uthevingsfarge 2 19 12" xfId="27139" xr:uid="{4286D553-1811-496D-B1B7-B4D6E192648F}"/>
    <cellStyle name="60% - uthevingsfarge 2 19 2" xfId="27140" xr:uid="{C02EAF85-4A80-485D-A106-0D4641962E04}"/>
    <cellStyle name="60% - uthevingsfarge 2 19 3" xfId="27141" xr:uid="{A0A656A0-85C1-4DE3-83A0-C6942AD24645}"/>
    <cellStyle name="60% - uthevingsfarge 2 19 4" xfId="27142" xr:uid="{A46811CE-27DF-436F-9F54-2A79A1B50C2A}"/>
    <cellStyle name="60% - uthevingsfarge 2 19 5" xfId="27143" xr:uid="{3A7FBFAC-DC3F-4AB2-8E2E-32336F6E014D}"/>
    <cellStyle name="60% - uthevingsfarge 2 19 6" xfId="27144" xr:uid="{F3C552E1-4DB5-4004-8D0D-39D165EC914C}"/>
    <cellStyle name="60% - uthevingsfarge 2 19 7" xfId="27145" xr:uid="{838A7B52-A3B7-42CE-A8E0-A80C1DD480C2}"/>
    <cellStyle name="60% - uthevingsfarge 2 19 8" xfId="27146" xr:uid="{A3826599-4DE3-43D2-ADEF-4F8E4EEBCB6E}"/>
    <cellStyle name="60% - uthevingsfarge 2 19 9" xfId="27147" xr:uid="{000EC493-8A84-4E1F-ADBB-CDD950299521}"/>
    <cellStyle name="60% - uthevingsfarge 2 2" xfId="27148" xr:uid="{6B13EF9B-0E82-47AC-A926-A7C66D71A1FD}"/>
    <cellStyle name="60% - uthevingsfarge 2 2 10" xfId="27149" xr:uid="{847E1D31-F0E2-4F35-9A2E-42E08A066D7E}"/>
    <cellStyle name="60% - uthevingsfarge 2 2 11" xfId="27150" xr:uid="{10AEDE65-3A8D-405A-A471-872F4C9D757F}"/>
    <cellStyle name="60% - uthevingsfarge 2 2 12" xfId="27151" xr:uid="{363BD599-404E-4087-B0EF-A498AAF362EA}"/>
    <cellStyle name="60% - uthevingsfarge 2 2 13" xfId="27152" xr:uid="{6D32491E-BB64-48F4-B11F-A74F9C55349F}"/>
    <cellStyle name="60% - uthevingsfarge 2 2 14" xfId="27153" xr:uid="{0EC93D87-5D99-483D-89F6-D0AD2B5010DA}"/>
    <cellStyle name="60% - uthevingsfarge 2 2 15" xfId="27154" xr:uid="{F5A3DACF-55AE-41D1-A2F4-D0DE36411BCE}"/>
    <cellStyle name="60% - uthevingsfarge 2 2 16" xfId="27155" xr:uid="{3F207193-2449-417F-8B58-3BADB203BE13}"/>
    <cellStyle name="60% - uthevingsfarge 2 2 17" xfId="27156" xr:uid="{20B22C0C-3187-404E-AC3A-C10CAEE1511D}"/>
    <cellStyle name="60% - uthevingsfarge 2 2 18" xfId="27157" xr:uid="{4D45A4F1-AF9D-4AA1-9177-2B82E9F918A4}"/>
    <cellStyle name="60% - uthevingsfarge 2 2 19" xfId="27158" xr:uid="{D08B2F84-299E-45C8-B946-59738B82E5E9}"/>
    <cellStyle name="60% - uthevingsfarge 2 2 19 10" xfId="27159" xr:uid="{3C3AD8B6-1783-4975-8E8A-40AE996867B8}"/>
    <cellStyle name="60% - uthevingsfarge 2 2 19 11" xfId="27160" xr:uid="{C663BEE7-6511-4E1F-A52A-543DAEC988F5}"/>
    <cellStyle name="60% - uthevingsfarge 2 2 19 12" xfId="27161" xr:uid="{D9E5B1D1-499B-4235-894C-9BADAA90CF42}"/>
    <cellStyle name="60% - uthevingsfarge 2 2 19 13" xfId="27162" xr:uid="{35506FB7-A61C-483C-86AE-B55013914E89}"/>
    <cellStyle name="60% - uthevingsfarge 2 2 19 2" xfId="27163" xr:uid="{AB56230E-A519-470E-B2CF-7F063B8405BB}"/>
    <cellStyle name="60% - uthevingsfarge 2 2 19 3" xfId="27164" xr:uid="{4E349C5A-0F9D-451B-A78A-C0A3CB800FCC}"/>
    <cellStyle name="60% - uthevingsfarge 2 2 19 4" xfId="27165" xr:uid="{07CBA6FB-2699-425E-809E-5F8ECE5ECAB3}"/>
    <cellStyle name="60% - uthevingsfarge 2 2 19 5" xfId="27166" xr:uid="{5D0FDF95-7546-4D9F-AED6-B2CB4667653B}"/>
    <cellStyle name="60% - uthevingsfarge 2 2 19 6" xfId="27167" xr:uid="{0C0E462A-4B4D-46AA-90FA-626E86BD7F35}"/>
    <cellStyle name="60% - uthevingsfarge 2 2 19 7" xfId="27168" xr:uid="{16251427-22D1-4A43-B4C7-581B6974D849}"/>
    <cellStyle name="60% - uthevingsfarge 2 2 19 8" xfId="27169" xr:uid="{BC9C085E-F2DE-4621-AFDD-6E21AE67A957}"/>
    <cellStyle name="60% - uthevingsfarge 2 2 19 9" xfId="27170" xr:uid="{E83F77DB-290B-41D0-9B93-8FF6FEA25017}"/>
    <cellStyle name="60% - uthevingsfarge 2 2 2" xfId="27171" xr:uid="{69459091-307D-495D-9597-B2A882019EE5}"/>
    <cellStyle name="60% - uthevingsfarge 2 2 2 10" xfId="27172" xr:uid="{C61B1715-5996-4773-83D7-CCD8BF56BB19}"/>
    <cellStyle name="60% - uthevingsfarge 2 2 2 11" xfId="27173" xr:uid="{AA230602-23A9-4703-A52F-46AC87E31E0E}"/>
    <cellStyle name="60% - uthevingsfarge 2 2 2 12" xfId="27174" xr:uid="{8F6ACF4A-A707-40BB-82A4-0B0BB442050A}"/>
    <cellStyle name="60% - uthevingsfarge 2 2 2 13" xfId="27175" xr:uid="{8A1B351E-21AC-4B70-8B0C-214D643AEA92}"/>
    <cellStyle name="60% - uthevingsfarge 2 2 2 14" xfId="27176" xr:uid="{E38C2909-D091-4EB1-A54A-C53373D30626}"/>
    <cellStyle name="60% - uthevingsfarge 2 2 2 15" xfId="27177" xr:uid="{F0BFE635-8D85-4EEB-83F3-891D9ED2CCEC}"/>
    <cellStyle name="60% - uthevingsfarge 2 2 2 16" xfId="27178" xr:uid="{59184F14-C4D2-4AFB-B566-AF49DAA91139}"/>
    <cellStyle name="60% - uthevingsfarge 2 2 2 17" xfId="27179" xr:uid="{BD84DD48-61F1-49C9-9496-19D1F06E78D5}"/>
    <cellStyle name="60% - uthevingsfarge 2 2 2 17 10" xfId="27180" xr:uid="{196A57A1-0CB8-4347-ADB5-4F6EAF641715}"/>
    <cellStyle name="60% - uthevingsfarge 2 2 2 17 11" xfId="27181" xr:uid="{E1C376D7-40A7-4EA8-868A-346905DB60BB}"/>
    <cellStyle name="60% - uthevingsfarge 2 2 2 17 12" xfId="27182" xr:uid="{C29DC126-AD50-4B70-A505-B88ECD82E039}"/>
    <cellStyle name="60% - uthevingsfarge 2 2 2 17 13" xfId="27183" xr:uid="{BBFBC0D3-1F20-40F1-9207-7836654A7AC6}"/>
    <cellStyle name="60% - uthevingsfarge 2 2 2 17 2" xfId="27184" xr:uid="{4FE1C9A4-322F-4935-9064-A62D4D4BDB7A}"/>
    <cellStyle name="60% - uthevingsfarge 2 2 2 17 3" xfId="27185" xr:uid="{E37ADDD6-7931-43C1-B37F-7D6F9D4125AD}"/>
    <cellStyle name="60% - uthevingsfarge 2 2 2 17 4" xfId="27186" xr:uid="{E48C823F-D587-43FB-A215-C66CD26F90A5}"/>
    <cellStyle name="60% - uthevingsfarge 2 2 2 17 5" xfId="27187" xr:uid="{79DEE12E-9ACE-48BF-B174-C00EB49888EA}"/>
    <cellStyle name="60% - uthevingsfarge 2 2 2 17 6" xfId="27188" xr:uid="{5874FCE0-A0D6-42DC-8C85-5786FFE9D1AB}"/>
    <cellStyle name="60% - uthevingsfarge 2 2 2 17 7" xfId="27189" xr:uid="{D6B70E60-B3FB-4008-AEDE-42FBB0CE76E1}"/>
    <cellStyle name="60% - uthevingsfarge 2 2 2 17 8" xfId="27190" xr:uid="{3CF5C8FD-0C72-4151-B3A2-C5D211CC785A}"/>
    <cellStyle name="60% - uthevingsfarge 2 2 2 17 9" xfId="27191" xr:uid="{58A27B59-7D4E-4F85-9192-D28A53EDF631}"/>
    <cellStyle name="60% - uthevingsfarge 2 2 2 18" xfId="27192" xr:uid="{9CF057FA-6358-48C6-91FE-CBF74B25D310}"/>
    <cellStyle name="60% - uthevingsfarge 2 2 2 19" xfId="27193" xr:uid="{7DAAD1D3-D64D-4D7A-A409-1EEE14E3A905}"/>
    <cellStyle name="60% - uthevingsfarge 2 2 2 2" xfId="27194" xr:uid="{943B8823-727F-427F-B7F0-DC41E44F8DF0}"/>
    <cellStyle name="60% - uthevingsfarge 2 2 2 2 10" xfId="27195" xr:uid="{2F67F29A-E761-40F6-8CCE-58E87FBCA33D}"/>
    <cellStyle name="60% - uthevingsfarge 2 2 2 2 11" xfId="27196" xr:uid="{67653B3D-2495-4219-8025-76B4503AA1AB}"/>
    <cellStyle name="60% - uthevingsfarge 2 2 2 2 12" xfId="27197" xr:uid="{D5201437-0742-4D12-B01C-E09602E42736}"/>
    <cellStyle name="60% - uthevingsfarge 2 2 2 2 13" xfId="27198" xr:uid="{A10BDF69-A590-4613-9E20-D6A32AF8C612}"/>
    <cellStyle name="60% - uthevingsfarge 2 2 2 2 14" xfId="27199" xr:uid="{7E371CD8-4CCD-4D95-8C24-FDCFFDA7FF2B}"/>
    <cellStyle name="60% - uthevingsfarge 2 2 2 2 15" xfId="27200" xr:uid="{CC982814-5DE3-4948-9DE7-1B833C26ECFF}"/>
    <cellStyle name="60% - uthevingsfarge 2 2 2 2 2" xfId="27201" xr:uid="{C4DFCE74-7AE0-41B6-BA87-30F402AFFC11}"/>
    <cellStyle name="60% - uthevingsfarge 2 2 2 2 2 10" xfId="27202" xr:uid="{90B7346F-8CBE-4D09-AFCA-7CE7A4445B87}"/>
    <cellStyle name="60% - uthevingsfarge 2 2 2 2 2 11" xfId="27203" xr:uid="{FD3BA325-BB27-40E4-B149-D25623D8D67E}"/>
    <cellStyle name="60% - uthevingsfarge 2 2 2 2 2 12" xfId="27204" xr:uid="{0EAE05C0-BC0C-46B0-8C3A-B7794878F1C1}"/>
    <cellStyle name="60% - uthevingsfarge 2 2 2 2 2 13" xfId="27205" xr:uid="{CBA7FBFD-D336-4AE7-8DFF-F40252F03C4A}"/>
    <cellStyle name="60% - uthevingsfarge 2 2 2 2 2 2" xfId="27206" xr:uid="{A8B2F87F-A28A-4443-A52F-2367EC362D5E}"/>
    <cellStyle name="60% - uthevingsfarge 2 2 2 2 2 3" xfId="27207" xr:uid="{671CF023-6F43-4B9F-84C3-29B2BC132134}"/>
    <cellStyle name="60% - uthevingsfarge 2 2 2 2 2 4" xfId="27208" xr:uid="{DBD79169-7E72-44BA-B753-CB8C755E7871}"/>
    <cellStyle name="60% - uthevingsfarge 2 2 2 2 2 5" xfId="27209" xr:uid="{0DCC220B-153D-4A84-9A52-23FE4AB05D8F}"/>
    <cellStyle name="60% - uthevingsfarge 2 2 2 2 2 6" xfId="27210" xr:uid="{43C6F9EB-F3F9-42CB-A49F-C414D763EF35}"/>
    <cellStyle name="60% - uthevingsfarge 2 2 2 2 2 7" xfId="27211" xr:uid="{327CB804-CCCD-4ED0-892E-799DA96DD6D8}"/>
    <cellStyle name="60% - uthevingsfarge 2 2 2 2 2 8" xfId="27212" xr:uid="{BB15C6DE-0790-49AF-B6F8-F9C9E4B19506}"/>
    <cellStyle name="60% - uthevingsfarge 2 2 2 2 2 9" xfId="27213" xr:uid="{14789C34-35C7-438C-9BA5-693F94E170B3}"/>
    <cellStyle name="60% - uthevingsfarge 2 2 2 2 3" xfId="27214" xr:uid="{BD9AEEC9-EC56-437B-9E58-CF2B3FC71B9F}"/>
    <cellStyle name="60% - uthevingsfarge 2 2 2 2 4" xfId="27215" xr:uid="{E415D6F4-5E59-4F6B-A103-A7FCE4D44AA0}"/>
    <cellStyle name="60% - uthevingsfarge 2 2 2 2 5" xfId="27216" xr:uid="{EFD8D369-2979-48D4-A9CE-2B1F7F71EB64}"/>
    <cellStyle name="60% - uthevingsfarge 2 2 2 2 6" xfId="27217" xr:uid="{847E5491-F126-474B-9EC9-1554FED27545}"/>
    <cellStyle name="60% - uthevingsfarge 2 2 2 2 7" xfId="27218" xr:uid="{05B70DF1-080B-4CF7-83DD-065FE7E97355}"/>
    <cellStyle name="60% - uthevingsfarge 2 2 2 2 8" xfId="27219" xr:uid="{E95B7E1F-541B-4923-9B34-2B5D159F4036}"/>
    <cellStyle name="60% - uthevingsfarge 2 2 2 2 9" xfId="27220" xr:uid="{AA10B964-03DA-44A5-AD20-BF6ED41EF52E}"/>
    <cellStyle name="60% - uthevingsfarge 2 2 2 20" xfId="27221" xr:uid="{2E7615CE-DD14-4B16-8164-5C2789895928}"/>
    <cellStyle name="60% - uthevingsfarge 2 2 2 21" xfId="27222" xr:uid="{06EEA174-6110-4AF4-B6C5-06EF6A450F97}"/>
    <cellStyle name="60% - uthevingsfarge 2 2 2 22" xfId="27223" xr:uid="{39A60876-A048-4204-AFC2-ABC162203D28}"/>
    <cellStyle name="60% - uthevingsfarge 2 2 2 23" xfId="27224" xr:uid="{512FBC99-1968-4533-AC09-2F6CC2DB3F4E}"/>
    <cellStyle name="60% - uthevingsfarge 2 2 2 24" xfId="27225" xr:uid="{AD112831-701B-4024-BA6D-5289B2B19F43}"/>
    <cellStyle name="60% - uthevingsfarge 2 2 2 25" xfId="27226" xr:uid="{CAF0F099-4036-47FC-A0FA-735FC5C86876}"/>
    <cellStyle name="60% - uthevingsfarge 2 2 2 26" xfId="27227" xr:uid="{87F0789D-553B-4A94-833A-5FA7392A2391}"/>
    <cellStyle name="60% - uthevingsfarge 2 2 2 27" xfId="27228" xr:uid="{E1F90BC1-E5AA-4815-8DA7-A9238FC4A3F0}"/>
    <cellStyle name="60% - uthevingsfarge 2 2 2 28" xfId="27229" xr:uid="{AE0A9BD8-4683-43E1-B94D-21767384C057}"/>
    <cellStyle name="60% - uthevingsfarge 2 2 2 3" xfId="27230" xr:uid="{1167A1E5-54B2-407C-9D70-457055FE23D7}"/>
    <cellStyle name="60% - uthevingsfarge 2 2 2 4" xfId="27231" xr:uid="{F084AAE8-87CB-4083-9956-0159EDE2866C}"/>
    <cellStyle name="60% - uthevingsfarge 2 2 2 5" xfId="27232" xr:uid="{6D9A00D0-0362-4459-8AF7-A881500477DB}"/>
    <cellStyle name="60% - uthevingsfarge 2 2 2 6" xfId="27233" xr:uid="{AB19EDEA-3859-49BA-8465-05CECCCF66DA}"/>
    <cellStyle name="60% - uthevingsfarge 2 2 2 7" xfId="27234" xr:uid="{F1CCAA08-9DE8-41EC-BBC8-7D49F5F621CE}"/>
    <cellStyle name="60% - uthevingsfarge 2 2 2 8" xfId="27235" xr:uid="{FCCA8037-B7BE-4514-9D2D-66C112CE1DAA}"/>
    <cellStyle name="60% - uthevingsfarge 2 2 2 9" xfId="27236" xr:uid="{F9669857-B199-470F-A333-EC6D00839435}"/>
    <cellStyle name="60% - uthevingsfarge 2 2 20" xfId="27237" xr:uid="{FB031F65-0948-483A-A75B-E10156BA5F73}"/>
    <cellStyle name="60% - uthevingsfarge 2 2 21" xfId="27238" xr:uid="{41AE76EF-07DF-482A-8B4E-5319BB7AFF07}"/>
    <cellStyle name="60% - uthevingsfarge 2 2 22" xfId="27239" xr:uid="{54C56B95-5700-4DB7-B277-77A7DDBD16E4}"/>
    <cellStyle name="60% - uthevingsfarge 2 2 23" xfId="27240" xr:uid="{D0CC5550-9521-4295-B80C-1B93FA0A2E57}"/>
    <cellStyle name="60% - uthevingsfarge 2 2 24" xfId="27241" xr:uid="{812BFD95-3ADD-4B8E-B073-7588B90948C3}"/>
    <cellStyle name="60% - uthevingsfarge 2 2 25" xfId="27242" xr:uid="{44ACE397-B97E-433E-99B0-7B11436831C3}"/>
    <cellStyle name="60% - uthevingsfarge 2 2 26" xfId="27243" xr:uid="{BFB5C8E8-0AB4-419E-8E9F-2225E7BE7679}"/>
    <cellStyle name="60% - uthevingsfarge 2 2 27" xfId="27244" xr:uid="{75EFB330-5329-4112-8EEE-F2F1BFAED4F5}"/>
    <cellStyle name="60% - uthevingsfarge 2 2 28" xfId="27245" xr:uid="{0142963D-113C-49F2-A6A4-612FB929D143}"/>
    <cellStyle name="60% - uthevingsfarge 2 2 29" xfId="27246" xr:uid="{937B25B8-6258-44C4-B77C-501C9664E898}"/>
    <cellStyle name="60% - uthevingsfarge 2 2 3" xfId="27247" xr:uid="{2B1754AD-1B89-429C-BF82-4C32AC28ED56}"/>
    <cellStyle name="60% - uthevingsfarge 2 2 30" xfId="27248" xr:uid="{45E3D1DE-644C-47CB-BE7D-8B4C9EBA7BF4}"/>
    <cellStyle name="60% - uthevingsfarge 2 2 4" xfId="27249" xr:uid="{30386C78-B53A-40CD-A810-44F7572C78D0}"/>
    <cellStyle name="60% - uthevingsfarge 2 2 5" xfId="27250" xr:uid="{A255221E-3827-46B1-907D-4105D6146CCE}"/>
    <cellStyle name="60% - uthevingsfarge 2 2 5 10" xfId="27251" xr:uid="{95534C45-BEDF-41E6-B3F2-AAFDAAA02383}"/>
    <cellStyle name="60% - uthevingsfarge 2 2 5 11" xfId="27252" xr:uid="{27093BFC-954F-47C0-ADCC-EB61AB25C76B}"/>
    <cellStyle name="60% - uthevingsfarge 2 2 5 12" xfId="27253" xr:uid="{72CBA200-783F-4E2E-92ED-70E2B56162EC}"/>
    <cellStyle name="60% - uthevingsfarge 2 2 5 13" xfId="27254" xr:uid="{40C05F6C-4705-4D82-8F4F-7BCDC6EB1844}"/>
    <cellStyle name="60% - uthevingsfarge 2 2 5 14" xfId="27255" xr:uid="{6F357AA9-FE67-415C-B192-7A97D5CB7A1D}"/>
    <cellStyle name="60% - uthevingsfarge 2 2 5 15" xfId="27256" xr:uid="{2839075F-6C4C-40C3-B501-27F8AFAA9CE0}"/>
    <cellStyle name="60% - uthevingsfarge 2 2 5 2" xfId="27257" xr:uid="{B8F98F12-05AB-475D-AC3F-204E81128B0E}"/>
    <cellStyle name="60% - uthevingsfarge 2 2 5 2 10" xfId="27258" xr:uid="{BA43DC75-4716-4BF9-8688-04555C41B589}"/>
    <cellStyle name="60% - uthevingsfarge 2 2 5 2 11" xfId="27259" xr:uid="{FB44F9E9-7D7D-404C-A83C-051A7EC270C4}"/>
    <cellStyle name="60% - uthevingsfarge 2 2 5 2 12" xfId="27260" xr:uid="{FC5DCFEB-1046-4677-A479-D15A3763C69A}"/>
    <cellStyle name="60% - uthevingsfarge 2 2 5 2 13" xfId="27261" xr:uid="{9A447C7F-06D5-4DF8-8ADB-C67E04BF41F8}"/>
    <cellStyle name="60% - uthevingsfarge 2 2 5 2 2" xfId="27262" xr:uid="{13277CAA-1701-454B-9501-66B056FFEF77}"/>
    <cellStyle name="60% - uthevingsfarge 2 2 5 2 3" xfId="27263" xr:uid="{21E7ECFE-DB96-47AE-9958-B687AE997083}"/>
    <cellStyle name="60% - uthevingsfarge 2 2 5 2 4" xfId="27264" xr:uid="{5E2C1597-0729-4E82-A051-942E61655484}"/>
    <cellStyle name="60% - uthevingsfarge 2 2 5 2 5" xfId="27265" xr:uid="{50508C1F-B2A0-4B3B-9DF0-2C170A47E861}"/>
    <cellStyle name="60% - uthevingsfarge 2 2 5 2 6" xfId="27266" xr:uid="{EC3A48F7-B918-4980-BB20-7E5654C6B4E1}"/>
    <cellStyle name="60% - uthevingsfarge 2 2 5 2 7" xfId="27267" xr:uid="{FA72F0CE-5FA9-41AB-B37E-BBD047843842}"/>
    <cellStyle name="60% - uthevingsfarge 2 2 5 2 8" xfId="27268" xr:uid="{67F53215-206E-4C1A-AA45-CD22AA666F61}"/>
    <cellStyle name="60% - uthevingsfarge 2 2 5 2 9" xfId="27269" xr:uid="{4BD42884-CE6E-4A97-BF34-F3A3F58B3BEA}"/>
    <cellStyle name="60% - uthevingsfarge 2 2 5 3" xfId="27270" xr:uid="{1E71E3B3-C7C2-4355-BA48-8FF7B101A8F0}"/>
    <cellStyle name="60% - uthevingsfarge 2 2 5 4" xfId="27271" xr:uid="{2DB85091-DEA3-4653-8AA7-2950A1EA9BBA}"/>
    <cellStyle name="60% - uthevingsfarge 2 2 5 5" xfId="27272" xr:uid="{2EF958C5-4610-49C0-AB79-86DABD3A9396}"/>
    <cellStyle name="60% - uthevingsfarge 2 2 5 6" xfId="27273" xr:uid="{DA896F81-4C5A-494D-8D51-86035D1933EB}"/>
    <cellStyle name="60% - uthevingsfarge 2 2 5 7" xfId="27274" xr:uid="{CE77E08D-6FD2-4E10-A336-5B1416073026}"/>
    <cellStyle name="60% - uthevingsfarge 2 2 5 8" xfId="27275" xr:uid="{C4E73DA0-34BC-4BCD-9B8E-48EC8FBAC806}"/>
    <cellStyle name="60% - uthevingsfarge 2 2 5 9" xfId="27276" xr:uid="{4FA79B04-0296-46D0-9A24-78A26085C3ED}"/>
    <cellStyle name="60% - uthevingsfarge 2 2 6" xfId="27277" xr:uid="{1284D01E-E97B-4F52-A8C1-E96A12D24486}"/>
    <cellStyle name="60% - uthevingsfarge 2 2 7" xfId="27278" xr:uid="{813E56E9-4A3D-4287-A866-75F789462E40}"/>
    <cellStyle name="60% - uthevingsfarge 2 2 8" xfId="27279" xr:uid="{DF09254B-0E0E-4A15-8346-8BC41D472E76}"/>
    <cellStyle name="60% - uthevingsfarge 2 2 9" xfId="27280" xr:uid="{E8ED6795-CC14-4E9A-A2DA-931911A775E8}"/>
    <cellStyle name="60% - uthevingsfarge 2 2_Innlån 10_2010" xfId="27281" xr:uid="{8B16234B-1427-44B6-AE90-06F8A8E3ED1D}"/>
    <cellStyle name="60% - uthevingsfarge 2 20" xfId="27282" xr:uid="{267ED8AD-08E3-4933-B450-D771A6F39040}"/>
    <cellStyle name="60% - uthevingsfarge 2 20 10" xfId="27283" xr:uid="{FA8E6384-94F1-4C3F-A2AD-FB02032591C0}"/>
    <cellStyle name="60% - uthevingsfarge 2 20 11" xfId="27284" xr:uid="{0D190268-9553-489B-9E49-89CB45681C0A}"/>
    <cellStyle name="60% - uthevingsfarge 2 20 12" xfId="27285" xr:uid="{0E358D90-4D31-4D71-A716-297004EB7FDD}"/>
    <cellStyle name="60% - uthevingsfarge 2 20 2" xfId="27286" xr:uid="{983E826A-BC46-4026-8A20-FF43E494A047}"/>
    <cellStyle name="60% - uthevingsfarge 2 20 3" xfId="27287" xr:uid="{6D35A7E6-C686-4A16-A1A2-BA1D35871A17}"/>
    <cellStyle name="60% - uthevingsfarge 2 20 4" xfId="27288" xr:uid="{0A894F81-58DF-4F98-98EF-94F5165C0A73}"/>
    <cellStyle name="60% - uthevingsfarge 2 20 5" xfId="27289" xr:uid="{53EB7C2E-75A2-4460-8F08-8C78A04285A5}"/>
    <cellStyle name="60% - uthevingsfarge 2 20 6" xfId="27290" xr:uid="{27D22925-6F67-41DF-9413-54F6492F8779}"/>
    <cellStyle name="60% - uthevingsfarge 2 20 7" xfId="27291" xr:uid="{861BF2A4-9B6B-4921-A594-DBCCC57E4F8B}"/>
    <cellStyle name="60% - uthevingsfarge 2 20 8" xfId="27292" xr:uid="{B615E49A-BDA4-454B-8501-92AA083DCACD}"/>
    <cellStyle name="60% - uthevingsfarge 2 20 9" xfId="27293" xr:uid="{E71C3BB2-1B2F-4EC1-BF2B-EBD70F47DDD3}"/>
    <cellStyle name="60% - uthevingsfarge 2 21" xfId="27294" xr:uid="{EEB97B36-4C4F-4CD5-A7D5-596197ED76A7}"/>
    <cellStyle name="60% - uthevingsfarge 2 21 10" xfId="27295" xr:uid="{007D3088-D669-4E8B-8131-9D41C953C83A}"/>
    <cellStyle name="60% - uthevingsfarge 2 21 11" xfId="27296" xr:uid="{56CEA52C-7CA6-4C01-8EFA-369D46120E42}"/>
    <cellStyle name="60% - uthevingsfarge 2 21 12" xfId="27297" xr:uid="{F8BBAADD-04DE-45DE-A49B-807B734BC39B}"/>
    <cellStyle name="60% - uthevingsfarge 2 21 2" xfId="27298" xr:uid="{DCB64775-6E23-4BCE-9D0E-26C652979971}"/>
    <cellStyle name="60% - uthevingsfarge 2 21 3" xfId="27299" xr:uid="{A2304E83-8BAB-4C11-A94B-E7671B438F41}"/>
    <cellStyle name="60% - uthevingsfarge 2 21 4" xfId="27300" xr:uid="{4C2D7AA7-02B9-446D-9F21-D6CA05F5D24C}"/>
    <cellStyle name="60% - uthevingsfarge 2 21 5" xfId="27301" xr:uid="{D2298B81-9F13-4A04-8C2D-A2669B12F14E}"/>
    <cellStyle name="60% - uthevingsfarge 2 21 6" xfId="27302" xr:uid="{13CC3E8B-AE16-4E71-AE53-1FC4B974F03B}"/>
    <cellStyle name="60% - uthevingsfarge 2 21 7" xfId="27303" xr:uid="{C13D05A7-71DA-4A3D-827F-5A337DAF1458}"/>
    <cellStyle name="60% - uthevingsfarge 2 21 8" xfId="27304" xr:uid="{89F4A71F-CBAF-48D5-95B1-322898B89E8E}"/>
    <cellStyle name="60% - uthevingsfarge 2 21 9" xfId="27305" xr:uid="{FB84B1E6-AB64-442E-8A21-C05AF7E93AB5}"/>
    <cellStyle name="60% - uthevingsfarge 2 22" xfId="27306" xr:uid="{85FB111F-4369-4B3E-9571-009EEED1C43E}"/>
    <cellStyle name="60% - uthevingsfarge 2 22 10" xfId="27307" xr:uid="{F2D897A4-603F-4CBB-82AF-3BA7A23596A4}"/>
    <cellStyle name="60% - uthevingsfarge 2 22 11" xfId="27308" xr:uid="{41B46F94-EB9E-4D3D-B32F-CE2D9E26436C}"/>
    <cellStyle name="60% - uthevingsfarge 2 22 12" xfId="27309" xr:uid="{5E52A746-A484-4DE5-AA0A-3F048DD98DA9}"/>
    <cellStyle name="60% - uthevingsfarge 2 22 2" xfId="27310" xr:uid="{0EE1C400-286E-4B55-A8F1-8A6497D01CC2}"/>
    <cellStyle name="60% - uthevingsfarge 2 22 3" xfId="27311" xr:uid="{CBF98412-D6A9-46B9-B469-C44028CFC8B2}"/>
    <cellStyle name="60% - uthevingsfarge 2 22 4" xfId="27312" xr:uid="{10B0D570-3920-434A-AC3C-AA198D9C3103}"/>
    <cellStyle name="60% - uthevingsfarge 2 22 5" xfId="27313" xr:uid="{DE85E1A7-8716-422C-ADF5-1F94859BA396}"/>
    <cellStyle name="60% - uthevingsfarge 2 22 6" xfId="27314" xr:uid="{A50406FC-C93E-43E4-B9F7-C6CDC7B18079}"/>
    <cellStyle name="60% - uthevingsfarge 2 22 7" xfId="27315" xr:uid="{A3DF7841-5671-484B-85DE-B6809DB078BD}"/>
    <cellStyle name="60% - uthevingsfarge 2 22 8" xfId="27316" xr:uid="{25202756-213E-4363-9AE1-A0EC42FFAA1B}"/>
    <cellStyle name="60% - uthevingsfarge 2 22 9" xfId="27317" xr:uid="{9E54822C-7E92-4A4F-AC0B-113450C93325}"/>
    <cellStyle name="60% - uthevingsfarge 2 23" xfId="27318" xr:uid="{08498893-5483-4EDC-95AD-6C617F8CDBEB}"/>
    <cellStyle name="60% - uthevingsfarge 2 23 10" xfId="27319" xr:uid="{07F0128C-9161-4C0D-AEBD-CB5A3B165B5B}"/>
    <cellStyle name="60% - uthevingsfarge 2 23 11" xfId="27320" xr:uid="{4399784D-83A4-4B5E-B133-B058853FB565}"/>
    <cellStyle name="60% - uthevingsfarge 2 23 12" xfId="27321" xr:uid="{CEF42750-06CA-45F0-89FE-73039124154B}"/>
    <cellStyle name="60% - uthevingsfarge 2 23 2" xfId="27322" xr:uid="{0684E740-1307-4906-82A4-E63131966D28}"/>
    <cellStyle name="60% - uthevingsfarge 2 23 3" xfId="27323" xr:uid="{934C1415-01EC-454F-BBA8-09EEF95A0DF8}"/>
    <cellStyle name="60% - uthevingsfarge 2 23 4" xfId="27324" xr:uid="{A36C824A-C906-4451-8B82-E1419ABFDF40}"/>
    <cellStyle name="60% - uthevingsfarge 2 23 5" xfId="27325" xr:uid="{4A53C841-4E26-4C83-BC61-8920EF29C29F}"/>
    <cellStyle name="60% - uthevingsfarge 2 23 6" xfId="27326" xr:uid="{2FED4FDC-0C39-4FA1-B1CC-CA623C807576}"/>
    <cellStyle name="60% - uthevingsfarge 2 23 7" xfId="27327" xr:uid="{FF00D6AB-B64F-4E1D-AE08-B4211DDA23F9}"/>
    <cellStyle name="60% - uthevingsfarge 2 23 8" xfId="27328" xr:uid="{2CE6D1DE-7226-4C7A-BCD4-47ED571C3C38}"/>
    <cellStyle name="60% - uthevingsfarge 2 23 9" xfId="27329" xr:uid="{7DE1C89D-ED37-4DB6-A1FC-569EB4350A84}"/>
    <cellStyle name="60% - uthevingsfarge 2 24" xfId="27330" xr:uid="{86C71DF3-9736-4843-B1F7-DB1F318B0E6A}"/>
    <cellStyle name="60% - uthevingsfarge 2 24 10" xfId="27331" xr:uid="{407F6254-E353-4C73-9996-01F3E26636A5}"/>
    <cellStyle name="60% - uthevingsfarge 2 24 11" xfId="27332" xr:uid="{081939F9-A608-44B4-9965-26E627AEFE7B}"/>
    <cellStyle name="60% - uthevingsfarge 2 24 12" xfId="27333" xr:uid="{E51CE631-9D61-4FE6-8762-12AD3ED7EFEB}"/>
    <cellStyle name="60% - uthevingsfarge 2 24 2" xfId="27334" xr:uid="{4086EDDB-21CD-42D3-AE5F-FC1F664F60BC}"/>
    <cellStyle name="60% - uthevingsfarge 2 24 3" xfId="27335" xr:uid="{0169E01C-5B21-4C90-B4B2-75828F537B8A}"/>
    <cellStyle name="60% - uthevingsfarge 2 24 4" xfId="27336" xr:uid="{F126F030-4B21-45E7-9F30-337FB02BC28C}"/>
    <cellStyle name="60% - uthevingsfarge 2 24 5" xfId="27337" xr:uid="{CDB1CC1A-2491-4D90-ADE4-3565691163E9}"/>
    <cellStyle name="60% - uthevingsfarge 2 24 6" xfId="27338" xr:uid="{086BB045-1FE5-4536-991E-48878259BFF0}"/>
    <cellStyle name="60% - uthevingsfarge 2 24 7" xfId="27339" xr:uid="{C17D8623-1880-4AAA-BF09-11166715DC14}"/>
    <cellStyle name="60% - uthevingsfarge 2 24 8" xfId="27340" xr:uid="{EB8557EC-E30D-4DB1-AA42-2DEF53FAB81C}"/>
    <cellStyle name="60% - uthevingsfarge 2 24 9" xfId="27341" xr:uid="{F84C470F-43BC-4ACB-A6DF-75969E526A03}"/>
    <cellStyle name="60% - uthevingsfarge 2 25" xfId="27342" xr:uid="{3D25ECFA-F33A-4EE2-916F-CDB910B12922}"/>
    <cellStyle name="60% - uthevingsfarge 2 25 10" xfId="27343" xr:uid="{B9B9D580-A1E2-4F91-BC3C-73F3B2DD182E}"/>
    <cellStyle name="60% - uthevingsfarge 2 25 11" xfId="27344" xr:uid="{5CAC6037-010F-4D16-A288-0F7A56C403B2}"/>
    <cellStyle name="60% - uthevingsfarge 2 25 12" xfId="27345" xr:uid="{A927859F-6B47-434E-B847-04B42F6C98A0}"/>
    <cellStyle name="60% - uthevingsfarge 2 25 2" xfId="27346" xr:uid="{1B4CCE5F-34A6-44CC-A128-603FD61298F7}"/>
    <cellStyle name="60% - uthevingsfarge 2 25 3" xfId="27347" xr:uid="{0FB58F96-C160-463B-94CE-785763945BF7}"/>
    <cellStyle name="60% - uthevingsfarge 2 25 4" xfId="27348" xr:uid="{5C851D60-966A-4F97-913C-5D1A485709EC}"/>
    <cellStyle name="60% - uthevingsfarge 2 25 5" xfId="27349" xr:uid="{88CFFDA3-E37B-4B03-B51A-53366E96F9B1}"/>
    <cellStyle name="60% - uthevingsfarge 2 25 6" xfId="27350" xr:uid="{0B5DF75F-890A-4767-A2A4-7E8D05BE70FB}"/>
    <cellStyle name="60% - uthevingsfarge 2 25 7" xfId="27351" xr:uid="{6D00F119-C052-4416-AF44-33E4B1839835}"/>
    <cellStyle name="60% - uthevingsfarge 2 25 8" xfId="27352" xr:uid="{80A63E7F-43C2-48C4-A18A-82B474C285F0}"/>
    <cellStyle name="60% - uthevingsfarge 2 25 9" xfId="27353" xr:uid="{7C6BD5BC-EDFF-409A-BF71-DC4C51A8CB61}"/>
    <cellStyle name="60% - uthevingsfarge 2 26" xfId="27354" xr:uid="{34934FF1-F5CF-4D8F-8174-C9B07CC84FDB}"/>
    <cellStyle name="60% - uthevingsfarge 2 26 10" xfId="27355" xr:uid="{D244FBA2-0ACD-4944-A45A-C278BEE080DE}"/>
    <cellStyle name="60% - uthevingsfarge 2 26 11" xfId="27356" xr:uid="{47024832-5FE3-49D6-93FB-48A71BE2989A}"/>
    <cellStyle name="60% - uthevingsfarge 2 26 12" xfId="27357" xr:uid="{8D89D361-E4CC-4A1D-94E5-CB564437AC46}"/>
    <cellStyle name="60% - uthevingsfarge 2 26 13" xfId="27358" xr:uid="{D69F40B1-D037-4A87-A1FB-00A1DA74E76E}"/>
    <cellStyle name="60% - uthevingsfarge 2 26 2" xfId="27359" xr:uid="{0665E960-78D0-4502-8420-2BE110BB793D}"/>
    <cellStyle name="60% - uthevingsfarge 2 26 3" xfId="27360" xr:uid="{11390150-7C7C-4D45-96A0-1C459332E151}"/>
    <cellStyle name="60% - uthevingsfarge 2 26 4" xfId="27361" xr:uid="{28BD8515-CE0D-4852-9DD4-AFC5DD43D6A2}"/>
    <cellStyle name="60% - uthevingsfarge 2 26 5" xfId="27362" xr:uid="{A22C6045-39A7-41A1-AB2B-6F14EB979DA9}"/>
    <cellStyle name="60% - uthevingsfarge 2 26 6" xfId="27363" xr:uid="{7B52AD24-4C81-412F-B9BB-64902779EB69}"/>
    <cellStyle name="60% - uthevingsfarge 2 26 7" xfId="27364" xr:uid="{BDA29F21-8240-4BC0-A3EC-895775119F70}"/>
    <cellStyle name="60% - uthevingsfarge 2 26 8" xfId="27365" xr:uid="{4775B6D2-0735-4DC2-8110-264B38DE81A8}"/>
    <cellStyle name="60% - uthevingsfarge 2 26 9" xfId="27366" xr:uid="{1EBB8FF3-0EEC-4983-BEF6-CF30EAA083D3}"/>
    <cellStyle name="60% - uthevingsfarge 2 27" xfId="27367" xr:uid="{AC08939A-6EDE-45E0-B2F9-4C5724419020}"/>
    <cellStyle name="60% - uthevingsfarge 2 28" xfId="27368" xr:uid="{F3FD093A-7F58-4451-8D5F-5D5327A575A3}"/>
    <cellStyle name="60% - uthevingsfarge 2 28 2" xfId="27369" xr:uid="{66AE715B-87A5-4D60-A181-B138E09CA266}"/>
    <cellStyle name="60% - uthevingsfarge 2 28 3" xfId="27370" xr:uid="{5EEF7159-B838-4053-A54B-F7A462EB5753}"/>
    <cellStyle name="60% - uthevingsfarge 2 29" xfId="27371" xr:uid="{84531276-5A3E-4D00-85AD-147AB4398C02}"/>
    <cellStyle name="60% - uthevingsfarge 2 3" xfId="27372" xr:uid="{99811EE6-644B-47F0-841F-41E2EDC58FC5}"/>
    <cellStyle name="60% - uthevingsfarge 2 30" xfId="27373" xr:uid="{B764FE0E-114F-47B4-BC2E-78B442E3F689}"/>
    <cellStyle name="60% - uthevingsfarge 2 31" xfId="27374" xr:uid="{04E41A59-8F8B-4A2D-B75B-9D58AF4B43E5}"/>
    <cellStyle name="60% - uthevingsfarge 2 32" xfId="27375" xr:uid="{E6AB5094-5BDA-41BE-ACE2-BCF4718F1E38}"/>
    <cellStyle name="60% - uthevingsfarge 2 33" xfId="27376" xr:uid="{E5C995D3-E211-44A5-967F-234C0F45F8DA}"/>
    <cellStyle name="60% - uthevingsfarge 2 34" xfId="27377" xr:uid="{E5EBB290-81A1-4D62-A12F-E51F041C602B}"/>
    <cellStyle name="60% - uthevingsfarge 2 35" xfId="27378" xr:uid="{8287B9B9-12C1-40D5-99B6-D5700E3F52E0}"/>
    <cellStyle name="60% - uthevingsfarge 2 36" xfId="27379" xr:uid="{08503640-F8E0-4988-BE71-7011D8988098}"/>
    <cellStyle name="60% - uthevingsfarge 2 37" xfId="27380" xr:uid="{8E346D19-21BD-495A-9137-8DA1CE4F7164}"/>
    <cellStyle name="60% - uthevingsfarge 2 38" xfId="27381" xr:uid="{47C9CFB4-21A4-4B66-B2CD-E1247C4E2CCE}"/>
    <cellStyle name="60% - uthevingsfarge 2 39" xfId="27382" xr:uid="{60C958AC-BA3A-4AAC-B62A-8FBCE95F5BCC}"/>
    <cellStyle name="60% - uthevingsfarge 2 4" xfId="27383" xr:uid="{AC0934B5-EDA4-4C74-AE25-21B9FC02B4E0}"/>
    <cellStyle name="60% - uthevingsfarge 2 40" xfId="27384" xr:uid="{832207FB-68B4-494E-B115-9F8DA7560284}"/>
    <cellStyle name="60% - uthevingsfarge 2 41" xfId="27385" xr:uid="{D6191883-5BED-4A31-A4B5-E89B9DE2A0BA}"/>
    <cellStyle name="60% - uthevingsfarge 2 42" xfId="27386" xr:uid="{941D83CB-448D-4291-891B-72B2D1595C57}"/>
    <cellStyle name="60% - uthevingsfarge 2 43" xfId="27387" xr:uid="{681ADD8B-F304-4137-ABA1-DD1F1437C330}"/>
    <cellStyle name="60% - uthevingsfarge 2 44" xfId="27388" xr:uid="{00DA344B-0F49-4959-997C-8D5513B9E6AD}"/>
    <cellStyle name="60% - uthevingsfarge 2 45" xfId="27389" xr:uid="{30463027-D45F-4BB8-97F0-E28E7AD5BE67}"/>
    <cellStyle name="60% - uthevingsfarge 2 46" xfId="27390" xr:uid="{B8FED5A7-5B49-47CF-8A74-95FF44B766C9}"/>
    <cellStyle name="60% - uthevingsfarge 2 47" xfId="27391" xr:uid="{AA9FD1B3-324D-4AB9-9CDC-C68F6E69CAA8}"/>
    <cellStyle name="60% - uthevingsfarge 2 48" xfId="27392" xr:uid="{C779D9FD-4144-410F-AFFE-89C8E12CFF25}"/>
    <cellStyle name="60% - uthevingsfarge 2 49" xfId="45929" xr:uid="{421B68B8-0DBF-47E4-99B2-F06BF4F9E708}"/>
    <cellStyle name="60% - uthevingsfarge 2 5" xfId="27393" xr:uid="{63C2DA27-C603-4348-9848-EE00F71129B9}"/>
    <cellStyle name="60% - uthevingsfarge 2 50" xfId="45930" xr:uid="{F8197EF6-36EB-48DF-93BD-514D5A95F5DA}"/>
    <cellStyle name="60% - uthevingsfarge 2 51" xfId="45931" xr:uid="{035A0FFC-B253-4234-8799-E66BF3E102B8}"/>
    <cellStyle name="60% - uthevingsfarge 2 52" xfId="45932" xr:uid="{D4182AD0-B2C5-4D27-9399-CF1D136A950D}"/>
    <cellStyle name="60% - uthevingsfarge 2 53" xfId="45933" xr:uid="{8D424068-9D73-4380-8685-E946F80700B0}"/>
    <cellStyle name="60% - uthevingsfarge 2 54" xfId="45934" xr:uid="{C198CE31-EA33-4B92-AF82-FCD3B73DD145}"/>
    <cellStyle name="60% - uthevingsfarge 2 55" xfId="45935" xr:uid="{B9B2E003-8B89-4A44-B7E8-53745F75CA15}"/>
    <cellStyle name="60% - uthevingsfarge 2 56" xfId="45936" xr:uid="{6B98C086-019E-465D-80E8-364A0B50BDB4}"/>
    <cellStyle name="60% - uthevingsfarge 2 57" xfId="45937" xr:uid="{7926385F-2057-40D3-AD1A-E4A4FC8F3A6B}"/>
    <cellStyle name="60% - uthevingsfarge 2 58" xfId="45938" xr:uid="{4A9355F2-0B90-4107-AED8-311FB6B2B90A}"/>
    <cellStyle name="60% - uthevingsfarge 2 59" xfId="45939" xr:uid="{39AD0688-E680-42A2-B16F-04CE1A4BC639}"/>
    <cellStyle name="60% - uthevingsfarge 2 6" xfId="27394" xr:uid="{575D7DDC-9F8B-464F-9B5C-14F9A3D34765}"/>
    <cellStyle name="60% - uthevingsfarge 2 60" xfId="45940" xr:uid="{B6D316CB-0009-4AF3-9703-342D610964CE}"/>
    <cellStyle name="60% - uthevingsfarge 2 61" xfId="45941" xr:uid="{BB54FE2C-666C-435B-B99A-77A0DDEF05CE}"/>
    <cellStyle name="60% - uthevingsfarge 2 62" xfId="45942" xr:uid="{855B3FD0-8849-4FEB-B5C6-13601F8438BC}"/>
    <cellStyle name="60% - uthevingsfarge 2 63" xfId="45943" xr:uid="{8B7FC443-8437-40B7-951A-8E917E62D0B5}"/>
    <cellStyle name="60% - uthevingsfarge 2 64" xfId="45944" xr:uid="{8E070757-4F10-4095-B303-11D65F0F92F6}"/>
    <cellStyle name="60% - uthevingsfarge 2 65" xfId="45945" xr:uid="{20787FCA-695A-4B80-92DF-C3ED820F1E60}"/>
    <cellStyle name="60% - uthevingsfarge 2 66" xfId="45946" xr:uid="{187473B9-FD23-45D4-AE33-C1C8EE9FAEF9}"/>
    <cellStyle name="60% - uthevingsfarge 2 67" xfId="45947" xr:uid="{344FA322-14C3-4CB9-9E27-163C03058CD9}"/>
    <cellStyle name="60% - uthevingsfarge 2 68" xfId="45948" xr:uid="{66DCFA4D-AB87-4F82-BF08-AE291197185B}"/>
    <cellStyle name="60% - uthevingsfarge 2 7" xfId="27395" xr:uid="{711DFD4B-3B56-4A91-967E-1678B700E61B}"/>
    <cellStyle name="60% - uthevingsfarge 2 8" xfId="27396" xr:uid="{75073E23-B830-421D-95F6-054EDDB53D7B}"/>
    <cellStyle name="60% - uthevingsfarge 2 9" xfId="27397" xr:uid="{A325758C-34C2-4387-91DC-514084B603A1}"/>
    <cellStyle name="60% - uthevingsfarge 3 10" xfId="27398" xr:uid="{AB040E16-8625-4D89-8205-746BF72FE8AA}"/>
    <cellStyle name="60% - uthevingsfarge 3 10 10" xfId="27399" xr:uid="{3FED2F97-6102-40CE-A4D6-5C391F0CE31D}"/>
    <cellStyle name="60% - uthevingsfarge 3 10 11" xfId="27400" xr:uid="{25B4B214-CECD-4BEF-BA25-F92955322056}"/>
    <cellStyle name="60% - uthevingsfarge 3 10 12" xfId="27401" xr:uid="{12D50120-6BC8-472A-A614-A6B8C0D4D865}"/>
    <cellStyle name="60% - uthevingsfarge 3 10 13" xfId="27402" xr:uid="{F8D5D8F0-ECE9-476C-B44C-7664F8FE6A39}"/>
    <cellStyle name="60% - uthevingsfarge 3 10 14" xfId="27403" xr:uid="{189D1C49-A5B4-4625-9361-8133FECA2C2E}"/>
    <cellStyle name="60% - uthevingsfarge 3 10 15" xfId="27404" xr:uid="{8F46DB02-D247-4EC3-9D92-184001E736C7}"/>
    <cellStyle name="60% - uthevingsfarge 3 10 16" xfId="27405" xr:uid="{03401BB8-7B80-4119-A37D-EF8E9762BD15}"/>
    <cellStyle name="60% - uthevingsfarge 3 10 17" xfId="27406" xr:uid="{E7455E76-90D4-4395-A573-09459C582DA9}"/>
    <cellStyle name="60% - uthevingsfarge 3 10 17 10" xfId="27407" xr:uid="{5E5D6AD2-01C5-4AA0-BD81-0CF36BD35087}"/>
    <cellStyle name="60% - uthevingsfarge 3 10 17 11" xfId="27408" xr:uid="{F22FA34F-C25E-407A-B223-296DF1FDAED8}"/>
    <cellStyle name="60% - uthevingsfarge 3 10 17 12" xfId="27409" xr:uid="{AA44BBE4-B81A-42FC-90BE-98D4E2628D41}"/>
    <cellStyle name="60% - uthevingsfarge 3 10 17 13" xfId="27410" xr:uid="{4A08A367-5675-4C34-A937-EE3AE5BE6F90}"/>
    <cellStyle name="60% - uthevingsfarge 3 10 17 2" xfId="27411" xr:uid="{73C40666-5839-4834-BF1D-D3CCB59A8B81}"/>
    <cellStyle name="60% - uthevingsfarge 3 10 17 3" xfId="27412" xr:uid="{7A7F5D1A-33B3-4A8A-A61A-3C109D9A7524}"/>
    <cellStyle name="60% - uthevingsfarge 3 10 17 4" xfId="27413" xr:uid="{C0E57241-D036-4BF7-91F6-4F9DBB9D414B}"/>
    <cellStyle name="60% - uthevingsfarge 3 10 17 5" xfId="27414" xr:uid="{5CAF4EBE-6056-47B9-BBEA-95D0A3F20802}"/>
    <cellStyle name="60% - uthevingsfarge 3 10 17 6" xfId="27415" xr:uid="{5903587D-AE82-4F47-BF5D-9CAC0EBBD509}"/>
    <cellStyle name="60% - uthevingsfarge 3 10 17 7" xfId="27416" xr:uid="{2B1AEABA-433D-4D2C-927F-4DD8ED804B69}"/>
    <cellStyle name="60% - uthevingsfarge 3 10 17 8" xfId="27417" xr:uid="{FA7EF011-F603-4897-8FB0-4FE810527A21}"/>
    <cellStyle name="60% - uthevingsfarge 3 10 17 9" xfId="27418" xr:uid="{E09DE61F-A845-41EE-9D5F-934E44B4FE89}"/>
    <cellStyle name="60% - uthevingsfarge 3 10 18" xfId="27419" xr:uid="{2C91F66A-6E40-43CC-9515-843FA43CDBF6}"/>
    <cellStyle name="60% - uthevingsfarge 3 10 19" xfId="27420" xr:uid="{47510B6F-8B89-41A3-8D10-78DEE1B5B7FA}"/>
    <cellStyle name="60% - uthevingsfarge 3 10 2" xfId="27421" xr:uid="{A1EB18E1-A716-496D-B907-59B373AC2FE7}"/>
    <cellStyle name="60% - uthevingsfarge 3 10 2 10" xfId="27422" xr:uid="{AC3F696E-29A8-4D49-A9CE-0F584FB8539E}"/>
    <cellStyle name="60% - uthevingsfarge 3 10 2 11" xfId="27423" xr:uid="{7457FD32-34F0-47D0-87A6-F6AB813D3781}"/>
    <cellStyle name="60% - uthevingsfarge 3 10 2 12" xfId="27424" xr:uid="{8607F978-66D4-40BB-9353-E735FA7FBBC3}"/>
    <cellStyle name="60% - uthevingsfarge 3 10 2 13" xfId="27425" xr:uid="{1657F646-953F-4ED8-92DD-6FC1672E0CC0}"/>
    <cellStyle name="60% - uthevingsfarge 3 10 2 14" xfId="27426" xr:uid="{9900AE94-849F-4204-8762-2EC774C8EF47}"/>
    <cellStyle name="60% - uthevingsfarge 3 10 2 2" xfId="27427" xr:uid="{57A30EDB-D921-49EF-A7DD-8E27EBE91B03}"/>
    <cellStyle name="60% - uthevingsfarge 3 10 2 2 10" xfId="27428" xr:uid="{42932A33-5CE8-4BDF-9189-8B2729635757}"/>
    <cellStyle name="60% - uthevingsfarge 3 10 2 2 11" xfId="27429" xr:uid="{586753DD-BE22-4741-84FB-7326A89F8C83}"/>
    <cellStyle name="60% - uthevingsfarge 3 10 2 2 12" xfId="27430" xr:uid="{E2C472E5-4987-41DF-9CD9-59202A3A03F1}"/>
    <cellStyle name="60% - uthevingsfarge 3 10 2 2 13" xfId="27431" xr:uid="{5A793708-C470-4E0F-AE0C-CE748D317FAB}"/>
    <cellStyle name="60% - uthevingsfarge 3 10 2 2 2" xfId="27432" xr:uid="{1BA7D8DB-A01E-4B37-9F76-4D742888D76B}"/>
    <cellStyle name="60% - uthevingsfarge 3 10 2 2 3" xfId="27433" xr:uid="{303093E7-FEBF-4C96-8840-B5DA6DCC3668}"/>
    <cellStyle name="60% - uthevingsfarge 3 10 2 2 4" xfId="27434" xr:uid="{0BD7D81C-B9C1-4FBE-ACA9-805FBF218C3C}"/>
    <cellStyle name="60% - uthevingsfarge 3 10 2 2 5" xfId="27435" xr:uid="{94A9EB00-6D99-4F32-B2C7-7CC964BB9E02}"/>
    <cellStyle name="60% - uthevingsfarge 3 10 2 2 6" xfId="27436" xr:uid="{47CD1A3A-899B-4E10-A92B-BBA9ED1CB298}"/>
    <cellStyle name="60% - uthevingsfarge 3 10 2 2 7" xfId="27437" xr:uid="{8179B043-3BBB-4C20-830F-B1CDB4A219AD}"/>
    <cellStyle name="60% - uthevingsfarge 3 10 2 2 8" xfId="27438" xr:uid="{6A2982C5-F6F4-41AA-AC2F-07DF0279F332}"/>
    <cellStyle name="60% - uthevingsfarge 3 10 2 2 9" xfId="27439" xr:uid="{C6D2A650-441C-431C-A43F-194D6DC5CD64}"/>
    <cellStyle name="60% - uthevingsfarge 3 10 2 3" xfId="27440" xr:uid="{05AFFC56-31EA-4CF1-84D1-A51DB50F4A54}"/>
    <cellStyle name="60% - uthevingsfarge 3 10 2 4" xfId="27441" xr:uid="{F00B8466-01D1-4005-9524-20A9845DA396}"/>
    <cellStyle name="60% - uthevingsfarge 3 10 2 5" xfId="27442" xr:uid="{8A8FF9B2-ADDB-4827-9E76-D1A32AF9E35E}"/>
    <cellStyle name="60% - uthevingsfarge 3 10 2 6" xfId="27443" xr:uid="{671D79D1-739E-4E50-B47F-10474EDBF48E}"/>
    <cellStyle name="60% - uthevingsfarge 3 10 2 7" xfId="27444" xr:uid="{487F445D-7B65-41ED-A191-4E829AF86747}"/>
    <cellStyle name="60% - uthevingsfarge 3 10 2 8" xfId="27445" xr:uid="{90ACC278-FAF1-4C41-BAE3-20D9B6A7051A}"/>
    <cellStyle name="60% - uthevingsfarge 3 10 2 9" xfId="27446" xr:uid="{2C5E5992-7018-4191-BBE4-66C1D0A19C73}"/>
    <cellStyle name="60% - uthevingsfarge 3 10 20" xfId="27447" xr:uid="{E7D7CA7D-3D2A-4C14-85D1-1467833D1671}"/>
    <cellStyle name="60% - uthevingsfarge 3 10 21" xfId="27448" xr:uid="{DF40BB14-B543-4DC1-9E07-048232074BC8}"/>
    <cellStyle name="60% - uthevingsfarge 3 10 22" xfId="27449" xr:uid="{24C897D7-7CB5-4747-A299-D57816BC055F}"/>
    <cellStyle name="60% - uthevingsfarge 3 10 23" xfId="27450" xr:uid="{F37F7E67-E20C-4072-A189-CAB1CF53D450}"/>
    <cellStyle name="60% - uthevingsfarge 3 10 24" xfId="27451" xr:uid="{AF558E9B-7643-4F5B-B4D1-79A37C8E3BB7}"/>
    <cellStyle name="60% - uthevingsfarge 3 10 25" xfId="27452" xr:uid="{701A9EAD-4036-49BD-9CC2-0B8EEC5D0364}"/>
    <cellStyle name="60% - uthevingsfarge 3 10 26" xfId="27453" xr:uid="{74980341-4401-4B43-9092-7C760B30C9C0}"/>
    <cellStyle name="60% - uthevingsfarge 3 10 27" xfId="27454" xr:uid="{731BFFFA-1483-4D5C-B418-E145403CA431}"/>
    <cellStyle name="60% - uthevingsfarge 3 10 28" xfId="27455" xr:uid="{8C4A3FDB-12ED-4988-ADD2-99D279DDB609}"/>
    <cellStyle name="60% - uthevingsfarge 3 10 3" xfId="27456" xr:uid="{A5E8BA82-50C8-4A42-929A-937A34C53A19}"/>
    <cellStyle name="60% - uthevingsfarge 3 10 4" xfId="27457" xr:uid="{9E1C59F5-38FD-454E-B645-D125362F15DE}"/>
    <cellStyle name="60% - uthevingsfarge 3 10 5" xfId="27458" xr:uid="{0FC8FBBC-4068-4B14-BAB3-3F954DC00389}"/>
    <cellStyle name="60% - uthevingsfarge 3 10 6" xfId="27459" xr:uid="{B1E11094-172B-4900-8E4F-11939D2F2464}"/>
    <cellStyle name="60% - uthevingsfarge 3 10 7" xfId="27460" xr:uid="{DD2D96DA-3A68-4592-849B-7D8615711311}"/>
    <cellStyle name="60% - uthevingsfarge 3 10 8" xfId="27461" xr:uid="{D21519D2-5412-4377-906B-208946250A8B}"/>
    <cellStyle name="60% - uthevingsfarge 3 10 9" xfId="27462" xr:uid="{F61EE755-2672-4CB6-BFDC-5CFA899424EC}"/>
    <cellStyle name="60% - uthevingsfarge 3 11" xfId="27463" xr:uid="{5073A68A-F49B-47A7-9F90-0E5F35E74873}"/>
    <cellStyle name="60% - uthevingsfarge 3 12" xfId="27464" xr:uid="{3F47BBA2-8DDD-4D78-9F3C-B3034BA0B094}"/>
    <cellStyle name="60% - uthevingsfarge 3 12 10" xfId="27465" xr:uid="{95B7B1B2-F2FB-4D95-B17D-188534B2D9CE}"/>
    <cellStyle name="60% - uthevingsfarge 3 12 11" xfId="27466" xr:uid="{3EE726E0-F0BE-46E3-9236-F6474623C66E}"/>
    <cellStyle name="60% - uthevingsfarge 3 12 12" xfId="27467" xr:uid="{05BD8F22-0E08-427D-B0E9-8BEC45C0920D}"/>
    <cellStyle name="60% - uthevingsfarge 3 12 13" xfId="27468" xr:uid="{389E8C24-2690-4F44-AC15-44BB5B9789B5}"/>
    <cellStyle name="60% - uthevingsfarge 3 12 14" xfId="27469" xr:uid="{A5A9A0CE-31A1-4E69-B8AB-C022A6E2C765}"/>
    <cellStyle name="60% - uthevingsfarge 3 12 15" xfId="27470" xr:uid="{AAB76E5D-117F-40B1-912B-E2B49590E1B7}"/>
    <cellStyle name="60% - uthevingsfarge 3 12 2" xfId="27471" xr:uid="{26B0608C-996E-4DD1-90F5-5BE8D54CC52F}"/>
    <cellStyle name="60% - uthevingsfarge 3 12 2 10" xfId="27472" xr:uid="{E59BFAF9-8F54-44EA-9F64-B635E9D9AA9C}"/>
    <cellStyle name="60% - uthevingsfarge 3 12 2 11" xfId="27473" xr:uid="{2C41C175-99C9-4A01-B3ED-A0C6DE142881}"/>
    <cellStyle name="60% - uthevingsfarge 3 12 2 12" xfId="27474" xr:uid="{9349B205-D435-4913-B2DA-BADB0AC0820C}"/>
    <cellStyle name="60% - uthevingsfarge 3 12 2 13" xfId="27475" xr:uid="{CDE9CDF3-F6E1-4646-BFB5-E9D645048616}"/>
    <cellStyle name="60% - uthevingsfarge 3 12 2 2" xfId="27476" xr:uid="{6F52720F-D2B7-4C4A-AF1F-C6FBB394554D}"/>
    <cellStyle name="60% - uthevingsfarge 3 12 2 3" xfId="27477" xr:uid="{F6D8C622-87E2-4164-9C90-5F5071A5E964}"/>
    <cellStyle name="60% - uthevingsfarge 3 12 2 4" xfId="27478" xr:uid="{17BE6734-099A-406F-A5AB-27F43D3091E0}"/>
    <cellStyle name="60% - uthevingsfarge 3 12 2 5" xfId="27479" xr:uid="{14D69DD2-560F-46DF-9AE5-77D56688B019}"/>
    <cellStyle name="60% - uthevingsfarge 3 12 2 6" xfId="27480" xr:uid="{3AB9BA8B-E703-40F1-A421-88A332AD5CAB}"/>
    <cellStyle name="60% - uthevingsfarge 3 12 2 7" xfId="27481" xr:uid="{694443C6-4B51-4877-8CF6-A6DCCB10625F}"/>
    <cellStyle name="60% - uthevingsfarge 3 12 2 8" xfId="27482" xr:uid="{DA68BBF1-B6ED-4CB2-B41E-D08CFF3408BB}"/>
    <cellStyle name="60% - uthevingsfarge 3 12 2 9" xfId="27483" xr:uid="{012574A9-898D-4E77-A763-F51E60F6E48E}"/>
    <cellStyle name="60% - uthevingsfarge 3 12 3" xfId="27484" xr:uid="{DA1ADEEE-5DE6-452A-B9D4-75D240613667}"/>
    <cellStyle name="60% - uthevingsfarge 3 12 4" xfId="27485" xr:uid="{BFEEEAED-DEBE-4E57-8EFE-D2B62BA7A966}"/>
    <cellStyle name="60% - uthevingsfarge 3 12 5" xfId="27486" xr:uid="{38A2B374-2DA4-4E7A-8CFB-022026604FEF}"/>
    <cellStyle name="60% - uthevingsfarge 3 12 6" xfId="27487" xr:uid="{AFFE35A3-1FA7-4B04-97CB-B9E1FECCD1BF}"/>
    <cellStyle name="60% - uthevingsfarge 3 12 7" xfId="27488" xr:uid="{A884A367-B309-4076-B933-E67A660384CB}"/>
    <cellStyle name="60% - uthevingsfarge 3 12 8" xfId="27489" xr:uid="{E7FAE495-C943-4C70-8C0B-D9D6D7920314}"/>
    <cellStyle name="60% - uthevingsfarge 3 12 9" xfId="27490" xr:uid="{5483F52B-541F-4FC9-B22E-501F1A06A247}"/>
    <cellStyle name="60% - uthevingsfarge 3 13" xfId="27491" xr:uid="{FB0CA985-33E2-48B7-8D2D-F18571920554}"/>
    <cellStyle name="60% - uthevingsfarge 3 13 10" xfId="27492" xr:uid="{78BA66FC-9481-4ABD-A554-D8A6FECF13C3}"/>
    <cellStyle name="60% - uthevingsfarge 3 13 11" xfId="27493" xr:uid="{E2567C0E-F480-4F0C-B6D8-C03676CC0C91}"/>
    <cellStyle name="60% - uthevingsfarge 3 13 12" xfId="27494" xr:uid="{A41217E8-283B-4006-9B93-2E68702D8BE3}"/>
    <cellStyle name="60% - uthevingsfarge 3 13 2" xfId="27495" xr:uid="{30543A04-291F-43F8-879C-290B4BAD311D}"/>
    <cellStyle name="60% - uthevingsfarge 3 13 3" xfId="27496" xr:uid="{BC736345-F20B-452A-AE63-778B75A8532E}"/>
    <cellStyle name="60% - uthevingsfarge 3 13 4" xfId="27497" xr:uid="{870C2A12-106C-4055-BD2F-82274F2C3109}"/>
    <cellStyle name="60% - uthevingsfarge 3 13 5" xfId="27498" xr:uid="{5AA6E521-05FA-4D9C-B8B5-FCBF16255AEE}"/>
    <cellStyle name="60% - uthevingsfarge 3 13 6" xfId="27499" xr:uid="{8D741D64-023A-437C-9EB9-7E766E07CC2D}"/>
    <cellStyle name="60% - uthevingsfarge 3 13 7" xfId="27500" xr:uid="{56B020F0-30BA-4618-9763-3CC725F77CD3}"/>
    <cellStyle name="60% - uthevingsfarge 3 13 8" xfId="27501" xr:uid="{9CE90C1D-F45E-4543-93A1-4DC81170A83B}"/>
    <cellStyle name="60% - uthevingsfarge 3 13 9" xfId="27502" xr:uid="{9F3212CB-E3E6-4279-ABB9-19E5A8E803AB}"/>
    <cellStyle name="60% - uthevingsfarge 3 14" xfId="27503" xr:uid="{ECBE8ABB-EB6B-4F0F-ACD7-46A9EDC57CC4}"/>
    <cellStyle name="60% - uthevingsfarge 3 14 10" xfId="27504" xr:uid="{D1A46E1B-76C4-40D2-ACBA-0093BB673035}"/>
    <cellStyle name="60% - uthevingsfarge 3 14 11" xfId="27505" xr:uid="{492DF387-75E2-4DFD-8A44-CD3C5CC317A7}"/>
    <cellStyle name="60% - uthevingsfarge 3 14 12" xfId="27506" xr:uid="{659D0924-5265-450E-A04F-DCB1F6DE903C}"/>
    <cellStyle name="60% - uthevingsfarge 3 14 2" xfId="27507" xr:uid="{D73D2A55-6ADC-4AB3-AA30-5E8F4F09A849}"/>
    <cellStyle name="60% - uthevingsfarge 3 14 3" xfId="27508" xr:uid="{D108D891-E240-4465-8280-786E6CF0BCEB}"/>
    <cellStyle name="60% - uthevingsfarge 3 14 4" xfId="27509" xr:uid="{1AB65A6C-7909-4F41-ACA2-A0DED6FC2E23}"/>
    <cellStyle name="60% - uthevingsfarge 3 14 5" xfId="27510" xr:uid="{94F39B67-D102-4748-B351-DF471CFFF0D5}"/>
    <cellStyle name="60% - uthevingsfarge 3 14 6" xfId="27511" xr:uid="{41DE9044-05C5-43DF-AD60-D5A8B703D5B8}"/>
    <cellStyle name="60% - uthevingsfarge 3 14 7" xfId="27512" xr:uid="{3A7BA0D6-C53E-4702-A2C1-22B7D6224F21}"/>
    <cellStyle name="60% - uthevingsfarge 3 14 8" xfId="27513" xr:uid="{D760879E-2F43-4AD1-AA50-1AACFF7E22BA}"/>
    <cellStyle name="60% - uthevingsfarge 3 14 9" xfId="27514" xr:uid="{85877CFD-5E57-403B-933A-4ECFC3681F8F}"/>
    <cellStyle name="60% - uthevingsfarge 3 15" xfId="27515" xr:uid="{8C219775-1117-44A9-B529-DD73E1576A33}"/>
    <cellStyle name="60% - uthevingsfarge 3 15 10" xfId="27516" xr:uid="{AED143B2-B5FF-49A4-B555-77A4E8851A0F}"/>
    <cellStyle name="60% - uthevingsfarge 3 15 11" xfId="27517" xr:uid="{65EDA543-BB52-42FF-93CB-A189C0A55637}"/>
    <cellStyle name="60% - uthevingsfarge 3 15 12" xfId="27518" xr:uid="{AB6F6E90-FB80-46C9-9A31-978B65095950}"/>
    <cellStyle name="60% - uthevingsfarge 3 15 2" xfId="27519" xr:uid="{0524B4AC-3154-4D24-A393-5879BF725E44}"/>
    <cellStyle name="60% - uthevingsfarge 3 15 3" xfId="27520" xr:uid="{67059725-0A92-4B94-9FF1-744C3837D4C0}"/>
    <cellStyle name="60% - uthevingsfarge 3 15 4" xfId="27521" xr:uid="{114136C1-07C1-49A1-888C-090AC5661100}"/>
    <cellStyle name="60% - uthevingsfarge 3 15 5" xfId="27522" xr:uid="{6BCBE8CE-902A-4E4C-A36A-3726067022AC}"/>
    <cellStyle name="60% - uthevingsfarge 3 15 6" xfId="27523" xr:uid="{6F133159-F507-4E53-A3F7-C4916953A980}"/>
    <cellStyle name="60% - uthevingsfarge 3 15 7" xfId="27524" xr:uid="{79A05533-34E9-4074-AEC0-695F4E708E83}"/>
    <cellStyle name="60% - uthevingsfarge 3 15 8" xfId="27525" xr:uid="{796D7686-94C5-47D8-AB77-E85F4E6C2D81}"/>
    <cellStyle name="60% - uthevingsfarge 3 15 9" xfId="27526" xr:uid="{957F3567-1B11-4F25-80F2-A84708BD0C3B}"/>
    <cellStyle name="60% - uthevingsfarge 3 16" xfId="27527" xr:uid="{BF3769E0-BEA1-440A-A0A3-1D0D34BF8C17}"/>
    <cellStyle name="60% - uthevingsfarge 3 16 10" xfId="27528" xr:uid="{AC84E4F8-494C-44E1-B74E-31971DE254DE}"/>
    <cellStyle name="60% - uthevingsfarge 3 16 11" xfId="27529" xr:uid="{F8306EEA-8013-41B1-AB79-CB8D4F7D0CEF}"/>
    <cellStyle name="60% - uthevingsfarge 3 16 12" xfId="27530" xr:uid="{5FC8A5EB-7A77-46F6-A22B-50C0B8D165A4}"/>
    <cellStyle name="60% - uthevingsfarge 3 16 2" xfId="27531" xr:uid="{8D55C650-6D4E-4754-83F4-990891DE358A}"/>
    <cellStyle name="60% - uthevingsfarge 3 16 3" xfId="27532" xr:uid="{A00DBE33-FC03-4FB8-9000-EEB54F45538A}"/>
    <cellStyle name="60% - uthevingsfarge 3 16 4" xfId="27533" xr:uid="{1C463E27-2991-43F1-AA9C-806205EB9F10}"/>
    <cellStyle name="60% - uthevingsfarge 3 16 5" xfId="27534" xr:uid="{0D2D4F16-AE69-47B3-8B89-EAEC3C52636E}"/>
    <cellStyle name="60% - uthevingsfarge 3 16 6" xfId="27535" xr:uid="{B89C9B57-9464-48FC-B47D-27741E4479E5}"/>
    <cellStyle name="60% - uthevingsfarge 3 16 7" xfId="27536" xr:uid="{071DC0B5-D375-4B18-B8B2-5013396D3700}"/>
    <cellStyle name="60% - uthevingsfarge 3 16 8" xfId="27537" xr:uid="{B4811470-B75B-4AB1-A073-1ED302332876}"/>
    <cellStyle name="60% - uthevingsfarge 3 16 9" xfId="27538" xr:uid="{55C57191-30D4-448D-9132-4EAE8A742D99}"/>
    <cellStyle name="60% - uthevingsfarge 3 17" xfId="27539" xr:uid="{5331D1DD-8C19-45F6-912B-568A2F71EFF6}"/>
    <cellStyle name="60% - uthevingsfarge 3 17 10" xfId="27540" xr:uid="{6ADD7604-345E-42A1-B453-38213F644A61}"/>
    <cellStyle name="60% - uthevingsfarge 3 17 11" xfId="27541" xr:uid="{7BA3E93F-49D6-4BE6-80EE-9860E9C0FB95}"/>
    <cellStyle name="60% - uthevingsfarge 3 17 12" xfId="27542" xr:uid="{831AB76B-F96B-4EEA-99AD-7253D9542C47}"/>
    <cellStyle name="60% - uthevingsfarge 3 17 2" xfId="27543" xr:uid="{3FC82AA3-EE07-400F-9A6B-676F90FE9785}"/>
    <cellStyle name="60% - uthevingsfarge 3 17 3" xfId="27544" xr:uid="{EF778B4E-1ABE-41E8-B784-01763B2C2EF2}"/>
    <cellStyle name="60% - uthevingsfarge 3 17 4" xfId="27545" xr:uid="{48C05464-C9BF-472C-94DA-9D22A13A46C8}"/>
    <cellStyle name="60% - uthevingsfarge 3 17 5" xfId="27546" xr:uid="{BA19B8E7-890C-4A39-B73D-3AE2A5D64E26}"/>
    <cellStyle name="60% - uthevingsfarge 3 17 6" xfId="27547" xr:uid="{CB31BCB8-EED9-49F7-86B5-1F8646D2EDF5}"/>
    <cellStyle name="60% - uthevingsfarge 3 17 7" xfId="27548" xr:uid="{7DF5E137-4CF5-42FB-873E-7AB354809E0E}"/>
    <cellStyle name="60% - uthevingsfarge 3 17 8" xfId="27549" xr:uid="{05659431-2648-4564-B768-A4D521AA6B4F}"/>
    <cellStyle name="60% - uthevingsfarge 3 17 9" xfId="27550" xr:uid="{F43B3549-8185-4539-8564-F71DC4C3FFA4}"/>
    <cellStyle name="60% - uthevingsfarge 3 18" xfId="27551" xr:uid="{F98BC127-B662-407C-B7DE-F5EEE597C691}"/>
    <cellStyle name="60% - uthevingsfarge 3 18 10" xfId="27552" xr:uid="{E91B29D6-A257-4E88-864B-CDDF69FB9125}"/>
    <cellStyle name="60% - uthevingsfarge 3 18 11" xfId="27553" xr:uid="{9F886CAC-C980-426D-9653-CEF49FE0E73C}"/>
    <cellStyle name="60% - uthevingsfarge 3 18 12" xfId="27554" xr:uid="{4B051A14-0259-477C-920F-974A17BC8817}"/>
    <cellStyle name="60% - uthevingsfarge 3 18 2" xfId="27555" xr:uid="{CE9AD2B8-2EB2-4333-98E2-2888EA83B476}"/>
    <cellStyle name="60% - uthevingsfarge 3 18 3" xfId="27556" xr:uid="{C928C50E-4922-441E-B27B-CE547572501E}"/>
    <cellStyle name="60% - uthevingsfarge 3 18 4" xfId="27557" xr:uid="{0207F305-3229-481F-B8C1-5F5CBAD638EF}"/>
    <cellStyle name="60% - uthevingsfarge 3 18 5" xfId="27558" xr:uid="{21B780ED-D5B3-4270-A620-92BF975F2806}"/>
    <cellStyle name="60% - uthevingsfarge 3 18 6" xfId="27559" xr:uid="{63705D45-EE2B-429B-A5E3-63F6C7CD95B3}"/>
    <cellStyle name="60% - uthevingsfarge 3 18 7" xfId="27560" xr:uid="{2D3F9DDD-2208-4666-90AC-AB45C2154BB0}"/>
    <cellStyle name="60% - uthevingsfarge 3 18 8" xfId="27561" xr:uid="{DF5A132B-E8E2-43DA-8994-28DD4C7D33DD}"/>
    <cellStyle name="60% - uthevingsfarge 3 18 9" xfId="27562" xr:uid="{2D148492-76B9-4A36-B57E-640BC95D3ADF}"/>
    <cellStyle name="60% - uthevingsfarge 3 19" xfId="27563" xr:uid="{614C65DF-F1A8-44F7-800D-3C801B1EEE17}"/>
    <cellStyle name="60% - uthevingsfarge 3 19 10" xfId="27564" xr:uid="{32FD2515-2F08-4521-B2CD-0208AE9A8EF5}"/>
    <cellStyle name="60% - uthevingsfarge 3 19 11" xfId="27565" xr:uid="{5BA5EA93-1111-47C3-BAA8-B0D360A7C5ED}"/>
    <cellStyle name="60% - uthevingsfarge 3 19 12" xfId="27566" xr:uid="{9D151DD1-E492-45D3-B80C-BB56DEFFBF61}"/>
    <cellStyle name="60% - uthevingsfarge 3 19 2" xfId="27567" xr:uid="{7336DA65-1E9F-43AB-974D-E35908E849A2}"/>
    <cellStyle name="60% - uthevingsfarge 3 19 3" xfId="27568" xr:uid="{01913E5A-8E71-4159-8925-306F35955CA1}"/>
    <cellStyle name="60% - uthevingsfarge 3 19 4" xfId="27569" xr:uid="{ED9184EE-15C5-458E-A683-3E6F1D8DF757}"/>
    <cellStyle name="60% - uthevingsfarge 3 19 5" xfId="27570" xr:uid="{5A6813FA-49F8-4648-8139-6DB6EAD94547}"/>
    <cellStyle name="60% - uthevingsfarge 3 19 6" xfId="27571" xr:uid="{1817E726-1E22-4C76-9AF7-8ACC49FC85A4}"/>
    <cellStyle name="60% - uthevingsfarge 3 19 7" xfId="27572" xr:uid="{69C06600-8B9A-45C1-A726-4D485D38B7CB}"/>
    <cellStyle name="60% - uthevingsfarge 3 19 8" xfId="27573" xr:uid="{A9D33C09-99D0-4F55-8343-D9C10F0AC51F}"/>
    <cellStyle name="60% - uthevingsfarge 3 19 9" xfId="27574" xr:uid="{9B2C43EA-36F9-4384-833F-6AD35DEA5DEE}"/>
    <cellStyle name="60% - uthevingsfarge 3 2" xfId="27575" xr:uid="{44EF3C35-5B75-45E8-9338-D3D64B225253}"/>
    <cellStyle name="60% - uthevingsfarge 3 2 10" xfId="27576" xr:uid="{76117A17-10A4-4E6B-906F-FF3A15C4653E}"/>
    <cellStyle name="60% - uthevingsfarge 3 2 11" xfId="27577" xr:uid="{6530557B-52D5-418F-8F71-398896015E13}"/>
    <cellStyle name="60% - uthevingsfarge 3 2 12" xfId="27578" xr:uid="{F1EC97D2-330B-4FA6-927E-48F3E0EFF756}"/>
    <cellStyle name="60% - uthevingsfarge 3 2 13" xfId="27579" xr:uid="{08AB3379-2A61-4C0A-A03C-8A0488596D8B}"/>
    <cellStyle name="60% - uthevingsfarge 3 2 14" xfId="27580" xr:uid="{E3D5B1B9-FFC3-4681-96DA-B12175AEA521}"/>
    <cellStyle name="60% - uthevingsfarge 3 2 15" xfId="27581" xr:uid="{0D2FF0A0-05DA-4514-A422-F8724BA527FE}"/>
    <cellStyle name="60% - uthevingsfarge 3 2 16" xfId="27582" xr:uid="{37D87733-150B-473B-BE9D-46C0685289E4}"/>
    <cellStyle name="60% - uthevingsfarge 3 2 17" xfId="27583" xr:uid="{BEF9CE64-B9AA-4576-AE07-0ADA12AD902E}"/>
    <cellStyle name="60% - uthevingsfarge 3 2 18" xfId="27584" xr:uid="{A0763674-506E-4F36-99DB-79E19E623E59}"/>
    <cellStyle name="60% - uthevingsfarge 3 2 19" xfId="27585" xr:uid="{9A8A8590-FC5B-4D50-B9E8-AC3123A3DA83}"/>
    <cellStyle name="60% - uthevingsfarge 3 2 19 10" xfId="27586" xr:uid="{78BB738B-E87F-4182-963D-BDED1ECBD81C}"/>
    <cellStyle name="60% - uthevingsfarge 3 2 19 11" xfId="27587" xr:uid="{31143139-14E2-499B-AD1C-F5F1CEC8E20C}"/>
    <cellStyle name="60% - uthevingsfarge 3 2 19 12" xfId="27588" xr:uid="{340C3FA4-623F-4219-9F5A-EDCA7DCD0022}"/>
    <cellStyle name="60% - uthevingsfarge 3 2 19 13" xfId="27589" xr:uid="{441C4DE6-F09F-4CFB-84FE-9409A3BB7027}"/>
    <cellStyle name="60% - uthevingsfarge 3 2 19 2" xfId="27590" xr:uid="{2F5DED80-E34B-4EE5-8D34-4964E76E8BF7}"/>
    <cellStyle name="60% - uthevingsfarge 3 2 19 3" xfId="27591" xr:uid="{E6403163-712F-46B0-BF56-CE8C07E8DF73}"/>
    <cellStyle name="60% - uthevingsfarge 3 2 19 4" xfId="27592" xr:uid="{E1FC2A61-18EC-49AA-B1EC-E3F2ACA99A07}"/>
    <cellStyle name="60% - uthevingsfarge 3 2 19 5" xfId="27593" xr:uid="{1380A45D-4D0C-4B86-9BBA-D6D998555273}"/>
    <cellStyle name="60% - uthevingsfarge 3 2 19 6" xfId="27594" xr:uid="{BD4BE8CB-4EDC-4498-9427-094226493658}"/>
    <cellStyle name="60% - uthevingsfarge 3 2 19 7" xfId="27595" xr:uid="{6241AAA9-C784-4340-A8A9-3D8279D69392}"/>
    <cellStyle name="60% - uthevingsfarge 3 2 19 8" xfId="27596" xr:uid="{927B0FB7-8315-41E3-A509-54D3DBE5F32F}"/>
    <cellStyle name="60% - uthevingsfarge 3 2 19 9" xfId="27597" xr:uid="{ADD93186-D598-4535-8186-F7392CCAF1D2}"/>
    <cellStyle name="60% - uthevingsfarge 3 2 2" xfId="27598" xr:uid="{11607727-75D7-453A-8F47-24B60AF9C22E}"/>
    <cellStyle name="60% - uthevingsfarge 3 2 2 10" xfId="27599" xr:uid="{C74253D7-04E6-4BF5-8261-45C60908B336}"/>
    <cellStyle name="60% - uthevingsfarge 3 2 2 11" xfId="27600" xr:uid="{852064C8-24F1-4B8F-9FE0-C4EB8923FC29}"/>
    <cellStyle name="60% - uthevingsfarge 3 2 2 12" xfId="27601" xr:uid="{19E56A94-F9DE-45E3-8FE0-40F3F231C958}"/>
    <cellStyle name="60% - uthevingsfarge 3 2 2 13" xfId="27602" xr:uid="{73B12B6A-2D7D-42C6-B12F-202C0AAA579A}"/>
    <cellStyle name="60% - uthevingsfarge 3 2 2 14" xfId="27603" xr:uid="{EE3FC846-7E76-4326-BB95-0D17370F7433}"/>
    <cellStyle name="60% - uthevingsfarge 3 2 2 15" xfId="27604" xr:uid="{281BC27C-53F4-4596-9D72-A0E60F4EECB7}"/>
    <cellStyle name="60% - uthevingsfarge 3 2 2 16" xfId="27605" xr:uid="{98545644-5389-41EE-BB6C-EBA2DA0F18CE}"/>
    <cellStyle name="60% - uthevingsfarge 3 2 2 17" xfId="27606" xr:uid="{43B1E4B1-5026-4FAB-88A6-341E301E772C}"/>
    <cellStyle name="60% - uthevingsfarge 3 2 2 17 10" xfId="27607" xr:uid="{6091A455-9794-44FE-BD75-2C5E66ED5D76}"/>
    <cellStyle name="60% - uthevingsfarge 3 2 2 17 11" xfId="27608" xr:uid="{00515CCA-25CA-42CA-A412-71DF7ECF1C2B}"/>
    <cellStyle name="60% - uthevingsfarge 3 2 2 17 12" xfId="27609" xr:uid="{E7E9A611-9F5C-4EA1-879D-4946BC15A1BE}"/>
    <cellStyle name="60% - uthevingsfarge 3 2 2 17 13" xfId="27610" xr:uid="{4DA0CB7C-320A-47DC-8A4E-1FCDD24A497C}"/>
    <cellStyle name="60% - uthevingsfarge 3 2 2 17 2" xfId="27611" xr:uid="{943DB22F-3BAA-4004-825B-00A059E63B72}"/>
    <cellStyle name="60% - uthevingsfarge 3 2 2 17 3" xfId="27612" xr:uid="{86302ABE-0B41-465F-BF39-84BC86ED1FE4}"/>
    <cellStyle name="60% - uthevingsfarge 3 2 2 17 4" xfId="27613" xr:uid="{D02BD6D5-92A7-408C-8209-E43FB7FB9071}"/>
    <cellStyle name="60% - uthevingsfarge 3 2 2 17 5" xfId="27614" xr:uid="{722981C9-E762-4CB9-904D-CDE4D9ECBE09}"/>
    <cellStyle name="60% - uthevingsfarge 3 2 2 17 6" xfId="27615" xr:uid="{3740D152-C1C4-4A0C-AFB7-9988747D21EB}"/>
    <cellStyle name="60% - uthevingsfarge 3 2 2 17 7" xfId="27616" xr:uid="{4F83E130-0033-43B0-B64E-77412D3CBDF0}"/>
    <cellStyle name="60% - uthevingsfarge 3 2 2 17 8" xfId="27617" xr:uid="{ACC25000-8EAD-4BCA-B827-A1C4DE764B3A}"/>
    <cellStyle name="60% - uthevingsfarge 3 2 2 17 9" xfId="27618" xr:uid="{5CB08C06-B30E-46BD-84FB-14894FE73FAD}"/>
    <cellStyle name="60% - uthevingsfarge 3 2 2 18" xfId="27619" xr:uid="{9CF357A7-6306-4614-A3AF-C46BC8E2E511}"/>
    <cellStyle name="60% - uthevingsfarge 3 2 2 19" xfId="27620" xr:uid="{7ACE1262-41C3-4B2F-87D7-DE5AA0C6C977}"/>
    <cellStyle name="60% - uthevingsfarge 3 2 2 2" xfId="27621" xr:uid="{2AA9D1F3-4964-4DCD-ACBF-62579EC31B24}"/>
    <cellStyle name="60% - uthevingsfarge 3 2 2 2 10" xfId="27622" xr:uid="{C3905DCC-6DAE-4329-A3F5-66BB4A247C28}"/>
    <cellStyle name="60% - uthevingsfarge 3 2 2 2 11" xfId="27623" xr:uid="{9EFA0F25-A8FA-4467-B4C2-265BF5C2A090}"/>
    <cellStyle name="60% - uthevingsfarge 3 2 2 2 12" xfId="27624" xr:uid="{B707C0D8-CDDC-43F4-8035-8A435F090DC9}"/>
    <cellStyle name="60% - uthevingsfarge 3 2 2 2 13" xfId="27625" xr:uid="{4A52CF87-00F2-44B6-B093-092396F0F9E8}"/>
    <cellStyle name="60% - uthevingsfarge 3 2 2 2 14" xfId="27626" xr:uid="{0AA654B2-E5D2-491C-ABAC-7D1D6EF1849C}"/>
    <cellStyle name="60% - uthevingsfarge 3 2 2 2 15" xfId="27627" xr:uid="{4552176F-68EC-49BF-ACBC-7306C11524F2}"/>
    <cellStyle name="60% - uthevingsfarge 3 2 2 2 2" xfId="27628" xr:uid="{BCD4BF45-6CB9-44CA-BC1E-5BEDD80847E0}"/>
    <cellStyle name="60% - uthevingsfarge 3 2 2 2 2 10" xfId="27629" xr:uid="{BD8048B7-AB88-4906-8695-B12C6CE2442B}"/>
    <cellStyle name="60% - uthevingsfarge 3 2 2 2 2 11" xfId="27630" xr:uid="{BF2ACB7A-BF8C-4830-AE6C-39B22F49FB55}"/>
    <cellStyle name="60% - uthevingsfarge 3 2 2 2 2 12" xfId="27631" xr:uid="{5871A0F7-EE8C-4CC9-913C-44E4E7D7B27E}"/>
    <cellStyle name="60% - uthevingsfarge 3 2 2 2 2 13" xfId="27632" xr:uid="{6AFA94EB-4937-44CA-A991-6C2B78261C0D}"/>
    <cellStyle name="60% - uthevingsfarge 3 2 2 2 2 2" xfId="27633" xr:uid="{3208A113-8572-4A28-812C-8F125F030702}"/>
    <cellStyle name="60% - uthevingsfarge 3 2 2 2 2 3" xfId="27634" xr:uid="{09A73960-5A37-4136-8958-94291E159975}"/>
    <cellStyle name="60% - uthevingsfarge 3 2 2 2 2 4" xfId="27635" xr:uid="{22B8BBC2-19D5-40F9-B962-A3D11592B989}"/>
    <cellStyle name="60% - uthevingsfarge 3 2 2 2 2 5" xfId="27636" xr:uid="{BA67E50C-73D5-441D-A09C-6A0F411C2B86}"/>
    <cellStyle name="60% - uthevingsfarge 3 2 2 2 2 6" xfId="27637" xr:uid="{92C76A58-7E5F-480B-BCC7-360EAA4B2E75}"/>
    <cellStyle name="60% - uthevingsfarge 3 2 2 2 2 7" xfId="27638" xr:uid="{43E90BE7-11C0-4024-BA56-3E2BBB673225}"/>
    <cellStyle name="60% - uthevingsfarge 3 2 2 2 2 8" xfId="27639" xr:uid="{C3594053-AC99-47AB-8D18-C395E1C6869B}"/>
    <cellStyle name="60% - uthevingsfarge 3 2 2 2 2 9" xfId="27640" xr:uid="{8B4E169D-F118-4222-917E-502079E9DF34}"/>
    <cellStyle name="60% - uthevingsfarge 3 2 2 2 3" xfId="27641" xr:uid="{E0647429-5DCD-4A49-B587-4FC840AD51DA}"/>
    <cellStyle name="60% - uthevingsfarge 3 2 2 2 4" xfId="27642" xr:uid="{E730CA3F-D08A-475A-A451-DBCA8E0F79D5}"/>
    <cellStyle name="60% - uthevingsfarge 3 2 2 2 5" xfId="27643" xr:uid="{A2E98006-3B0B-469A-85BE-267225C22426}"/>
    <cellStyle name="60% - uthevingsfarge 3 2 2 2 6" xfId="27644" xr:uid="{6CB3B4AE-1EFF-4EC1-A88F-650D51EFE59A}"/>
    <cellStyle name="60% - uthevingsfarge 3 2 2 2 7" xfId="27645" xr:uid="{3FC6C992-AB7E-40B8-9F91-B292C224B944}"/>
    <cellStyle name="60% - uthevingsfarge 3 2 2 2 8" xfId="27646" xr:uid="{A0FC06C1-675B-4BA4-A88A-1554C4483F06}"/>
    <cellStyle name="60% - uthevingsfarge 3 2 2 2 9" xfId="27647" xr:uid="{AD1EE01B-EB0F-433F-985F-70D5DDB29E9C}"/>
    <cellStyle name="60% - uthevingsfarge 3 2 2 20" xfId="27648" xr:uid="{19CDABD1-32C3-466B-A95F-6FDA03698537}"/>
    <cellStyle name="60% - uthevingsfarge 3 2 2 21" xfId="27649" xr:uid="{944FC3AD-BD54-40EB-8F89-CC4FF9EE65FC}"/>
    <cellStyle name="60% - uthevingsfarge 3 2 2 22" xfId="27650" xr:uid="{9ECF2B12-31FD-4EBB-967D-A18B3894864A}"/>
    <cellStyle name="60% - uthevingsfarge 3 2 2 23" xfId="27651" xr:uid="{69AF9B0E-91D2-4DD2-A622-C9B9606C86BB}"/>
    <cellStyle name="60% - uthevingsfarge 3 2 2 24" xfId="27652" xr:uid="{077348CA-B297-4484-83FB-030FFCBC0848}"/>
    <cellStyle name="60% - uthevingsfarge 3 2 2 25" xfId="27653" xr:uid="{6590E4CD-946B-43F8-A921-0FEF092D426D}"/>
    <cellStyle name="60% - uthevingsfarge 3 2 2 26" xfId="27654" xr:uid="{326ED040-786D-467B-B9B2-545A02BAD2D5}"/>
    <cellStyle name="60% - uthevingsfarge 3 2 2 27" xfId="27655" xr:uid="{D6B9A9A5-4535-4BC6-BD16-F660A0B6921E}"/>
    <cellStyle name="60% - uthevingsfarge 3 2 2 28" xfId="27656" xr:uid="{DB13AD53-197F-4FE5-AB50-23073B67519B}"/>
    <cellStyle name="60% - uthevingsfarge 3 2 2 3" xfId="27657" xr:uid="{F49C99E3-30F0-4E42-8D05-F42DF8EFD83C}"/>
    <cellStyle name="60% - uthevingsfarge 3 2 2 4" xfId="27658" xr:uid="{ABCDEA57-A529-47DF-A821-40E78195B189}"/>
    <cellStyle name="60% - uthevingsfarge 3 2 2 5" xfId="27659" xr:uid="{C1597DB8-8512-4960-A4AC-FED50301B4CA}"/>
    <cellStyle name="60% - uthevingsfarge 3 2 2 6" xfId="27660" xr:uid="{021870A7-E010-4EE0-A270-EDABF5A4B187}"/>
    <cellStyle name="60% - uthevingsfarge 3 2 2 7" xfId="27661" xr:uid="{A100C6AE-9998-479F-9891-B5D7E355DAB9}"/>
    <cellStyle name="60% - uthevingsfarge 3 2 2 8" xfId="27662" xr:uid="{1275EC4A-5962-4E8E-908A-9ADEB6E33B12}"/>
    <cellStyle name="60% - uthevingsfarge 3 2 2 9" xfId="27663" xr:uid="{B59C7E71-30F8-45FB-AEC2-B992AB980C53}"/>
    <cellStyle name="60% - uthevingsfarge 3 2 20" xfId="27664" xr:uid="{79F44976-8C80-4FF6-9445-1B8E6DB78FBE}"/>
    <cellStyle name="60% - uthevingsfarge 3 2 21" xfId="27665" xr:uid="{89870F6D-FD2D-4B63-801A-990FD01A1984}"/>
    <cellStyle name="60% - uthevingsfarge 3 2 22" xfId="27666" xr:uid="{DC09B323-CECE-4DDC-AE8E-9631DE866B01}"/>
    <cellStyle name="60% - uthevingsfarge 3 2 23" xfId="27667" xr:uid="{1D919E52-2CA6-42B3-A01C-336E65CF952B}"/>
    <cellStyle name="60% - uthevingsfarge 3 2 24" xfId="27668" xr:uid="{D11093BE-E2E6-49B5-96C9-1A3CC1F986A3}"/>
    <cellStyle name="60% - uthevingsfarge 3 2 25" xfId="27669" xr:uid="{B8BBEA8A-63A1-454A-ABD2-034C49FFD65A}"/>
    <cellStyle name="60% - uthevingsfarge 3 2 26" xfId="27670" xr:uid="{94B9614A-E167-47FB-8397-44B97E986061}"/>
    <cellStyle name="60% - uthevingsfarge 3 2 27" xfId="27671" xr:uid="{1ABDB470-81DC-4B13-A19B-9B803637F028}"/>
    <cellStyle name="60% - uthevingsfarge 3 2 28" xfId="27672" xr:uid="{CE7FFC62-978A-42A2-8210-17168DE888B4}"/>
    <cellStyle name="60% - uthevingsfarge 3 2 29" xfId="27673" xr:uid="{B9300201-CB92-4A35-8EAD-567A43272091}"/>
    <cellStyle name="60% - uthevingsfarge 3 2 3" xfId="27674" xr:uid="{8E160C1F-B49F-4EE6-A280-EFC767E1F00F}"/>
    <cellStyle name="60% - uthevingsfarge 3 2 30" xfId="27675" xr:uid="{2FF10C6F-55F8-4722-B3F3-8DEA872F9843}"/>
    <cellStyle name="60% - uthevingsfarge 3 2 4" xfId="27676" xr:uid="{4BA9B322-78B1-4F10-BF5A-E10193C34272}"/>
    <cellStyle name="60% - uthevingsfarge 3 2 5" xfId="27677" xr:uid="{E60EA4A5-E298-45FE-AF7A-C728F98707DA}"/>
    <cellStyle name="60% - uthevingsfarge 3 2 5 10" xfId="27678" xr:uid="{E741A04B-9199-4C7D-B40F-9C054B4AC466}"/>
    <cellStyle name="60% - uthevingsfarge 3 2 5 11" xfId="27679" xr:uid="{467B080B-C4B5-43E6-A6C7-4C4449E78696}"/>
    <cellStyle name="60% - uthevingsfarge 3 2 5 12" xfId="27680" xr:uid="{4376B9AF-792A-46F5-A65C-1E8118C74069}"/>
    <cellStyle name="60% - uthevingsfarge 3 2 5 13" xfId="27681" xr:uid="{6EC5FFE8-619C-4591-A800-EA752F230C15}"/>
    <cellStyle name="60% - uthevingsfarge 3 2 5 14" xfId="27682" xr:uid="{35BF5A29-D38C-4C83-B465-7A5BAB5F82EA}"/>
    <cellStyle name="60% - uthevingsfarge 3 2 5 15" xfId="27683" xr:uid="{0DD5620D-F4BD-424B-8CEE-512C3F02915F}"/>
    <cellStyle name="60% - uthevingsfarge 3 2 5 2" xfId="27684" xr:uid="{B9078972-8402-43B5-9196-A8414FD03E74}"/>
    <cellStyle name="60% - uthevingsfarge 3 2 5 2 10" xfId="27685" xr:uid="{CBF62A37-C4A6-420B-B3C6-B32753B091B0}"/>
    <cellStyle name="60% - uthevingsfarge 3 2 5 2 11" xfId="27686" xr:uid="{4EC78645-556A-48F4-87DB-D2CEE81D60BC}"/>
    <cellStyle name="60% - uthevingsfarge 3 2 5 2 12" xfId="27687" xr:uid="{60F52F36-A1B3-4993-9534-01FE04972AB1}"/>
    <cellStyle name="60% - uthevingsfarge 3 2 5 2 13" xfId="27688" xr:uid="{4681B813-A053-4CE6-8D7B-856CC2F861E1}"/>
    <cellStyle name="60% - uthevingsfarge 3 2 5 2 2" xfId="27689" xr:uid="{477C8C39-CFE6-4BDB-A41A-C5BA352B4E23}"/>
    <cellStyle name="60% - uthevingsfarge 3 2 5 2 3" xfId="27690" xr:uid="{4CE10049-336C-4787-BA88-75C15F3CEFED}"/>
    <cellStyle name="60% - uthevingsfarge 3 2 5 2 4" xfId="27691" xr:uid="{4AB4369C-F3AF-406D-975A-921B69B9725D}"/>
    <cellStyle name="60% - uthevingsfarge 3 2 5 2 5" xfId="27692" xr:uid="{8201345E-4365-44DA-838C-5DFBB2539846}"/>
    <cellStyle name="60% - uthevingsfarge 3 2 5 2 6" xfId="27693" xr:uid="{76770D30-26D0-4CD0-8E93-A5E174167493}"/>
    <cellStyle name="60% - uthevingsfarge 3 2 5 2 7" xfId="27694" xr:uid="{701FC805-D2D3-4BDA-B338-02DA996D046B}"/>
    <cellStyle name="60% - uthevingsfarge 3 2 5 2 8" xfId="27695" xr:uid="{2C7D018A-B561-4A6E-BA23-4617B3E6581B}"/>
    <cellStyle name="60% - uthevingsfarge 3 2 5 2 9" xfId="27696" xr:uid="{343329E7-3546-42D4-969A-854C3AB3E255}"/>
    <cellStyle name="60% - uthevingsfarge 3 2 5 3" xfId="27697" xr:uid="{7AF920D2-FDD0-4DE3-AFCC-94F2EF4C3C65}"/>
    <cellStyle name="60% - uthevingsfarge 3 2 5 4" xfId="27698" xr:uid="{78F6D494-6A68-4379-8D34-3411256EA4E7}"/>
    <cellStyle name="60% - uthevingsfarge 3 2 5 5" xfId="27699" xr:uid="{A9C32FE1-83D4-424F-81A3-64E7235DCAC5}"/>
    <cellStyle name="60% - uthevingsfarge 3 2 5 6" xfId="27700" xr:uid="{6E006F61-3194-4B1D-AD4A-083DCBAC8358}"/>
    <cellStyle name="60% - uthevingsfarge 3 2 5 7" xfId="27701" xr:uid="{57D07F31-8CDC-4993-96CF-F62C8B78FE80}"/>
    <cellStyle name="60% - uthevingsfarge 3 2 5 8" xfId="27702" xr:uid="{90E9E5AD-E255-40DD-AC41-1A70DFB43510}"/>
    <cellStyle name="60% - uthevingsfarge 3 2 5 9" xfId="27703" xr:uid="{10E83A9E-969E-4EB7-A563-6F2B8981A7C8}"/>
    <cellStyle name="60% - uthevingsfarge 3 2 6" xfId="27704" xr:uid="{88E4C702-C6AA-4BDF-8F41-428C04970D1D}"/>
    <cellStyle name="60% - uthevingsfarge 3 2 7" xfId="27705" xr:uid="{A5FA8BCC-12F7-478F-828C-5D4B75F08187}"/>
    <cellStyle name="60% - uthevingsfarge 3 2 8" xfId="27706" xr:uid="{7F726C35-32FA-4D42-8099-C592570D11D6}"/>
    <cellStyle name="60% - uthevingsfarge 3 2 9" xfId="27707" xr:uid="{EE66E26F-B03A-4B0E-824E-929D50D684EE}"/>
    <cellStyle name="60% - uthevingsfarge 3 2_Innlån 10_2010" xfId="27708" xr:uid="{79690561-0242-44FA-99D1-F7E5A3092E70}"/>
    <cellStyle name="60% - uthevingsfarge 3 20" xfId="27709" xr:uid="{770E7E37-04EE-419B-BA8E-20357D9372FD}"/>
    <cellStyle name="60% - uthevingsfarge 3 20 10" xfId="27710" xr:uid="{5BFFA1B7-50B8-423F-8A77-13FA0246AF4E}"/>
    <cellStyle name="60% - uthevingsfarge 3 20 11" xfId="27711" xr:uid="{1B426F87-6221-4F52-96D1-132AFF7CA6A6}"/>
    <cellStyle name="60% - uthevingsfarge 3 20 12" xfId="27712" xr:uid="{8D84191C-AE3D-4D99-AAD8-6FC3017CDD86}"/>
    <cellStyle name="60% - uthevingsfarge 3 20 2" xfId="27713" xr:uid="{CA6B48C9-DDA3-4913-8E74-348D021C1DA1}"/>
    <cellStyle name="60% - uthevingsfarge 3 20 3" xfId="27714" xr:uid="{9E88678C-7629-4007-9FB1-9417A883381D}"/>
    <cellStyle name="60% - uthevingsfarge 3 20 4" xfId="27715" xr:uid="{36E4061F-DFD6-45A4-83A4-023EF9001290}"/>
    <cellStyle name="60% - uthevingsfarge 3 20 5" xfId="27716" xr:uid="{17432C04-6A6B-4E18-9819-783793B8E0CE}"/>
    <cellStyle name="60% - uthevingsfarge 3 20 6" xfId="27717" xr:uid="{2DE1352F-48BD-40BB-B8BB-B61F6CD14384}"/>
    <cellStyle name="60% - uthevingsfarge 3 20 7" xfId="27718" xr:uid="{75F6D468-1C64-4716-B064-B26296FFCEFC}"/>
    <cellStyle name="60% - uthevingsfarge 3 20 8" xfId="27719" xr:uid="{374183F9-4604-48D0-8BE0-97FF63D64213}"/>
    <cellStyle name="60% - uthevingsfarge 3 20 9" xfId="27720" xr:uid="{93D03104-4561-49EA-A294-10FD679EDE15}"/>
    <cellStyle name="60% - uthevingsfarge 3 21" xfId="27721" xr:uid="{B4116724-E238-4506-B1C3-DD5AF3450B08}"/>
    <cellStyle name="60% - uthevingsfarge 3 21 10" xfId="27722" xr:uid="{C4A47321-5004-44F6-B658-402C7A73E395}"/>
    <cellStyle name="60% - uthevingsfarge 3 21 11" xfId="27723" xr:uid="{F2C4D92F-B578-4E20-9DC1-592339BA36E6}"/>
    <cellStyle name="60% - uthevingsfarge 3 21 12" xfId="27724" xr:uid="{4EBF3492-AFA9-4582-9BC3-AF5B4CE88DC7}"/>
    <cellStyle name="60% - uthevingsfarge 3 21 2" xfId="27725" xr:uid="{98485116-2AB2-42D8-BA74-6DABD67F36F1}"/>
    <cellStyle name="60% - uthevingsfarge 3 21 3" xfId="27726" xr:uid="{89FD4E96-D287-42CC-BD15-43FC2E07BB45}"/>
    <cellStyle name="60% - uthevingsfarge 3 21 4" xfId="27727" xr:uid="{ED345702-E980-4F1F-8D94-B4DA02C976AE}"/>
    <cellStyle name="60% - uthevingsfarge 3 21 5" xfId="27728" xr:uid="{86A918C3-7B75-404B-8895-4997AA0B462A}"/>
    <cellStyle name="60% - uthevingsfarge 3 21 6" xfId="27729" xr:uid="{884AECC1-2158-4950-860A-15E8DB833BD5}"/>
    <cellStyle name="60% - uthevingsfarge 3 21 7" xfId="27730" xr:uid="{0D925D7F-890D-4DEB-8765-E0C82753D9B0}"/>
    <cellStyle name="60% - uthevingsfarge 3 21 8" xfId="27731" xr:uid="{9E155F6D-C009-42BA-BA6E-32DF41C6B9C2}"/>
    <cellStyle name="60% - uthevingsfarge 3 21 9" xfId="27732" xr:uid="{2795D23D-3B6E-4D12-A0D7-70A1A5C5AEBC}"/>
    <cellStyle name="60% - uthevingsfarge 3 22" xfId="27733" xr:uid="{D0237EE5-9C73-4918-8E52-88C001D3864D}"/>
    <cellStyle name="60% - uthevingsfarge 3 22 10" xfId="27734" xr:uid="{443484D0-41A2-4E4E-AD9D-16E73A93D150}"/>
    <cellStyle name="60% - uthevingsfarge 3 22 11" xfId="27735" xr:uid="{DE794C4D-7217-42D0-9569-2A58480C646E}"/>
    <cellStyle name="60% - uthevingsfarge 3 22 12" xfId="27736" xr:uid="{DFEBF0F2-C733-4C67-A4B8-37F30AA5FB4D}"/>
    <cellStyle name="60% - uthevingsfarge 3 22 2" xfId="27737" xr:uid="{5BB45822-2AE1-4DC1-BD1B-F42BAF25ECA7}"/>
    <cellStyle name="60% - uthevingsfarge 3 22 3" xfId="27738" xr:uid="{5B5DC3FC-BF29-4A50-B6CC-8F3CCBE06769}"/>
    <cellStyle name="60% - uthevingsfarge 3 22 4" xfId="27739" xr:uid="{EDE59E55-88C2-438B-BA96-EDD081C24706}"/>
    <cellStyle name="60% - uthevingsfarge 3 22 5" xfId="27740" xr:uid="{5E5B0F41-F893-41F5-A21F-FDD312376F87}"/>
    <cellStyle name="60% - uthevingsfarge 3 22 6" xfId="27741" xr:uid="{99247825-8F3E-4733-9057-68865C9E590A}"/>
    <cellStyle name="60% - uthevingsfarge 3 22 7" xfId="27742" xr:uid="{9EFDD592-2FE3-4804-BFA9-E85A5F11F084}"/>
    <cellStyle name="60% - uthevingsfarge 3 22 8" xfId="27743" xr:uid="{E27A61B8-95AE-45A5-A85C-0C78AD0A9AE7}"/>
    <cellStyle name="60% - uthevingsfarge 3 22 9" xfId="27744" xr:uid="{8D85BC2C-BD77-48B5-99E6-C35445B9FE8B}"/>
    <cellStyle name="60% - uthevingsfarge 3 23" xfId="27745" xr:uid="{D27D4865-3D51-45CC-8824-40E91D55E437}"/>
    <cellStyle name="60% - uthevingsfarge 3 23 10" xfId="27746" xr:uid="{59B98833-4179-4D22-8FA9-EBFFB80282D7}"/>
    <cellStyle name="60% - uthevingsfarge 3 23 11" xfId="27747" xr:uid="{C743B6C7-EFE7-4B7A-B9F4-DFDB55405A92}"/>
    <cellStyle name="60% - uthevingsfarge 3 23 12" xfId="27748" xr:uid="{61197884-E6AD-4CC7-8E47-0CCB403B4A23}"/>
    <cellStyle name="60% - uthevingsfarge 3 23 2" xfId="27749" xr:uid="{8188FBA6-5AAE-4572-BD83-49AF3B68E4F3}"/>
    <cellStyle name="60% - uthevingsfarge 3 23 3" xfId="27750" xr:uid="{DD35598A-5297-477A-8E0D-9A5B1ECA492E}"/>
    <cellStyle name="60% - uthevingsfarge 3 23 4" xfId="27751" xr:uid="{328160D0-4F0F-4243-93FA-FB51F1745D6E}"/>
    <cellStyle name="60% - uthevingsfarge 3 23 5" xfId="27752" xr:uid="{28ABBF51-0493-4A50-993D-8332A106D48D}"/>
    <cellStyle name="60% - uthevingsfarge 3 23 6" xfId="27753" xr:uid="{66522BA3-1FD5-4DF9-895A-9353DA066F60}"/>
    <cellStyle name="60% - uthevingsfarge 3 23 7" xfId="27754" xr:uid="{E206F05E-5474-47FC-B420-4FCBF643E875}"/>
    <cellStyle name="60% - uthevingsfarge 3 23 8" xfId="27755" xr:uid="{50569499-10EC-42B5-8649-11E62C588036}"/>
    <cellStyle name="60% - uthevingsfarge 3 23 9" xfId="27756" xr:uid="{1F15FEA6-CAE4-48BA-AD5F-56E9E1C341C4}"/>
    <cellStyle name="60% - uthevingsfarge 3 24" xfId="27757" xr:uid="{E10B7F2E-8F07-4D09-B010-999A62712D83}"/>
    <cellStyle name="60% - uthevingsfarge 3 24 10" xfId="27758" xr:uid="{FC9E5EEC-91E0-4CF5-9E2D-EA0985A94476}"/>
    <cellStyle name="60% - uthevingsfarge 3 24 11" xfId="27759" xr:uid="{3A7EC672-099E-4987-8E2D-7D2EBFCCE19F}"/>
    <cellStyle name="60% - uthevingsfarge 3 24 12" xfId="27760" xr:uid="{AD59ED20-369C-4C47-8E6E-D7A127CE9987}"/>
    <cellStyle name="60% - uthevingsfarge 3 24 2" xfId="27761" xr:uid="{60229B74-C1B3-48B8-9F01-C9E97AFF8CA6}"/>
    <cellStyle name="60% - uthevingsfarge 3 24 3" xfId="27762" xr:uid="{477AAE50-AD0C-4FAC-84B0-EA45993D377E}"/>
    <cellStyle name="60% - uthevingsfarge 3 24 4" xfId="27763" xr:uid="{D3F77587-7375-482E-A841-4CDA89769CB1}"/>
    <cellStyle name="60% - uthevingsfarge 3 24 5" xfId="27764" xr:uid="{07A11207-A209-4DB6-99D1-6F026B06092E}"/>
    <cellStyle name="60% - uthevingsfarge 3 24 6" xfId="27765" xr:uid="{B05E6DB8-6A68-418E-AB9B-E3EE24931B39}"/>
    <cellStyle name="60% - uthevingsfarge 3 24 7" xfId="27766" xr:uid="{A42FAE74-6DD7-4060-9C4C-7292049AAECD}"/>
    <cellStyle name="60% - uthevingsfarge 3 24 8" xfId="27767" xr:uid="{046B273D-3625-457C-BD54-275230B75B46}"/>
    <cellStyle name="60% - uthevingsfarge 3 24 9" xfId="27768" xr:uid="{94417A45-F9DF-4BF3-9A16-52F957A91C15}"/>
    <cellStyle name="60% - uthevingsfarge 3 25" xfId="27769" xr:uid="{09DCD5FD-951A-4BB4-9B41-3D3B76D4152C}"/>
    <cellStyle name="60% - uthevingsfarge 3 25 10" xfId="27770" xr:uid="{03FE3243-EB3B-424E-9079-48CEA6EF110E}"/>
    <cellStyle name="60% - uthevingsfarge 3 25 11" xfId="27771" xr:uid="{997135BC-5C77-4A3F-8DB7-5088F7102C59}"/>
    <cellStyle name="60% - uthevingsfarge 3 25 12" xfId="27772" xr:uid="{F217A3EF-B022-49AD-921B-ED3FE4B24906}"/>
    <cellStyle name="60% - uthevingsfarge 3 25 2" xfId="27773" xr:uid="{BEFB8703-C1F5-4605-858C-E1A70B5F7B37}"/>
    <cellStyle name="60% - uthevingsfarge 3 25 3" xfId="27774" xr:uid="{101FBF77-40ED-4DE5-9297-856FEAAD77DD}"/>
    <cellStyle name="60% - uthevingsfarge 3 25 4" xfId="27775" xr:uid="{8C46400E-344D-47D1-88AC-000D03D6CC86}"/>
    <cellStyle name="60% - uthevingsfarge 3 25 5" xfId="27776" xr:uid="{D7785E79-DF00-4C94-A565-F8BD5B8694B8}"/>
    <cellStyle name="60% - uthevingsfarge 3 25 6" xfId="27777" xr:uid="{7735FE51-C3F9-4336-A441-63EFF591E326}"/>
    <cellStyle name="60% - uthevingsfarge 3 25 7" xfId="27778" xr:uid="{49A6886E-FE6C-42F8-A16E-4A2ED6B4A885}"/>
    <cellStyle name="60% - uthevingsfarge 3 25 8" xfId="27779" xr:uid="{AF0005A1-5136-48BA-B6E4-B34345C1065B}"/>
    <cellStyle name="60% - uthevingsfarge 3 25 9" xfId="27780" xr:uid="{9E8E0907-D7A8-4EDE-92CC-5B10C01553DF}"/>
    <cellStyle name="60% - uthevingsfarge 3 26" xfId="27781" xr:uid="{B1470F53-39C2-45FD-9299-7B23254CB355}"/>
    <cellStyle name="60% - uthevingsfarge 3 26 10" xfId="27782" xr:uid="{42CA5D66-BA41-43AB-9D58-023E3D806E9B}"/>
    <cellStyle name="60% - uthevingsfarge 3 26 11" xfId="27783" xr:uid="{7659B654-B9A9-46EB-86CA-A44992D30093}"/>
    <cellStyle name="60% - uthevingsfarge 3 26 12" xfId="27784" xr:uid="{B17DADE8-3DD9-482A-AA20-AE9588D5852B}"/>
    <cellStyle name="60% - uthevingsfarge 3 26 13" xfId="27785" xr:uid="{B1B943EE-065A-4A0B-B979-8027731053BC}"/>
    <cellStyle name="60% - uthevingsfarge 3 26 2" xfId="27786" xr:uid="{EE8C34BB-F17B-491C-AEFA-EF2BE1693067}"/>
    <cellStyle name="60% - uthevingsfarge 3 26 3" xfId="27787" xr:uid="{09784116-6737-4A20-B387-15A8470D7A81}"/>
    <cellStyle name="60% - uthevingsfarge 3 26 4" xfId="27788" xr:uid="{A1E89844-36E6-4DFD-9A37-027E1B43919C}"/>
    <cellStyle name="60% - uthevingsfarge 3 26 5" xfId="27789" xr:uid="{5CF7FCB1-2BAB-4259-9849-99ACAD5DFBB0}"/>
    <cellStyle name="60% - uthevingsfarge 3 26 6" xfId="27790" xr:uid="{A9BA9642-B419-425E-BA1D-19E2ECFD8FDB}"/>
    <cellStyle name="60% - uthevingsfarge 3 26 7" xfId="27791" xr:uid="{1DF9F126-4513-4738-82B9-D84F336471BA}"/>
    <cellStyle name="60% - uthevingsfarge 3 26 8" xfId="27792" xr:uid="{8EFCAB3B-393C-4C05-98AE-56CBDED05BEA}"/>
    <cellStyle name="60% - uthevingsfarge 3 26 9" xfId="27793" xr:uid="{C75B52A3-2215-4456-8E10-2D2BB18E2C43}"/>
    <cellStyle name="60% - uthevingsfarge 3 27" xfId="27794" xr:uid="{D366F1BB-50C3-4E37-816A-6BF21E5A72A3}"/>
    <cellStyle name="60% - uthevingsfarge 3 28" xfId="27795" xr:uid="{3381B28F-B8B2-4325-8378-56FE854DA715}"/>
    <cellStyle name="60% - uthevingsfarge 3 28 2" xfId="27796" xr:uid="{C0F34940-2991-4FCE-8C09-37B0B06E7C6D}"/>
    <cellStyle name="60% - uthevingsfarge 3 28 3" xfId="27797" xr:uid="{45D8581E-397F-48B3-A6B8-A1E45140ECE5}"/>
    <cellStyle name="60% - uthevingsfarge 3 29" xfId="27798" xr:uid="{8BDCCEFD-F090-4EE7-9104-BA03191115AD}"/>
    <cellStyle name="60% - uthevingsfarge 3 3" xfId="27799" xr:uid="{D598C0CB-A2A1-4881-ABD9-38D9F0EB4044}"/>
    <cellStyle name="60% - uthevingsfarge 3 30" xfId="27800" xr:uid="{18D42D44-A904-418D-BE84-29EF1D03F70A}"/>
    <cellStyle name="60% - uthevingsfarge 3 31" xfId="27801" xr:uid="{9CFE1A65-B12F-4769-A8DE-7C4A2A71FE5D}"/>
    <cellStyle name="60% - uthevingsfarge 3 32" xfId="27802" xr:uid="{33F2B81C-08D7-4EE4-8056-E8799144C531}"/>
    <cellStyle name="60% - uthevingsfarge 3 33" xfId="27803" xr:uid="{C6156D23-B157-4615-ADD0-D93B18BBEB19}"/>
    <cellStyle name="60% - uthevingsfarge 3 34" xfId="27804" xr:uid="{387D7C84-EEE9-4A74-97AE-C2D7343A0B1D}"/>
    <cellStyle name="60% - uthevingsfarge 3 35" xfId="27805" xr:uid="{A22959A6-7063-478D-9CC3-A2EFBF428FE0}"/>
    <cellStyle name="60% - uthevingsfarge 3 36" xfId="27806" xr:uid="{B2C57788-4E9C-433A-BD0D-E533CAE15BD4}"/>
    <cellStyle name="60% - uthevingsfarge 3 37" xfId="27807" xr:uid="{4FFCED94-AD47-4431-B63F-967D726A03B8}"/>
    <cellStyle name="60% - uthevingsfarge 3 38" xfId="27808" xr:uid="{F9614B70-3008-498D-823B-A80C052B54FF}"/>
    <cellStyle name="60% - uthevingsfarge 3 39" xfId="27809" xr:uid="{DA89A2EB-99C7-4D99-886C-688FBF6FB3D2}"/>
    <cellStyle name="60% - uthevingsfarge 3 4" xfId="27810" xr:uid="{AA2948E3-2818-4543-AECA-3B2222173BE8}"/>
    <cellStyle name="60% - uthevingsfarge 3 40" xfId="27811" xr:uid="{E4691900-2ABB-44F4-8761-0C50916E2814}"/>
    <cellStyle name="60% - uthevingsfarge 3 41" xfId="27812" xr:uid="{E809C188-071E-42D6-8E61-A703CA9E3B9D}"/>
    <cellStyle name="60% - uthevingsfarge 3 42" xfId="27813" xr:uid="{E5B9B0A5-A644-4B6A-8927-FA5A93DAEF22}"/>
    <cellStyle name="60% - uthevingsfarge 3 43" xfId="27814" xr:uid="{029E5B69-E306-4324-B349-D388A222615C}"/>
    <cellStyle name="60% - uthevingsfarge 3 44" xfId="27815" xr:uid="{1D2F864B-FB22-4FD8-8F5C-115BE0A213B4}"/>
    <cellStyle name="60% - uthevingsfarge 3 45" xfId="27816" xr:uid="{B69A1BB0-1646-4E2F-9AA9-6CD9A669C779}"/>
    <cellStyle name="60% - uthevingsfarge 3 46" xfId="27817" xr:uid="{7546DEF2-932F-4EDC-BBC5-286CDA6F239A}"/>
    <cellStyle name="60% - uthevingsfarge 3 47" xfId="27818" xr:uid="{D2E88A18-6E36-472D-BCA4-9AEAAD0A0047}"/>
    <cellStyle name="60% - uthevingsfarge 3 48" xfId="27819" xr:uid="{62FDE91D-30E8-48BF-A23B-8533E3721730}"/>
    <cellStyle name="60% - uthevingsfarge 3 49" xfId="45949" xr:uid="{D4BD705B-1B9C-45F3-BBA0-8E1BBC618890}"/>
    <cellStyle name="60% - uthevingsfarge 3 5" xfId="27820" xr:uid="{0DA383DD-8926-49CA-9C3B-54EBD78D8A34}"/>
    <cellStyle name="60% - uthevingsfarge 3 50" xfId="45950" xr:uid="{8EC132F0-E0E0-4F97-BF40-C8BD3AECFB5C}"/>
    <cellStyle name="60% - uthevingsfarge 3 51" xfId="45951" xr:uid="{7F8C1E60-9D0C-4D84-A692-4BDD915804C3}"/>
    <cellStyle name="60% - uthevingsfarge 3 52" xfId="45952" xr:uid="{68796287-CCFD-4A9A-B4AE-9DE87B407074}"/>
    <cellStyle name="60% - uthevingsfarge 3 53" xfId="45953" xr:uid="{99260677-C1AA-4E89-8365-2DA396DCD07C}"/>
    <cellStyle name="60% - uthevingsfarge 3 54" xfId="45954" xr:uid="{5DCCCD7D-C1E0-4D91-90B5-182C0E8C9473}"/>
    <cellStyle name="60% - uthevingsfarge 3 55" xfId="45955" xr:uid="{AEF2F9B3-E4AC-4970-8340-49BD8FB4A9BE}"/>
    <cellStyle name="60% - uthevingsfarge 3 56" xfId="45956" xr:uid="{F2F64A38-4575-4455-BB87-7228552522F6}"/>
    <cellStyle name="60% - uthevingsfarge 3 57" xfId="45957" xr:uid="{3B4E47A5-4A3E-432E-98C0-2F24C70AA59D}"/>
    <cellStyle name="60% - uthevingsfarge 3 58" xfId="45958" xr:uid="{CADF4FB2-F58E-4F8A-9318-382EC97826C2}"/>
    <cellStyle name="60% - uthevingsfarge 3 59" xfId="45959" xr:uid="{1099F64C-5381-49FB-B766-5BAB87369E57}"/>
    <cellStyle name="60% - uthevingsfarge 3 6" xfId="27821" xr:uid="{FA667554-61B2-4B43-914A-4BB5A33159E1}"/>
    <cellStyle name="60% - uthevingsfarge 3 60" xfId="45960" xr:uid="{3F7935DD-40DE-4867-BF15-B95149B9ABC4}"/>
    <cellStyle name="60% - uthevingsfarge 3 61" xfId="45961" xr:uid="{2170909B-B90F-4BC8-B409-FF6BE464679B}"/>
    <cellStyle name="60% - uthevingsfarge 3 62" xfId="45962" xr:uid="{5BE2909E-915A-498B-8DF0-DBEBE34A83A0}"/>
    <cellStyle name="60% - uthevingsfarge 3 63" xfId="45963" xr:uid="{91BB6EB4-5D26-43B7-AB7A-B775EE9256CD}"/>
    <cellStyle name="60% - uthevingsfarge 3 64" xfId="45964" xr:uid="{E809E17D-F974-4358-91A0-A36937C79E65}"/>
    <cellStyle name="60% - uthevingsfarge 3 65" xfId="45965" xr:uid="{4B84BB25-7289-49D8-9F36-3050299D02F6}"/>
    <cellStyle name="60% - uthevingsfarge 3 66" xfId="45966" xr:uid="{CCDE4A0C-32A1-476A-9A15-67167B33C9F2}"/>
    <cellStyle name="60% - uthevingsfarge 3 67" xfId="45967" xr:uid="{F49491B9-4A7A-4163-A3AD-1F5BC1BFF2CE}"/>
    <cellStyle name="60% - uthevingsfarge 3 68" xfId="45968" xr:uid="{A6DC78B2-F816-4307-ADB4-A4531D054B74}"/>
    <cellStyle name="60% - uthevingsfarge 3 7" xfId="27822" xr:uid="{692C4033-E6C7-4A26-B0CA-D6979825C6C4}"/>
    <cellStyle name="60% - uthevingsfarge 3 8" xfId="27823" xr:uid="{A3B2AC51-AD03-43C9-9FEE-0140CBCCB76B}"/>
    <cellStyle name="60% - uthevingsfarge 3 9" xfId="27824" xr:uid="{B3717C72-E36C-4EA3-BFE9-07CE7DDEFD15}"/>
    <cellStyle name="60% - uthevingsfarge 4 10" xfId="27825" xr:uid="{C7043161-6C28-4776-9D8E-0ECFF2CA4154}"/>
    <cellStyle name="60% - uthevingsfarge 4 10 10" xfId="27826" xr:uid="{D0498F42-5E8C-42C9-8FEC-6E9C8D7A91D7}"/>
    <cellStyle name="60% - uthevingsfarge 4 10 11" xfId="27827" xr:uid="{C40815E5-A3F6-4FD5-8F7C-0B6BCAF7EFF7}"/>
    <cellStyle name="60% - uthevingsfarge 4 10 12" xfId="27828" xr:uid="{4B5FA8C4-C7BA-4D5B-808B-F60C4E00A04D}"/>
    <cellStyle name="60% - uthevingsfarge 4 10 13" xfId="27829" xr:uid="{7CD6DEDA-0AA6-485E-8910-A46E7ED638AC}"/>
    <cellStyle name="60% - uthevingsfarge 4 10 14" xfId="27830" xr:uid="{96200CDD-3E11-435B-81F4-B980F5353F65}"/>
    <cellStyle name="60% - uthevingsfarge 4 10 15" xfId="27831" xr:uid="{7E5B29ED-60FE-4341-A85A-2879838C1871}"/>
    <cellStyle name="60% - uthevingsfarge 4 10 16" xfId="27832" xr:uid="{B9FC112A-10EF-41BC-81D5-B4613A8FE44F}"/>
    <cellStyle name="60% - uthevingsfarge 4 10 17" xfId="27833" xr:uid="{2767301D-6F7A-4AA8-A7BF-539534DD41A1}"/>
    <cellStyle name="60% - uthevingsfarge 4 10 17 10" xfId="27834" xr:uid="{F482D164-5E3C-4A4B-8BF6-C11B037DB124}"/>
    <cellStyle name="60% - uthevingsfarge 4 10 17 11" xfId="27835" xr:uid="{ABA5D134-63D0-4311-AA64-58931EEF41D6}"/>
    <cellStyle name="60% - uthevingsfarge 4 10 17 12" xfId="27836" xr:uid="{8A98113B-C148-4050-9F97-E1C1F17AF555}"/>
    <cellStyle name="60% - uthevingsfarge 4 10 17 13" xfId="27837" xr:uid="{12EF1623-910E-49A6-ABFF-9BBF89D81854}"/>
    <cellStyle name="60% - uthevingsfarge 4 10 17 2" xfId="27838" xr:uid="{1FB3692C-0455-4863-96E1-C6C5E7E08D8E}"/>
    <cellStyle name="60% - uthevingsfarge 4 10 17 3" xfId="27839" xr:uid="{53AC0DA2-D132-4429-ABB8-0C72A78EE0BC}"/>
    <cellStyle name="60% - uthevingsfarge 4 10 17 4" xfId="27840" xr:uid="{2F34DB81-681A-40FC-8A60-0148198BDA35}"/>
    <cellStyle name="60% - uthevingsfarge 4 10 17 5" xfId="27841" xr:uid="{0C66ACF5-E858-4D84-BB95-564CC864D9A5}"/>
    <cellStyle name="60% - uthevingsfarge 4 10 17 6" xfId="27842" xr:uid="{C7D3588A-C28E-4279-9F5E-8B93C2B8110B}"/>
    <cellStyle name="60% - uthevingsfarge 4 10 17 7" xfId="27843" xr:uid="{F7D8A6AD-0D0F-475E-9759-AAEF9465BD96}"/>
    <cellStyle name="60% - uthevingsfarge 4 10 17 8" xfId="27844" xr:uid="{81399375-9942-45A9-A86A-12B03FD5079F}"/>
    <cellStyle name="60% - uthevingsfarge 4 10 17 9" xfId="27845" xr:uid="{45C0510C-FAEF-44CE-9453-426D8E44844F}"/>
    <cellStyle name="60% - uthevingsfarge 4 10 18" xfId="27846" xr:uid="{322C5653-771C-44F0-B940-C7A969DF658F}"/>
    <cellStyle name="60% - uthevingsfarge 4 10 19" xfId="27847" xr:uid="{D810BEE6-E563-42AF-A30A-DFE7628A23DE}"/>
    <cellStyle name="60% - uthevingsfarge 4 10 2" xfId="27848" xr:uid="{8FC0183A-E32E-4160-8ABF-B75668777050}"/>
    <cellStyle name="60% - uthevingsfarge 4 10 2 10" xfId="27849" xr:uid="{0CF0FB61-826F-41B7-A2CF-9D43E8908500}"/>
    <cellStyle name="60% - uthevingsfarge 4 10 2 11" xfId="27850" xr:uid="{AA26D878-4A45-4E7B-9CDA-B327B20E9E12}"/>
    <cellStyle name="60% - uthevingsfarge 4 10 2 12" xfId="27851" xr:uid="{CE53927B-4F91-4407-A68F-DABF90C23A3F}"/>
    <cellStyle name="60% - uthevingsfarge 4 10 2 13" xfId="27852" xr:uid="{D3F9CC3A-2AFC-41EF-A446-0DC08FE896C6}"/>
    <cellStyle name="60% - uthevingsfarge 4 10 2 14" xfId="27853" xr:uid="{4FE89EA8-F117-404F-8763-56B391E847EB}"/>
    <cellStyle name="60% - uthevingsfarge 4 10 2 2" xfId="27854" xr:uid="{CD90B9B8-9989-4720-A3B0-7FDEF7203253}"/>
    <cellStyle name="60% - uthevingsfarge 4 10 2 2 10" xfId="27855" xr:uid="{6C606ECD-5054-46F6-9495-0848FEB4CBEE}"/>
    <cellStyle name="60% - uthevingsfarge 4 10 2 2 11" xfId="27856" xr:uid="{7A4266E0-47CA-42A3-89D0-D7858AF3404A}"/>
    <cellStyle name="60% - uthevingsfarge 4 10 2 2 12" xfId="27857" xr:uid="{F16809B8-4B58-40F9-B829-94FE7579C13F}"/>
    <cellStyle name="60% - uthevingsfarge 4 10 2 2 13" xfId="27858" xr:uid="{2DFCEADA-E3C7-47A6-A9C8-8A0EFF719A00}"/>
    <cellStyle name="60% - uthevingsfarge 4 10 2 2 2" xfId="27859" xr:uid="{7559A97D-8FE8-468A-B42F-780763B1D2DB}"/>
    <cellStyle name="60% - uthevingsfarge 4 10 2 2 3" xfId="27860" xr:uid="{D0E995A0-E76C-4B6A-8DE8-F1BF020FB6DA}"/>
    <cellStyle name="60% - uthevingsfarge 4 10 2 2 4" xfId="27861" xr:uid="{26D637C7-58A6-41DC-B1E5-096BD3ABE6A1}"/>
    <cellStyle name="60% - uthevingsfarge 4 10 2 2 5" xfId="27862" xr:uid="{52D9DCD0-4878-490D-AB38-C5AEDA11A085}"/>
    <cellStyle name="60% - uthevingsfarge 4 10 2 2 6" xfId="27863" xr:uid="{E458E041-A27B-44FA-B05F-0154E3155977}"/>
    <cellStyle name="60% - uthevingsfarge 4 10 2 2 7" xfId="27864" xr:uid="{702B53C0-6A60-4DDB-B2C4-3EAC7889CD58}"/>
    <cellStyle name="60% - uthevingsfarge 4 10 2 2 8" xfId="27865" xr:uid="{51186AFB-A59F-49C4-86DF-F254DDE313B2}"/>
    <cellStyle name="60% - uthevingsfarge 4 10 2 2 9" xfId="27866" xr:uid="{D4985312-AC85-47B7-A170-AF62E14D4F69}"/>
    <cellStyle name="60% - uthevingsfarge 4 10 2 3" xfId="27867" xr:uid="{774074CB-CBAD-4BE6-9A1F-2BFACA54D34C}"/>
    <cellStyle name="60% - uthevingsfarge 4 10 2 4" xfId="27868" xr:uid="{CE611966-5FD2-41A4-BAF7-6CC389D51602}"/>
    <cellStyle name="60% - uthevingsfarge 4 10 2 5" xfId="27869" xr:uid="{A0E1F7F4-97F1-4890-96BE-1251E4D7E85E}"/>
    <cellStyle name="60% - uthevingsfarge 4 10 2 6" xfId="27870" xr:uid="{AF5774E8-9E2E-4932-8C78-A01475A1E5AB}"/>
    <cellStyle name="60% - uthevingsfarge 4 10 2 7" xfId="27871" xr:uid="{615A032C-7424-48FA-8AE0-627EEED55D23}"/>
    <cellStyle name="60% - uthevingsfarge 4 10 2 8" xfId="27872" xr:uid="{8B9B6692-757B-41D5-A9D5-71A08C367E07}"/>
    <cellStyle name="60% - uthevingsfarge 4 10 2 9" xfId="27873" xr:uid="{9485273C-7BE8-4823-81FF-002E6F20EF78}"/>
    <cellStyle name="60% - uthevingsfarge 4 10 20" xfId="27874" xr:uid="{9A527C65-70BE-48A5-A7F0-3809C67416CF}"/>
    <cellStyle name="60% - uthevingsfarge 4 10 21" xfId="27875" xr:uid="{21477D5B-BCE9-4B48-9DF2-3A7296F80FC3}"/>
    <cellStyle name="60% - uthevingsfarge 4 10 22" xfId="27876" xr:uid="{F7D51DBD-CBFD-4402-B13E-5DDE39FAC265}"/>
    <cellStyle name="60% - uthevingsfarge 4 10 23" xfId="27877" xr:uid="{A0E9F7E4-F812-4C88-B2B7-7F7427E133C1}"/>
    <cellStyle name="60% - uthevingsfarge 4 10 24" xfId="27878" xr:uid="{FCD0E778-64C4-46E8-B4EF-9B198E627219}"/>
    <cellStyle name="60% - uthevingsfarge 4 10 25" xfId="27879" xr:uid="{A177544A-DE5D-49BE-9665-E818D935EE83}"/>
    <cellStyle name="60% - uthevingsfarge 4 10 26" xfId="27880" xr:uid="{29495FC1-C327-4990-8AF5-594544863F7C}"/>
    <cellStyle name="60% - uthevingsfarge 4 10 27" xfId="27881" xr:uid="{2C4883B6-B35B-40CC-ACF5-99B200A9F1B8}"/>
    <cellStyle name="60% - uthevingsfarge 4 10 28" xfId="27882" xr:uid="{6FE151F1-AC5E-40E8-A59E-476832F655EC}"/>
    <cellStyle name="60% - uthevingsfarge 4 10 3" xfId="27883" xr:uid="{CBFB880A-B80F-4D07-8563-2800C9DB1A48}"/>
    <cellStyle name="60% - uthevingsfarge 4 10 4" xfId="27884" xr:uid="{F64C070E-9749-4444-8A37-CEECE6B8EAC8}"/>
    <cellStyle name="60% - uthevingsfarge 4 10 5" xfId="27885" xr:uid="{99389E73-DAF0-4C81-A930-E786DFEC4BC9}"/>
    <cellStyle name="60% - uthevingsfarge 4 10 6" xfId="27886" xr:uid="{640D0A68-1292-4264-97EE-BD0849A83611}"/>
    <cellStyle name="60% - uthevingsfarge 4 10 7" xfId="27887" xr:uid="{2F90B2CA-64A0-47FD-AAEB-6E4133CC271A}"/>
    <cellStyle name="60% - uthevingsfarge 4 10 8" xfId="27888" xr:uid="{A37063A1-17B3-4E4C-8C9B-CE815880EB69}"/>
    <cellStyle name="60% - uthevingsfarge 4 10 9" xfId="27889" xr:uid="{A1F46583-7B34-4AB4-B644-E2AA0A0723E7}"/>
    <cellStyle name="60% - uthevingsfarge 4 11" xfId="27890" xr:uid="{BB0961E4-5071-4A82-BBB0-D31E7108F7C1}"/>
    <cellStyle name="60% - uthevingsfarge 4 12" xfId="27891" xr:uid="{0237FFE0-5FBF-466D-8F06-6DA55816C17D}"/>
    <cellStyle name="60% - uthevingsfarge 4 12 10" xfId="27892" xr:uid="{4CCB68C3-7C3C-4222-9C3D-49ED8DB9B97C}"/>
    <cellStyle name="60% - uthevingsfarge 4 12 11" xfId="27893" xr:uid="{E624C622-D53C-46FC-989A-033F27B182D5}"/>
    <cellStyle name="60% - uthevingsfarge 4 12 12" xfId="27894" xr:uid="{B2344051-8CAB-4ED3-B39E-936A1F19F6D7}"/>
    <cellStyle name="60% - uthevingsfarge 4 12 13" xfId="27895" xr:uid="{ED77B528-F02A-4754-AC4E-723ABCDF8AA2}"/>
    <cellStyle name="60% - uthevingsfarge 4 12 14" xfId="27896" xr:uid="{F7920848-99AE-4705-959A-BB8F0B1663A7}"/>
    <cellStyle name="60% - uthevingsfarge 4 12 15" xfId="27897" xr:uid="{8BB54369-3E6B-4641-9DE3-A6005FA74D99}"/>
    <cellStyle name="60% - uthevingsfarge 4 12 2" xfId="27898" xr:uid="{AE0A6DC2-2DE4-495B-9BFC-0C33A2B09092}"/>
    <cellStyle name="60% - uthevingsfarge 4 12 2 10" xfId="27899" xr:uid="{B73459D6-1EF4-4399-B9DE-6D1FEDA7AB37}"/>
    <cellStyle name="60% - uthevingsfarge 4 12 2 11" xfId="27900" xr:uid="{AD701351-EA5C-4A1C-8411-F61425145347}"/>
    <cellStyle name="60% - uthevingsfarge 4 12 2 12" xfId="27901" xr:uid="{2B0AE781-246C-478C-858E-5C93AAE82183}"/>
    <cellStyle name="60% - uthevingsfarge 4 12 2 13" xfId="27902" xr:uid="{3EA065DF-FDCF-4EB1-A03C-05CA61F0FB1B}"/>
    <cellStyle name="60% - uthevingsfarge 4 12 2 2" xfId="27903" xr:uid="{9B1D7108-686A-4754-9C2B-BD5A673EFAB8}"/>
    <cellStyle name="60% - uthevingsfarge 4 12 2 3" xfId="27904" xr:uid="{992B6CD8-CC5B-4382-9A52-7EACA809E4C9}"/>
    <cellStyle name="60% - uthevingsfarge 4 12 2 4" xfId="27905" xr:uid="{4559DB9D-9F6D-4197-9C1D-623BE7750548}"/>
    <cellStyle name="60% - uthevingsfarge 4 12 2 5" xfId="27906" xr:uid="{D98733B0-E235-4592-9656-B08013CF3E93}"/>
    <cellStyle name="60% - uthevingsfarge 4 12 2 6" xfId="27907" xr:uid="{F4B2454E-EC26-4CD2-88B4-2831EF283791}"/>
    <cellStyle name="60% - uthevingsfarge 4 12 2 7" xfId="27908" xr:uid="{30D2BE31-2C7F-42B7-99F2-D63C75A84A06}"/>
    <cellStyle name="60% - uthevingsfarge 4 12 2 8" xfId="27909" xr:uid="{BE489F0D-D2E6-4951-AB22-F66C95F84E04}"/>
    <cellStyle name="60% - uthevingsfarge 4 12 2 9" xfId="27910" xr:uid="{9BCC10D2-B893-4E72-9E5F-EB46D3EC1ECE}"/>
    <cellStyle name="60% - uthevingsfarge 4 12 3" xfId="27911" xr:uid="{E1C7C075-03FE-452D-A2DA-727648182B13}"/>
    <cellStyle name="60% - uthevingsfarge 4 12 4" xfId="27912" xr:uid="{4DDD3C49-EBBB-4905-86BB-014736B4C584}"/>
    <cellStyle name="60% - uthevingsfarge 4 12 5" xfId="27913" xr:uid="{B2F094BD-FD8C-44F6-9348-C36E0B3D30D0}"/>
    <cellStyle name="60% - uthevingsfarge 4 12 6" xfId="27914" xr:uid="{4493BC21-E00C-4873-8F54-C1628E29F132}"/>
    <cellStyle name="60% - uthevingsfarge 4 12 7" xfId="27915" xr:uid="{04D33484-B6C6-451B-9AFD-02C70C81EE03}"/>
    <cellStyle name="60% - uthevingsfarge 4 12 8" xfId="27916" xr:uid="{F518A866-4F68-4093-8A50-2D4D051D9143}"/>
    <cellStyle name="60% - uthevingsfarge 4 12 9" xfId="27917" xr:uid="{F5AA4656-21E3-4844-B52C-A066E7E79AEF}"/>
    <cellStyle name="60% - uthevingsfarge 4 13" xfId="27918" xr:uid="{52CEB4F5-C0B5-499D-AA19-F28543DB3A7C}"/>
    <cellStyle name="60% - uthevingsfarge 4 13 10" xfId="27919" xr:uid="{50EABBDE-6DED-4750-9C28-C22F412B7A47}"/>
    <cellStyle name="60% - uthevingsfarge 4 13 11" xfId="27920" xr:uid="{100431BF-A9C6-45D8-A326-632DECB02B01}"/>
    <cellStyle name="60% - uthevingsfarge 4 13 12" xfId="27921" xr:uid="{4B4BD5CA-468B-4C7C-9DC0-BAB7A3F8A915}"/>
    <cellStyle name="60% - uthevingsfarge 4 13 2" xfId="27922" xr:uid="{281C9A88-7670-4654-A600-AB0CDCE8DE45}"/>
    <cellStyle name="60% - uthevingsfarge 4 13 3" xfId="27923" xr:uid="{F5B539D7-3709-4B76-85E4-A12BDB7FEF46}"/>
    <cellStyle name="60% - uthevingsfarge 4 13 4" xfId="27924" xr:uid="{3BE4C74C-CC55-4626-A876-DEC8169FD317}"/>
    <cellStyle name="60% - uthevingsfarge 4 13 5" xfId="27925" xr:uid="{36BFE61B-002D-44BD-AB86-D3CA48E8AB04}"/>
    <cellStyle name="60% - uthevingsfarge 4 13 6" xfId="27926" xr:uid="{99621374-ACC4-4155-A3E1-803E1D142245}"/>
    <cellStyle name="60% - uthevingsfarge 4 13 7" xfId="27927" xr:uid="{CF11DC2F-165A-42B3-AD58-62D3142A2568}"/>
    <cellStyle name="60% - uthevingsfarge 4 13 8" xfId="27928" xr:uid="{3ED44B87-C8B8-41F1-B91B-9B825C527AB7}"/>
    <cellStyle name="60% - uthevingsfarge 4 13 9" xfId="27929" xr:uid="{A07852E6-3D74-40D3-93B9-0EF2EE199798}"/>
    <cellStyle name="60% - uthevingsfarge 4 14" xfId="27930" xr:uid="{5A5C1CAF-D39F-4875-8680-2B6EFA0D8B99}"/>
    <cellStyle name="60% - uthevingsfarge 4 14 10" xfId="27931" xr:uid="{22459CC9-036B-4216-8601-13882BA56671}"/>
    <cellStyle name="60% - uthevingsfarge 4 14 11" xfId="27932" xr:uid="{08F9ADE0-5AF4-45B1-97F8-A94D0941B51A}"/>
    <cellStyle name="60% - uthevingsfarge 4 14 12" xfId="27933" xr:uid="{148AB0A2-9AA9-4F19-BF8D-49A0596E7E2C}"/>
    <cellStyle name="60% - uthevingsfarge 4 14 2" xfId="27934" xr:uid="{04582881-5DF0-47D3-8B52-D170AC5ECB6B}"/>
    <cellStyle name="60% - uthevingsfarge 4 14 3" xfId="27935" xr:uid="{88987578-3FFF-4608-B897-7E36D605EB65}"/>
    <cellStyle name="60% - uthevingsfarge 4 14 4" xfId="27936" xr:uid="{1458115B-FF05-4930-ADDE-15019B7E4EBD}"/>
    <cellStyle name="60% - uthevingsfarge 4 14 5" xfId="27937" xr:uid="{50702D36-4BA2-414D-BD2F-1330794F8500}"/>
    <cellStyle name="60% - uthevingsfarge 4 14 6" xfId="27938" xr:uid="{E81E333F-716C-4CA7-B710-9F757BEC2A70}"/>
    <cellStyle name="60% - uthevingsfarge 4 14 7" xfId="27939" xr:uid="{3E9634A0-FA04-4CEA-B5DF-66A4F164FDD1}"/>
    <cellStyle name="60% - uthevingsfarge 4 14 8" xfId="27940" xr:uid="{F3A28CB1-4508-47B2-91D9-B2EC54A164B9}"/>
    <cellStyle name="60% - uthevingsfarge 4 14 9" xfId="27941" xr:uid="{0465881E-F8B8-4E70-8F47-5FFE38D943FF}"/>
    <cellStyle name="60% - uthevingsfarge 4 15" xfId="27942" xr:uid="{37CCC144-ECF1-4721-9150-0B93CD45630E}"/>
    <cellStyle name="60% - uthevingsfarge 4 15 10" xfId="27943" xr:uid="{E2AA2E52-39FB-4A3F-A77B-A73A906C3D7D}"/>
    <cellStyle name="60% - uthevingsfarge 4 15 11" xfId="27944" xr:uid="{6B898264-F017-431D-8978-CF8125CC9312}"/>
    <cellStyle name="60% - uthevingsfarge 4 15 12" xfId="27945" xr:uid="{2FDD3AB8-0EB0-4D15-895C-B0A96B57B4CD}"/>
    <cellStyle name="60% - uthevingsfarge 4 15 2" xfId="27946" xr:uid="{3A81B019-ADE0-4DDA-B464-6534DA31601F}"/>
    <cellStyle name="60% - uthevingsfarge 4 15 3" xfId="27947" xr:uid="{5C0883F0-5A8E-4654-ACC8-D4D8E9F706E9}"/>
    <cellStyle name="60% - uthevingsfarge 4 15 4" xfId="27948" xr:uid="{35C5CC2D-20E8-4CE3-BE88-14DC9DC4C24F}"/>
    <cellStyle name="60% - uthevingsfarge 4 15 5" xfId="27949" xr:uid="{0B36DAD2-0873-4307-8708-95878D4CE8ED}"/>
    <cellStyle name="60% - uthevingsfarge 4 15 6" xfId="27950" xr:uid="{4167F19C-577C-415F-B310-E03FF639239F}"/>
    <cellStyle name="60% - uthevingsfarge 4 15 7" xfId="27951" xr:uid="{8B9BDAB9-075D-4D75-8DE4-059479E422AB}"/>
    <cellStyle name="60% - uthevingsfarge 4 15 8" xfId="27952" xr:uid="{4372CB4D-FC49-479F-B951-BC90394F88BA}"/>
    <cellStyle name="60% - uthevingsfarge 4 15 9" xfId="27953" xr:uid="{B3B86581-D54D-4250-9436-BFEFD6C60462}"/>
    <cellStyle name="60% - uthevingsfarge 4 16" xfId="27954" xr:uid="{E116727A-F56B-4DCD-A2B3-9E0824393B0D}"/>
    <cellStyle name="60% - uthevingsfarge 4 16 10" xfId="27955" xr:uid="{15312EAA-F6C1-47B6-B581-AE06B7B4EE32}"/>
    <cellStyle name="60% - uthevingsfarge 4 16 11" xfId="27956" xr:uid="{4D9F475E-6EF9-4139-883B-60D6BB2B8D3F}"/>
    <cellStyle name="60% - uthevingsfarge 4 16 12" xfId="27957" xr:uid="{77EB035E-581E-4480-98DA-D252AAB02B65}"/>
    <cellStyle name="60% - uthevingsfarge 4 16 2" xfId="27958" xr:uid="{046C3795-1948-4F56-AFF1-E0BE16D99789}"/>
    <cellStyle name="60% - uthevingsfarge 4 16 3" xfId="27959" xr:uid="{BF3448FB-77B8-4E1A-8CAD-285A547FD752}"/>
    <cellStyle name="60% - uthevingsfarge 4 16 4" xfId="27960" xr:uid="{AA5C91DD-D82F-4E5E-86A5-349F6A90B598}"/>
    <cellStyle name="60% - uthevingsfarge 4 16 5" xfId="27961" xr:uid="{867E2BD1-2F6A-4FFF-A8E8-66AA674E72AA}"/>
    <cellStyle name="60% - uthevingsfarge 4 16 6" xfId="27962" xr:uid="{3CF62207-FCAB-4C6A-9DF8-EB3E22F1C7BB}"/>
    <cellStyle name="60% - uthevingsfarge 4 16 7" xfId="27963" xr:uid="{1849975D-E5E0-4E16-A728-E6E8BC077ACA}"/>
    <cellStyle name="60% - uthevingsfarge 4 16 8" xfId="27964" xr:uid="{7780D4FE-E2A5-4989-A03B-C13A0102D637}"/>
    <cellStyle name="60% - uthevingsfarge 4 16 9" xfId="27965" xr:uid="{6EA0006D-1F55-46DF-9D30-DDFB580419F2}"/>
    <cellStyle name="60% - uthevingsfarge 4 17" xfId="27966" xr:uid="{87C032DE-4B06-4B9F-944F-4B8B824EC371}"/>
    <cellStyle name="60% - uthevingsfarge 4 17 10" xfId="27967" xr:uid="{1A573FE1-D83C-4D3D-807F-82281BABD502}"/>
    <cellStyle name="60% - uthevingsfarge 4 17 11" xfId="27968" xr:uid="{DFFE5B9B-A4BE-48ED-9873-3B425E2B3082}"/>
    <cellStyle name="60% - uthevingsfarge 4 17 12" xfId="27969" xr:uid="{E1B8A053-80E9-4645-80C2-92A4274D1DE3}"/>
    <cellStyle name="60% - uthevingsfarge 4 17 2" xfId="27970" xr:uid="{5F985EA7-E274-43CC-B8D0-355907083008}"/>
    <cellStyle name="60% - uthevingsfarge 4 17 3" xfId="27971" xr:uid="{738F865E-D943-40B4-A700-E13A95468B47}"/>
    <cellStyle name="60% - uthevingsfarge 4 17 4" xfId="27972" xr:uid="{F5DD353A-9A8B-49B9-92FD-23BA9B9D65EE}"/>
    <cellStyle name="60% - uthevingsfarge 4 17 5" xfId="27973" xr:uid="{A2384211-8560-43E5-938C-B96C776BAE37}"/>
    <cellStyle name="60% - uthevingsfarge 4 17 6" xfId="27974" xr:uid="{B17D8CDC-2D99-4ADD-BE40-5C1395CA8778}"/>
    <cellStyle name="60% - uthevingsfarge 4 17 7" xfId="27975" xr:uid="{FA00A92B-AFA7-485E-BDCE-07B6E3F4DC49}"/>
    <cellStyle name="60% - uthevingsfarge 4 17 8" xfId="27976" xr:uid="{F4C4A9A0-5D08-4866-9FBD-A46D7F130F17}"/>
    <cellStyle name="60% - uthevingsfarge 4 17 9" xfId="27977" xr:uid="{16A00C93-48F6-4180-A472-0FCD2440730F}"/>
    <cellStyle name="60% - uthevingsfarge 4 18" xfId="27978" xr:uid="{FE66D6EC-3E13-4647-A884-011BB09FB188}"/>
    <cellStyle name="60% - uthevingsfarge 4 18 10" xfId="27979" xr:uid="{4C3E07AD-5189-4720-8983-0F9AAD02FD1B}"/>
    <cellStyle name="60% - uthevingsfarge 4 18 11" xfId="27980" xr:uid="{C3E2A97B-9553-4168-97BF-4E0AF5B20ABA}"/>
    <cellStyle name="60% - uthevingsfarge 4 18 12" xfId="27981" xr:uid="{0D9A3EEE-AC0C-4232-A742-12EE2AB2C03C}"/>
    <cellStyle name="60% - uthevingsfarge 4 18 2" xfId="27982" xr:uid="{672F2005-0DC5-4268-9F59-C24F9D4265DE}"/>
    <cellStyle name="60% - uthevingsfarge 4 18 3" xfId="27983" xr:uid="{8CA278FB-2DBD-4600-8539-BC0A382563F8}"/>
    <cellStyle name="60% - uthevingsfarge 4 18 4" xfId="27984" xr:uid="{8252E5E2-A866-4AE4-BE1C-C3AFC8EB2080}"/>
    <cellStyle name="60% - uthevingsfarge 4 18 5" xfId="27985" xr:uid="{2B35A39C-089D-4FF9-8434-BCEF38934910}"/>
    <cellStyle name="60% - uthevingsfarge 4 18 6" xfId="27986" xr:uid="{65085F88-F9A5-47E7-8E1D-94C23A83BCB3}"/>
    <cellStyle name="60% - uthevingsfarge 4 18 7" xfId="27987" xr:uid="{CF033F95-8F7D-4E74-A90B-1E168C59A7B8}"/>
    <cellStyle name="60% - uthevingsfarge 4 18 8" xfId="27988" xr:uid="{66F60344-F687-4C76-836D-D97DE5AB9172}"/>
    <cellStyle name="60% - uthevingsfarge 4 18 9" xfId="27989" xr:uid="{86596AD0-1C9D-4ED3-9376-DC43E5EACF5D}"/>
    <cellStyle name="60% - uthevingsfarge 4 19" xfId="27990" xr:uid="{9B8F927B-5C47-4673-9271-AE1FDBB5BE7C}"/>
    <cellStyle name="60% - uthevingsfarge 4 19 10" xfId="27991" xr:uid="{30CFCC76-9D90-47CB-8782-D34D672517FF}"/>
    <cellStyle name="60% - uthevingsfarge 4 19 11" xfId="27992" xr:uid="{7CE67543-72DB-4B69-B356-6A42DA4CBE3D}"/>
    <cellStyle name="60% - uthevingsfarge 4 19 12" xfId="27993" xr:uid="{39024711-6719-44CC-89F7-4E86570332EA}"/>
    <cellStyle name="60% - uthevingsfarge 4 19 2" xfId="27994" xr:uid="{AEF7B3C3-71FD-4913-9535-D4569240F9AD}"/>
    <cellStyle name="60% - uthevingsfarge 4 19 3" xfId="27995" xr:uid="{8444359C-5B96-427C-85A4-5A33C3FEB251}"/>
    <cellStyle name="60% - uthevingsfarge 4 19 4" xfId="27996" xr:uid="{1708DD51-0395-497A-AE41-0C3AEFDA4880}"/>
    <cellStyle name="60% - uthevingsfarge 4 19 5" xfId="27997" xr:uid="{58EC6617-22EF-49C7-9239-2BFA2771775B}"/>
    <cellStyle name="60% - uthevingsfarge 4 19 6" xfId="27998" xr:uid="{C0AC8C9B-5E2C-48C0-B7ED-D1C6AD7DCF87}"/>
    <cellStyle name="60% - uthevingsfarge 4 19 7" xfId="27999" xr:uid="{03498746-4E6D-4CA0-B8EE-E55A08A278C2}"/>
    <cellStyle name="60% - uthevingsfarge 4 19 8" xfId="28000" xr:uid="{C2504DC0-0D17-4DEB-8FAB-32E65EB6ACA9}"/>
    <cellStyle name="60% - uthevingsfarge 4 19 9" xfId="28001" xr:uid="{13BAB855-5ECD-458B-A7F8-99750C0173CD}"/>
    <cellStyle name="60% - uthevingsfarge 4 2" xfId="28002" xr:uid="{A629A2FB-7D6D-4FD3-9705-EEBFDFCBB28D}"/>
    <cellStyle name="60% - uthevingsfarge 4 2 10" xfId="28003" xr:uid="{7A39C326-5364-4984-9F7A-13C840DB2939}"/>
    <cellStyle name="60% - uthevingsfarge 4 2 11" xfId="28004" xr:uid="{01AA54A0-753E-4AD1-ADF9-D365875D9B88}"/>
    <cellStyle name="60% - uthevingsfarge 4 2 12" xfId="28005" xr:uid="{F64FF5FF-DC6E-483F-8763-57D042C3C78D}"/>
    <cellStyle name="60% - uthevingsfarge 4 2 13" xfId="28006" xr:uid="{1BFAC60F-D00E-4FD7-B493-3C3A5E0DAEEB}"/>
    <cellStyle name="60% - uthevingsfarge 4 2 14" xfId="28007" xr:uid="{4F4BFA57-2EEE-4826-A4F4-84BB91D6395C}"/>
    <cellStyle name="60% - uthevingsfarge 4 2 15" xfId="28008" xr:uid="{9A75B1D1-289C-40B4-87E1-CB90EE451A2E}"/>
    <cellStyle name="60% - uthevingsfarge 4 2 16" xfId="28009" xr:uid="{27D0CCDC-36AF-440D-8598-934816DC3DC4}"/>
    <cellStyle name="60% - uthevingsfarge 4 2 17" xfId="28010" xr:uid="{EFBF72A5-8E87-41BD-A617-954E1B2BF577}"/>
    <cellStyle name="60% - uthevingsfarge 4 2 18" xfId="28011" xr:uid="{CF7B2D08-B07C-4BE3-95E5-64CFF04F16AB}"/>
    <cellStyle name="60% - uthevingsfarge 4 2 19" xfId="28012" xr:uid="{C9CB0CE2-2EEC-498D-B1DA-33BF25C31418}"/>
    <cellStyle name="60% - uthevingsfarge 4 2 19 10" xfId="28013" xr:uid="{53347DA6-0E26-43AA-9794-7EEE131BAE68}"/>
    <cellStyle name="60% - uthevingsfarge 4 2 19 11" xfId="28014" xr:uid="{D50917C9-F74F-42A0-B15C-2DF3F003B2A4}"/>
    <cellStyle name="60% - uthevingsfarge 4 2 19 12" xfId="28015" xr:uid="{642CA53E-0B50-40B2-837E-1980986748A8}"/>
    <cellStyle name="60% - uthevingsfarge 4 2 19 13" xfId="28016" xr:uid="{853B52DE-F83A-47BC-9F64-524911B881BD}"/>
    <cellStyle name="60% - uthevingsfarge 4 2 19 2" xfId="28017" xr:uid="{39894015-20EA-4942-85B6-6C172393486D}"/>
    <cellStyle name="60% - uthevingsfarge 4 2 19 3" xfId="28018" xr:uid="{10DD6A14-9367-4775-AD63-93F8B6D6FB4A}"/>
    <cellStyle name="60% - uthevingsfarge 4 2 19 4" xfId="28019" xr:uid="{2A74DA38-DF1A-4713-B327-EE071BDDEB09}"/>
    <cellStyle name="60% - uthevingsfarge 4 2 19 5" xfId="28020" xr:uid="{34F6FA7F-0025-43E0-9BA0-7CDCC47A8719}"/>
    <cellStyle name="60% - uthevingsfarge 4 2 19 6" xfId="28021" xr:uid="{B5290F07-C324-483E-B38D-4A03E55D8626}"/>
    <cellStyle name="60% - uthevingsfarge 4 2 19 7" xfId="28022" xr:uid="{4DD835E3-5364-4497-84BA-D54BD3A023EB}"/>
    <cellStyle name="60% - uthevingsfarge 4 2 19 8" xfId="28023" xr:uid="{54199BFB-6E6D-4306-BD9E-91533228B504}"/>
    <cellStyle name="60% - uthevingsfarge 4 2 19 9" xfId="28024" xr:uid="{4AE3BCC6-8DC2-49E8-928E-6293122C6F9B}"/>
    <cellStyle name="60% - uthevingsfarge 4 2 2" xfId="28025" xr:uid="{C77A24A3-D3BE-4C89-A8BF-D8753F6BAB34}"/>
    <cellStyle name="60% - uthevingsfarge 4 2 2 10" xfId="28026" xr:uid="{B3F85993-464A-4425-9201-C8F4247C9FFA}"/>
    <cellStyle name="60% - uthevingsfarge 4 2 2 11" xfId="28027" xr:uid="{54E6AEFF-D2C6-4317-83C3-567C17C1F25A}"/>
    <cellStyle name="60% - uthevingsfarge 4 2 2 12" xfId="28028" xr:uid="{102E670B-865A-4931-8BDF-0D1B543FC68A}"/>
    <cellStyle name="60% - uthevingsfarge 4 2 2 13" xfId="28029" xr:uid="{32F66A89-0EDD-4396-9FCB-0217D3DF128B}"/>
    <cellStyle name="60% - uthevingsfarge 4 2 2 14" xfId="28030" xr:uid="{9C1BC961-E5D8-429D-9052-9DDD261460D9}"/>
    <cellStyle name="60% - uthevingsfarge 4 2 2 15" xfId="28031" xr:uid="{9A8EB637-8934-4C04-A79E-CD2CEC4AAFBE}"/>
    <cellStyle name="60% - uthevingsfarge 4 2 2 16" xfId="28032" xr:uid="{6CBD750A-5901-40FC-8F90-E614BAD4105A}"/>
    <cellStyle name="60% - uthevingsfarge 4 2 2 17" xfId="28033" xr:uid="{4169CA90-F286-418D-8954-A7B5AA53945F}"/>
    <cellStyle name="60% - uthevingsfarge 4 2 2 17 10" xfId="28034" xr:uid="{E6BBDB52-B792-4DC2-A777-2C9DA1E911F1}"/>
    <cellStyle name="60% - uthevingsfarge 4 2 2 17 11" xfId="28035" xr:uid="{BC814258-8C3C-44A8-902C-3045BDB390CA}"/>
    <cellStyle name="60% - uthevingsfarge 4 2 2 17 12" xfId="28036" xr:uid="{258D9BD8-D641-4A61-99C7-A39043CB2572}"/>
    <cellStyle name="60% - uthevingsfarge 4 2 2 17 13" xfId="28037" xr:uid="{3DEF51DE-06F0-47CD-AE01-40576D9DAC6A}"/>
    <cellStyle name="60% - uthevingsfarge 4 2 2 17 2" xfId="28038" xr:uid="{AD54FBD9-2E76-4A93-96AB-07C126B3CCC5}"/>
    <cellStyle name="60% - uthevingsfarge 4 2 2 17 3" xfId="28039" xr:uid="{C0ED25AC-F928-448F-AB54-EF3765A3DB79}"/>
    <cellStyle name="60% - uthevingsfarge 4 2 2 17 4" xfId="28040" xr:uid="{92A93B9E-B05D-48C3-9D85-E7A99C631440}"/>
    <cellStyle name="60% - uthevingsfarge 4 2 2 17 5" xfId="28041" xr:uid="{9782F2EC-739F-4FF8-876E-82E0CFCDF0D1}"/>
    <cellStyle name="60% - uthevingsfarge 4 2 2 17 6" xfId="28042" xr:uid="{1D38616D-A7EE-4F55-BD45-4AC4813FE061}"/>
    <cellStyle name="60% - uthevingsfarge 4 2 2 17 7" xfId="28043" xr:uid="{FAD9FD87-4754-43DD-8567-2C9C3F3C1E7B}"/>
    <cellStyle name="60% - uthevingsfarge 4 2 2 17 8" xfId="28044" xr:uid="{F96270FB-A0E1-48D2-8ED8-0E20C7DD54EE}"/>
    <cellStyle name="60% - uthevingsfarge 4 2 2 17 9" xfId="28045" xr:uid="{1A2CB5CC-5BF9-4E64-9089-3E8A8B07BCAB}"/>
    <cellStyle name="60% - uthevingsfarge 4 2 2 18" xfId="28046" xr:uid="{E947FF63-8174-4060-848F-DA1282DF7DDC}"/>
    <cellStyle name="60% - uthevingsfarge 4 2 2 19" xfId="28047" xr:uid="{C5EC1AA8-0EB0-426B-B76C-770D3DD8A920}"/>
    <cellStyle name="60% - uthevingsfarge 4 2 2 2" xfId="28048" xr:uid="{7F761F57-D414-4E81-92E4-C6379EC5B028}"/>
    <cellStyle name="60% - uthevingsfarge 4 2 2 2 10" xfId="28049" xr:uid="{E1EA79B8-551E-47B3-BEA2-55FFBECBBC94}"/>
    <cellStyle name="60% - uthevingsfarge 4 2 2 2 11" xfId="28050" xr:uid="{79DBFAAC-86EF-48CF-B788-94C6BBA7E29F}"/>
    <cellStyle name="60% - uthevingsfarge 4 2 2 2 12" xfId="28051" xr:uid="{87CBC9A7-801E-40AC-ABD3-8BC1A85F12D8}"/>
    <cellStyle name="60% - uthevingsfarge 4 2 2 2 13" xfId="28052" xr:uid="{8ADD42D8-B486-499B-99C6-7123454BEB0C}"/>
    <cellStyle name="60% - uthevingsfarge 4 2 2 2 14" xfId="28053" xr:uid="{38266B01-0B8B-4455-AB7A-DF0D0BA56DCD}"/>
    <cellStyle name="60% - uthevingsfarge 4 2 2 2 15" xfId="28054" xr:uid="{4A9449CF-6111-4CA3-A32E-83821DD1CDB1}"/>
    <cellStyle name="60% - uthevingsfarge 4 2 2 2 2" xfId="28055" xr:uid="{16C33BAE-4CC7-474D-A6A1-A16FFBEBC4AB}"/>
    <cellStyle name="60% - uthevingsfarge 4 2 2 2 2 10" xfId="28056" xr:uid="{77601E40-7E18-4E84-A3B0-0B570CE0D1E1}"/>
    <cellStyle name="60% - uthevingsfarge 4 2 2 2 2 11" xfId="28057" xr:uid="{5DA17550-1BA7-4F25-A0DF-E216F3800CE2}"/>
    <cellStyle name="60% - uthevingsfarge 4 2 2 2 2 12" xfId="28058" xr:uid="{92118DDF-6090-4F49-8DB0-BC042B17A1BF}"/>
    <cellStyle name="60% - uthevingsfarge 4 2 2 2 2 13" xfId="28059" xr:uid="{C4DCA389-8088-47FA-8A18-5323A909D3CE}"/>
    <cellStyle name="60% - uthevingsfarge 4 2 2 2 2 2" xfId="28060" xr:uid="{7215D53B-26A8-482B-8261-718B15554CF2}"/>
    <cellStyle name="60% - uthevingsfarge 4 2 2 2 2 3" xfId="28061" xr:uid="{95D8AD97-ADF0-4307-93D5-DAF208F6B785}"/>
    <cellStyle name="60% - uthevingsfarge 4 2 2 2 2 4" xfId="28062" xr:uid="{B6818ADC-6F24-432C-8DE8-FC11D3C2CB34}"/>
    <cellStyle name="60% - uthevingsfarge 4 2 2 2 2 5" xfId="28063" xr:uid="{CF2D9C50-9E29-4C85-9A63-6709635AAAAA}"/>
    <cellStyle name="60% - uthevingsfarge 4 2 2 2 2 6" xfId="28064" xr:uid="{C24BF2B6-3A2F-4616-8428-23E94601AA13}"/>
    <cellStyle name="60% - uthevingsfarge 4 2 2 2 2 7" xfId="28065" xr:uid="{52DBBD99-9662-436E-8921-B69B2F4F1E3B}"/>
    <cellStyle name="60% - uthevingsfarge 4 2 2 2 2 8" xfId="28066" xr:uid="{7211DD88-4133-42BD-A730-65F7C83E8045}"/>
    <cellStyle name="60% - uthevingsfarge 4 2 2 2 2 9" xfId="28067" xr:uid="{D4A9E7E4-7570-4D94-BFE3-E527030FFE81}"/>
    <cellStyle name="60% - uthevingsfarge 4 2 2 2 3" xfId="28068" xr:uid="{9D0E99B0-5BE9-4303-BAF6-A96A6D94D825}"/>
    <cellStyle name="60% - uthevingsfarge 4 2 2 2 4" xfId="28069" xr:uid="{4D56A07C-F409-47D6-9C63-FE01814F96AD}"/>
    <cellStyle name="60% - uthevingsfarge 4 2 2 2 5" xfId="28070" xr:uid="{1CB27856-FA18-4FF6-9F41-F1F55109E547}"/>
    <cellStyle name="60% - uthevingsfarge 4 2 2 2 6" xfId="28071" xr:uid="{3C24C688-902C-4759-A2E8-282FEB6A5328}"/>
    <cellStyle name="60% - uthevingsfarge 4 2 2 2 7" xfId="28072" xr:uid="{802841AC-D054-457F-9A8C-BF2DA4FA2019}"/>
    <cellStyle name="60% - uthevingsfarge 4 2 2 2 8" xfId="28073" xr:uid="{E59AD8FD-2E3C-491B-9048-9229FB0A4E14}"/>
    <cellStyle name="60% - uthevingsfarge 4 2 2 2 9" xfId="28074" xr:uid="{79DBD54A-98F9-40CD-B372-6BC69F4D4DD3}"/>
    <cellStyle name="60% - uthevingsfarge 4 2 2 20" xfId="28075" xr:uid="{5949D621-F7BF-4481-84E9-F07FA7C65083}"/>
    <cellStyle name="60% - uthevingsfarge 4 2 2 21" xfId="28076" xr:uid="{DB6471B1-3EC4-4CEC-BCAE-279A3CDE1DD7}"/>
    <cellStyle name="60% - uthevingsfarge 4 2 2 22" xfId="28077" xr:uid="{4764CE16-E937-4DEA-A64B-B9788B4B070E}"/>
    <cellStyle name="60% - uthevingsfarge 4 2 2 23" xfId="28078" xr:uid="{C4861FFF-B894-4D11-A6F1-047E3ADEF087}"/>
    <cellStyle name="60% - uthevingsfarge 4 2 2 24" xfId="28079" xr:uid="{D8C9401A-C3FF-4D33-A674-A748DE580C6D}"/>
    <cellStyle name="60% - uthevingsfarge 4 2 2 25" xfId="28080" xr:uid="{0D246882-EDA0-4F50-80EE-A0DD5934D65D}"/>
    <cellStyle name="60% - uthevingsfarge 4 2 2 26" xfId="28081" xr:uid="{43DA03DA-0112-458D-B3F9-2EA64736C293}"/>
    <cellStyle name="60% - uthevingsfarge 4 2 2 27" xfId="28082" xr:uid="{5FD6986E-439F-406F-81A1-D403DD844122}"/>
    <cellStyle name="60% - uthevingsfarge 4 2 2 28" xfId="28083" xr:uid="{FC8EFD90-8094-435B-8A94-CC513CFCC711}"/>
    <cellStyle name="60% - uthevingsfarge 4 2 2 3" xfId="28084" xr:uid="{1DAC5297-76AD-40AE-8D80-FFDFB18D4831}"/>
    <cellStyle name="60% - uthevingsfarge 4 2 2 4" xfId="28085" xr:uid="{7C4E82E8-5C92-47D7-902B-1BA02BA8FDAD}"/>
    <cellStyle name="60% - uthevingsfarge 4 2 2 5" xfId="28086" xr:uid="{750668C6-122A-4014-B06E-B5ED0B757E8F}"/>
    <cellStyle name="60% - uthevingsfarge 4 2 2 6" xfId="28087" xr:uid="{DBB97276-CFE6-4F45-A215-4C08892AA6F0}"/>
    <cellStyle name="60% - uthevingsfarge 4 2 2 7" xfId="28088" xr:uid="{F0A88560-72C0-4CC5-B316-B38716A490C6}"/>
    <cellStyle name="60% - uthevingsfarge 4 2 2 8" xfId="28089" xr:uid="{3D8851F2-81B2-4356-9D79-59819D32C010}"/>
    <cellStyle name="60% - uthevingsfarge 4 2 2 9" xfId="28090" xr:uid="{472BF01C-AEDC-4B5E-9F3F-CE8BA930ABF6}"/>
    <cellStyle name="60% - uthevingsfarge 4 2 20" xfId="28091" xr:uid="{58AF4012-5672-4027-8114-1A347EA2D82C}"/>
    <cellStyle name="60% - uthevingsfarge 4 2 21" xfId="28092" xr:uid="{C783E070-E967-4CF9-8899-762F967EAF4E}"/>
    <cellStyle name="60% - uthevingsfarge 4 2 22" xfId="28093" xr:uid="{8BCA6464-4BF2-496F-A5A4-0FD3AB63F5D7}"/>
    <cellStyle name="60% - uthevingsfarge 4 2 23" xfId="28094" xr:uid="{1F779D5C-B9BD-433D-A537-7DF81F8B06A9}"/>
    <cellStyle name="60% - uthevingsfarge 4 2 24" xfId="28095" xr:uid="{0E7E5A61-AF7C-4651-8A27-A95C73EB5A7A}"/>
    <cellStyle name="60% - uthevingsfarge 4 2 25" xfId="28096" xr:uid="{F7B3E0C3-CAD4-4C5E-9177-B0A1D2802992}"/>
    <cellStyle name="60% - uthevingsfarge 4 2 26" xfId="28097" xr:uid="{6C54EE0D-9733-4790-9A07-3AF6467495B1}"/>
    <cellStyle name="60% - uthevingsfarge 4 2 27" xfId="28098" xr:uid="{46073F24-7BE6-4FA8-B908-951D93E267C6}"/>
    <cellStyle name="60% - uthevingsfarge 4 2 28" xfId="28099" xr:uid="{7E6F54AB-F082-4F3C-8BE1-0A67ADCA2181}"/>
    <cellStyle name="60% - uthevingsfarge 4 2 29" xfId="28100" xr:uid="{EADD271F-6841-4AE3-B744-D85A3FCA6630}"/>
    <cellStyle name="60% - uthevingsfarge 4 2 3" xfId="28101" xr:uid="{AA1C9219-2FF7-4A36-A7CB-19F56C7C3DDB}"/>
    <cellStyle name="60% - uthevingsfarge 4 2 30" xfId="28102" xr:uid="{D8E10D98-BF61-44ED-9B37-551C1DD4311F}"/>
    <cellStyle name="60% - uthevingsfarge 4 2 4" xfId="28103" xr:uid="{C3090F39-E6BB-4045-BC9C-3B99EABA28E5}"/>
    <cellStyle name="60% - uthevingsfarge 4 2 5" xfId="28104" xr:uid="{FDC1866F-326A-4E38-A80B-421496C2EB26}"/>
    <cellStyle name="60% - uthevingsfarge 4 2 5 10" xfId="28105" xr:uid="{4CB1F5C6-0C87-40A8-A3FF-636155DC8AB3}"/>
    <cellStyle name="60% - uthevingsfarge 4 2 5 11" xfId="28106" xr:uid="{5B36446C-B680-4E26-B33C-01E7179B7325}"/>
    <cellStyle name="60% - uthevingsfarge 4 2 5 12" xfId="28107" xr:uid="{6C2AB910-5E2F-4E8A-B823-5A0A95307790}"/>
    <cellStyle name="60% - uthevingsfarge 4 2 5 13" xfId="28108" xr:uid="{112B5EEF-AFDE-4697-9AAD-6E715272B6A3}"/>
    <cellStyle name="60% - uthevingsfarge 4 2 5 14" xfId="28109" xr:uid="{9C08406B-094D-4AD9-B70C-CB2B3B9F5D47}"/>
    <cellStyle name="60% - uthevingsfarge 4 2 5 15" xfId="28110" xr:uid="{A249DDA9-92AD-47F8-A623-6406E2DD7300}"/>
    <cellStyle name="60% - uthevingsfarge 4 2 5 2" xfId="28111" xr:uid="{29E9F86E-10A9-4AF2-87F6-447C529F816F}"/>
    <cellStyle name="60% - uthevingsfarge 4 2 5 2 10" xfId="28112" xr:uid="{0849549C-7F15-4F9A-8612-BA3964984C23}"/>
    <cellStyle name="60% - uthevingsfarge 4 2 5 2 11" xfId="28113" xr:uid="{38BFCB52-4690-4F28-A1FC-BFA7A9A74EDB}"/>
    <cellStyle name="60% - uthevingsfarge 4 2 5 2 12" xfId="28114" xr:uid="{A3BA4F73-535F-471D-8EAC-02E0A347F064}"/>
    <cellStyle name="60% - uthevingsfarge 4 2 5 2 13" xfId="28115" xr:uid="{5585ADE3-97D8-43A6-9A95-E23680BC8353}"/>
    <cellStyle name="60% - uthevingsfarge 4 2 5 2 2" xfId="28116" xr:uid="{2BD60ACF-423B-4365-8BF6-4E9C24DD957B}"/>
    <cellStyle name="60% - uthevingsfarge 4 2 5 2 3" xfId="28117" xr:uid="{961834ED-C6A6-4F7C-9E00-5280B1AB1FB0}"/>
    <cellStyle name="60% - uthevingsfarge 4 2 5 2 4" xfId="28118" xr:uid="{424D89A9-E27D-4495-B55F-2C353313A23E}"/>
    <cellStyle name="60% - uthevingsfarge 4 2 5 2 5" xfId="28119" xr:uid="{091544D9-3290-407C-A237-8B2AA82EE38A}"/>
    <cellStyle name="60% - uthevingsfarge 4 2 5 2 6" xfId="28120" xr:uid="{D97E34E2-8F5C-4C83-A15B-830723A8BA0B}"/>
    <cellStyle name="60% - uthevingsfarge 4 2 5 2 7" xfId="28121" xr:uid="{221E002E-1611-4D96-915F-D49BD647C804}"/>
    <cellStyle name="60% - uthevingsfarge 4 2 5 2 8" xfId="28122" xr:uid="{ECF18A03-C81C-4CC0-8188-539509EB060E}"/>
    <cellStyle name="60% - uthevingsfarge 4 2 5 2 9" xfId="28123" xr:uid="{DBB06F47-99BA-4903-BC1E-D00C9F603C56}"/>
    <cellStyle name="60% - uthevingsfarge 4 2 5 3" xfId="28124" xr:uid="{FB1BE152-AF0B-4FF0-9019-B74FD446899A}"/>
    <cellStyle name="60% - uthevingsfarge 4 2 5 4" xfId="28125" xr:uid="{13A76EC0-5396-49EC-86DE-2C5682EEB941}"/>
    <cellStyle name="60% - uthevingsfarge 4 2 5 5" xfId="28126" xr:uid="{143AD405-1553-4776-927D-6C0168B8D9DF}"/>
    <cellStyle name="60% - uthevingsfarge 4 2 5 6" xfId="28127" xr:uid="{53CE9A55-8BBF-4595-906C-90F8CBC1CF9A}"/>
    <cellStyle name="60% - uthevingsfarge 4 2 5 7" xfId="28128" xr:uid="{B8F66ED2-AD40-4317-A487-668993FC2130}"/>
    <cellStyle name="60% - uthevingsfarge 4 2 5 8" xfId="28129" xr:uid="{3814EF23-99E5-4378-BCA0-429B05AD6C78}"/>
    <cellStyle name="60% - uthevingsfarge 4 2 5 9" xfId="28130" xr:uid="{4F4AAEBE-B763-4BD0-ABE8-2BB6C83361B4}"/>
    <cellStyle name="60% - uthevingsfarge 4 2 6" xfId="28131" xr:uid="{9E2AB66D-ECED-4123-9FD6-FBBD646647BC}"/>
    <cellStyle name="60% - uthevingsfarge 4 2 7" xfId="28132" xr:uid="{2272AF09-FE44-42C9-A6B6-B58060D1ADFC}"/>
    <cellStyle name="60% - uthevingsfarge 4 2 8" xfId="28133" xr:uid="{31AE5F0B-0006-4619-B970-C29742A0287F}"/>
    <cellStyle name="60% - uthevingsfarge 4 2 9" xfId="28134" xr:uid="{65182D8C-8694-496B-B1E2-7D45662D86E3}"/>
    <cellStyle name="60% - uthevingsfarge 4 2_Innlån 10_2010" xfId="28135" xr:uid="{71EB786A-26ED-40F8-93AF-C7E62A89F4BD}"/>
    <cellStyle name="60% - uthevingsfarge 4 20" xfId="28136" xr:uid="{EACA232E-EB91-488E-8D43-9D14EE4AE19E}"/>
    <cellStyle name="60% - uthevingsfarge 4 20 10" xfId="28137" xr:uid="{6FB20586-9F76-45B0-A834-A4CB237843A5}"/>
    <cellStyle name="60% - uthevingsfarge 4 20 11" xfId="28138" xr:uid="{6F6C4F53-B12D-487A-9341-9628C86E7E76}"/>
    <cellStyle name="60% - uthevingsfarge 4 20 12" xfId="28139" xr:uid="{866C972D-D9ED-456B-B2ED-2FC6D9740DA3}"/>
    <cellStyle name="60% - uthevingsfarge 4 20 2" xfId="28140" xr:uid="{532C6ABA-B78A-463F-B75B-80DD5B8CBF86}"/>
    <cellStyle name="60% - uthevingsfarge 4 20 3" xfId="28141" xr:uid="{27845FFB-14EE-409E-86D0-E7D86CC0AFDA}"/>
    <cellStyle name="60% - uthevingsfarge 4 20 4" xfId="28142" xr:uid="{57AF9F33-B618-4B6D-B98F-A49A162F56F4}"/>
    <cellStyle name="60% - uthevingsfarge 4 20 5" xfId="28143" xr:uid="{87881018-5931-4394-9090-B0E06949427F}"/>
    <cellStyle name="60% - uthevingsfarge 4 20 6" xfId="28144" xr:uid="{67F5CCFF-F613-49DB-805B-AA03901E24B0}"/>
    <cellStyle name="60% - uthevingsfarge 4 20 7" xfId="28145" xr:uid="{3F4EA38F-96B1-4472-AFC1-C7F9C456B1FD}"/>
    <cellStyle name="60% - uthevingsfarge 4 20 8" xfId="28146" xr:uid="{0B1265A5-0CC2-40E5-8586-D882F481356C}"/>
    <cellStyle name="60% - uthevingsfarge 4 20 9" xfId="28147" xr:uid="{63ABC594-1DDA-4804-83D1-7307CBE61E70}"/>
    <cellStyle name="60% - uthevingsfarge 4 21" xfId="28148" xr:uid="{F5F06FD3-8E4D-4AB8-BFC2-AC9062D94E8A}"/>
    <cellStyle name="60% - uthevingsfarge 4 21 10" xfId="28149" xr:uid="{74E91C5D-6CBE-4E0A-B76F-F3F0FEC635E7}"/>
    <cellStyle name="60% - uthevingsfarge 4 21 11" xfId="28150" xr:uid="{F1BDC036-1F22-458F-A8F1-D63BAE21F809}"/>
    <cellStyle name="60% - uthevingsfarge 4 21 12" xfId="28151" xr:uid="{D7A7FF4F-7828-43EE-807D-334FD452C1A3}"/>
    <cellStyle name="60% - uthevingsfarge 4 21 2" xfId="28152" xr:uid="{9CDF0002-7CD0-4682-954A-D380F612737B}"/>
    <cellStyle name="60% - uthevingsfarge 4 21 3" xfId="28153" xr:uid="{8FE17B71-96AA-48A4-B153-AD2EED41E5F4}"/>
    <cellStyle name="60% - uthevingsfarge 4 21 4" xfId="28154" xr:uid="{CF46CE78-9077-4AA1-97A6-B95E77808FE9}"/>
    <cellStyle name="60% - uthevingsfarge 4 21 5" xfId="28155" xr:uid="{D3EE9EE4-6A8F-404C-BB22-3F35639731FC}"/>
    <cellStyle name="60% - uthevingsfarge 4 21 6" xfId="28156" xr:uid="{C67FCA23-061E-444C-B33A-1E32A10A5150}"/>
    <cellStyle name="60% - uthevingsfarge 4 21 7" xfId="28157" xr:uid="{232BCB3E-767E-45CC-95DA-0BBAA0C79324}"/>
    <cellStyle name="60% - uthevingsfarge 4 21 8" xfId="28158" xr:uid="{DA5C4C3F-8403-4BD8-B21C-A1CEFA2EC265}"/>
    <cellStyle name="60% - uthevingsfarge 4 21 9" xfId="28159" xr:uid="{11DBC954-0FAB-4929-B54F-2E1EB6D04235}"/>
    <cellStyle name="60% - uthevingsfarge 4 22" xfId="28160" xr:uid="{D94E7C17-AD51-4786-B1AE-05BAE3A127D4}"/>
    <cellStyle name="60% - uthevingsfarge 4 22 10" xfId="28161" xr:uid="{6FA798A6-F939-4EE3-8731-F6AC4DEEAD00}"/>
    <cellStyle name="60% - uthevingsfarge 4 22 11" xfId="28162" xr:uid="{FED2FDE1-76D8-4549-A817-FCFC189AB52C}"/>
    <cellStyle name="60% - uthevingsfarge 4 22 12" xfId="28163" xr:uid="{32AA8D44-BD12-4DD5-9823-0E2C93BB435B}"/>
    <cellStyle name="60% - uthevingsfarge 4 22 2" xfId="28164" xr:uid="{7A187D6B-66C7-4302-944C-7F98416A1819}"/>
    <cellStyle name="60% - uthevingsfarge 4 22 3" xfId="28165" xr:uid="{B4758B37-B527-4088-85F0-2ABF45DC4543}"/>
    <cellStyle name="60% - uthevingsfarge 4 22 4" xfId="28166" xr:uid="{C4FBD145-9641-40C3-A5CE-34634BFA2D2B}"/>
    <cellStyle name="60% - uthevingsfarge 4 22 5" xfId="28167" xr:uid="{955B0E2E-0D1C-4657-AD96-D38CB40ACE32}"/>
    <cellStyle name="60% - uthevingsfarge 4 22 6" xfId="28168" xr:uid="{198D89FC-1F98-49A4-B2FD-200754D31DC0}"/>
    <cellStyle name="60% - uthevingsfarge 4 22 7" xfId="28169" xr:uid="{E6C379B3-42D9-4EFE-A3FC-D49E48FF13C8}"/>
    <cellStyle name="60% - uthevingsfarge 4 22 8" xfId="28170" xr:uid="{FE4E2E0A-F754-498F-885A-9C3E92EE4A80}"/>
    <cellStyle name="60% - uthevingsfarge 4 22 9" xfId="28171" xr:uid="{5D21FAD7-79C7-48BD-AE74-AF74B7EE9850}"/>
    <cellStyle name="60% - uthevingsfarge 4 23" xfId="28172" xr:uid="{BD248F34-400D-4335-930C-676C28D963BD}"/>
    <cellStyle name="60% - uthevingsfarge 4 23 10" xfId="28173" xr:uid="{4911A6D0-303D-4D76-8412-8D981CE7EFB5}"/>
    <cellStyle name="60% - uthevingsfarge 4 23 11" xfId="28174" xr:uid="{7C5C75B8-C6C4-412F-BFDC-5EA1F3C6A8C9}"/>
    <cellStyle name="60% - uthevingsfarge 4 23 12" xfId="28175" xr:uid="{3D5A1703-8766-4B10-BCA8-B4FE57EC8405}"/>
    <cellStyle name="60% - uthevingsfarge 4 23 2" xfId="28176" xr:uid="{2B793C32-9DCC-486A-8C77-EB97EB87A540}"/>
    <cellStyle name="60% - uthevingsfarge 4 23 3" xfId="28177" xr:uid="{61C32330-BA74-41DE-A67C-680E4567DD70}"/>
    <cellStyle name="60% - uthevingsfarge 4 23 4" xfId="28178" xr:uid="{C230F3B8-D55B-426E-A1F1-B7A561E39B8D}"/>
    <cellStyle name="60% - uthevingsfarge 4 23 5" xfId="28179" xr:uid="{7AF76584-566F-4269-A86E-DF21E3CCAA68}"/>
    <cellStyle name="60% - uthevingsfarge 4 23 6" xfId="28180" xr:uid="{44AB8953-529A-4F00-AED2-483869B8BE31}"/>
    <cellStyle name="60% - uthevingsfarge 4 23 7" xfId="28181" xr:uid="{BF37581C-B795-46DA-AAFE-8DAD47EFFAA6}"/>
    <cellStyle name="60% - uthevingsfarge 4 23 8" xfId="28182" xr:uid="{B89DBADC-E70B-41F6-BEC4-B9723740C5AE}"/>
    <cellStyle name="60% - uthevingsfarge 4 23 9" xfId="28183" xr:uid="{E1216849-68F6-4B5A-BB22-F8029377B6E6}"/>
    <cellStyle name="60% - uthevingsfarge 4 24" xfId="28184" xr:uid="{84C2CC74-2490-4474-A149-E00BE02CA83E}"/>
    <cellStyle name="60% - uthevingsfarge 4 24 10" xfId="28185" xr:uid="{4F71B2E9-DD77-447C-B6DF-9C4F1E903B94}"/>
    <cellStyle name="60% - uthevingsfarge 4 24 11" xfId="28186" xr:uid="{E5BC5BBC-5293-48DF-B752-C5F9F6E54BE4}"/>
    <cellStyle name="60% - uthevingsfarge 4 24 12" xfId="28187" xr:uid="{72707F76-993C-459E-82F8-C998CE00E86D}"/>
    <cellStyle name="60% - uthevingsfarge 4 24 2" xfId="28188" xr:uid="{461F8C68-FB9D-49CD-B0EA-D40165DC7176}"/>
    <cellStyle name="60% - uthevingsfarge 4 24 3" xfId="28189" xr:uid="{A15D68AA-041C-459B-92A5-790FFA3C67B5}"/>
    <cellStyle name="60% - uthevingsfarge 4 24 4" xfId="28190" xr:uid="{B376EB9E-5C6C-4C9E-8846-E9CB4CF869CB}"/>
    <cellStyle name="60% - uthevingsfarge 4 24 5" xfId="28191" xr:uid="{004AED6E-C238-4C2A-9A99-38A089CF05FB}"/>
    <cellStyle name="60% - uthevingsfarge 4 24 6" xfId="28192" xr:uid="{5DB856FB-8771-4978-B32A-8383CFA5D2CF}"/>
    <cellStyle name="60% - uthevingsfarge 4 24 7" xfId="28193" xr:uid="{AB1DEA9A-1727-45AD-BDE0-D57B96310E5D}"/>
    <cellStyle name="60% - uthevingsfarge 4 24 8" xfId="28194" xr:uid="{294F9A97-ECD7-4951-BFA8-80BFA29D273C}"/>
    <cellStyle name="60% - uthevingsfarge 4 24 9" xfId="28195" xr:uid="{0FBDC0CF-5896-4CC6-AB45-CE9D1915993B}"/>
    <cellStyle name="60% - uthevingsfarge 4 25" xfId="28196" xr:uid="{56066CA9-46ED-4D30-B172-C8098F0F40FB}"/>
    <cellStyle name="60% - uthevingsfarge 4 25 10" xfId="28197" xr:uid="{7FCE7903-10C4-4469-B708-11E374B71387}"/>
    <cellStyle name="60% - uthevingsfarge 4 25 11" xfId="28198" xr:uid="{D4700570-C3FB-436A-B5E1-817FEFCFAA37}"/>
    <cellStyle name="60% - uthevingsfarge 4 25 12" xfId="28199" xr:uid="{59981E55-194A-48CE-B396-59AE7C60F6A6}"/>
    <cellStyle name="60% - uthevingsfarge 4 25 2" xfId="28200" xr:uid="{E2247668-DB3F-4132-AE5B-247BAB7382C1}"/>
    <cellStyle name="60% - uthevingsfarge 4 25 3" xfId="28201" xr:uid="{48033501-7590-4439-AA27-BC8EB0477507}"/>
    <cellStyle name="60% - uthevingsfarge 4 25 4" xfId="28202" xr:uid="{B0BFBC9D-A5AE-45FD-93DC-6C272F60D53A}"/>
    <cellStyle name="60% - uthevingsfarge 4 25 5" xfId="28203" xr:uid="{21BAE75E-F253-4AFD-86F9-D7931462CFED}"/>
    <cellStyle name="60% - uthevingsfarge 4 25 6" xfId="28204" xr:uid="{55EEFF4C-97EA-4EB6-AA40-96D4E7E9972D}"/>
    <cellStyle name="60% - uthevingsfarge 4 25 7" xfId="28205" xr:uid="{802DDF9D-86E3-41B6-9B7E-44F42DA57400}"/>
    <cellStyle name="60% - uthevingsfarge 4 25 8" xfId="28206" xr:uid="{90DED7E1-B5C9-452D-9DCE-9FD7C6E7EDFC}"/>
    <cellStyle name="60% - uthevingsfarge 4 25 9" xfId="28207" xr:uid="{AC26CB50-88A8-46B6-BF9A-546901EFEAE0}"/>
    <cellStyle name="60% - uthevingsfarge 4 26" xfId="28208" xr:uid="{73E981F8-9734-47C9-A00F-9342AAF2935D}"/>
    <cellStyle name="60% - uthevingsfarge 4 26 10" xfId="28209" xr:uid="{74241F26-D4F0-4ECE-B260-EF5B562FCE2D}"/>
    <cellStyle name="60% - uthevingsfarge 4 26 11" xfId="28210" xr:uid="{F0D93532-B432-4E2C-83B5-A58480998481}"/>
    <cellStyle name="60% - uthevingsfarge 4 26 12" xfId="28211" xr:uid="{D7A49992-232F-43D4-8392-A97FD994B51E}"/>
    <cellStyle name="60% - uthevingsfarge 4 26 13" xfId="28212" xr:uid="{2EBFDAAF-90E3-4316-99C4-376DFBC155F4}"/>
    <cellStyle name="60% - uthevingsfarge 4 26 2" xfId="28213" xr:uid="{291A22A0-37B4-45F9-B0AF-59F7A80A2685}"/>
    <cellStyle name="60% - uthevingsfarge 4 26 3" xfId="28214" xr:uid="{E3AC6B3F-C19B-440D-986C-1247C6178542}"/>
    <cellStyle name="60% - uthevingsfarge 4 26 4" xfId="28215" xr:uid="{8471A50E-ED61-40DC-910B-1026C8336C1E}"/>
    <cellStyle name="60% - uthevingsfarge 4 26 5" xfId="28216" xr:uid="{4E0A5B91-5253-4417-B01D-D2C133EC1D46}"/>
    <cellStyle name="60% - uthevingsfarge 4 26 6" xfId="28217" xr:uid="{AEAE439E-193D-4A08-804C-9D9C8CAFAB2E}"/>
    <cellStyle name="60% - uthevingsfarge 4 26 7" xfId="28218" xr:uid="{486E448D-030D-4C6C-BEFF-BD085BC6BAED}"/>
    <cellStyle name="60% - uthevingsfarge 4 26 8" xfId="28219" xr:uid="{A3F7F24F-555A-4AE2-A0B6-D2EE791CB635}"/>
    <cellStyle name="60% - uthevingsfarge 4 26 9" xfId="28220" xr:uid="{AFBC5A05-A0AC-494A-B622-B91FCC6C41E9}"/>
    <cellStyle name="60% - uthevingsfarge 4 27" xfId="28221" xr:uid="{FD158E95-024D-4CE8-91CC-CEC6BA8A2CB9}"/>
    <cellStyle name="60% - uthevingsfarge 4 28" xfId="28222" xr:uid="{716546B1-FF02-41E4-9692-C2B3CA95DB47}"/>
    <cellStyle name="60% - uthevingsfarge 4 28 2" xfId="28223" xr:uid="{2AFFB8AB-EB69-498F-BB1B-6CEF4F62AA98}"/>
    <cellStyle name="60% - uthevingsfarge 4 28 3" xfId="28224" xr:uid="{25B28330-53D5-46D8-BE1D-B93641133886}"/>
    <cellStyle name="60% - uthevingsfarge 4 29" xfId="28225" xr:uid="{B2E0CBEC-4FB0-48C7-B04F-755CA40BC82F}"/>
    <cellStyle name="60% - uthevingsfarge 4 3" xfId="28226" xr:uid="{85004FD3-5BEB-4A77-8A4A-3607CF1DAD0C}"/>
    <cellStyle name="60% - uthevingsfarge 4 30" xfId="28227" xr:uid="{71A85B46-5405-4806-9AA3-7AE2FB2B2134}"/>
    <cellStyle name="60% - uthevingsfarge 4 31" xfId="28228" xr:uid="{AAE98407-845E-4BC1-8ACD-2D1216F7C43E}"/>
    <cellStyle name="60% - uthevingsfarge 4 32" xfId="28229" xr:uid="{03D51423-0FAD-4F73-85FC-F9E02FC426BE}"/>
    <cellStyle name="60% - uthevingsfarge 4 33" xfId="28230" xr:uid="{E7CBA28A-F634-48DD-9668-7E60CEBB96DE}"/>
    <cellStyle name="60% - uthevingsfarge 4 34" xfId="28231" xr:uid="{3B15AC61-07A5-4AEE-A026-B8E4E6984B15}"/>
    <cellStyle name="60% - uthevingsfarge 4 35" xfId="28232" xr:uid="{3E044B76-851A-4A2F-82C2-7F6FC62E128D}"/>
    <cellStyle name="60% - uthevingsfarge 4 36" xfId="28233" xr:uid="{A3321E6E-44B9-403A-AFB6-DB1AECB05333}"/>
    <cellStyle name="60% - uthevingsfarge 4 37" xfId="28234" xr:uid="{7070EA5A-2B57-4ACF-BCC8-00EE24DE82AA}"/>
    <cellStyle name="60% - uthevingsfarge 4 38" xfId="28235" xr:uid="{DCEA31BF-0C23-44B6-B352-FD875B538F68}"/>
    <cellStyle name="60% - uthevingsfarge 4 39" xfId="28236" xr:uid="{FEF5A009-8790-46CB-901A-315EBD12C0E9}"/>
    <cellStyle name="60% - uthevingsfarge 4 4" xfId="28237" xr:uid="{1F3B45BD-A99B-4FCE-B6E7-1FB3895EAED0}"/>
    <cellStyle name="60% - uthevingsfarge 4 40" xfId="28238" xr:uid="{7DAE1980-E25A-434B-B23D-17D1A8FA3366}"/>
    <cellStyle name="60% - uthevingsfarge 4 41" xfId="28239" xr:uid="{B1241A0E-1D7F-442D-AB0D-641E3199C67E}"/>
    <cellStyle name="60% - uthevingsfarge 4 42" xfId="28240" xr:uid="{400C6709-3657-468F-9483-0B81F5CB6474}"/>
    <cellStyle name="60% - uthevingsfarge 4 43" xfId="28241" xr:uid="{0B7D4E85-8C0C-443D-8D37-54053FEE5DDF}"/>
    <cellStyle name="60% - uthevingsfarge 4 44" xfId="28242" xr:uid="{24E1807C-729B-4F07-9274-B9A5545AF149}"/>
    <cellStyle name="60% - uthevingsfarge 4 45" xfId="28243" xr:uid="{0CB39AF4-A9FB-4714-996E-B828E667240A}"/>
    <cellStyle name="60% - uthevingsfarge 4 46" xfId="28244" xr:uid="{0EF05279-1ED6-450A-9BD0-56345406254B}"/>
    <cellStyle name="60% - uthevingsfarge 4 47" xfId="28245" xr:uid="{7E1806B1-D0F0-4EB4-BBBD-AF072A37D64B}"/>
    <cellStyle name="60% - uthevingsfarge 4 48" xfId="28246" xr:uid="{85FDCB18-7199-49E3-89F9-3F1F59C0FE27}"/>
    <cellStyle name="60% - uthevingsfarge 4 49" xfId="45969" xr:uid="{1B4EA81D-1314-4066-91CD-6BD2861097EA}"/>
    <cellStyle name="60% - uthevingsfarge 4 5" xfId="28247" xr:uid="{842441AE-66AF-4DA6-90B7-DDAE883540F9}"/>
    <cellStyle name="60% - uthevingsfarge 4 50" xfId="45970" xr:uid="{48281381-B5F4-460E-895C-D5166FD588A2}"/>
    <cellStyle name="60% - uthevingsfarge 4 51" xfId="45971" xr:uid="{2B32B373-20F6-4F55-9EAD-24B24C2784F0}"/>
    <cellStyle name="60% - uthevingsfarge 4 52" xfId="45972" xr:uid="{62E71B5D-9FC8-406D-B60D-B588CEAAB5F9}"/>
    <cellStyle name="60% - uthevingsfarge 4 53" xfId="45973" xr:uid="{30CCE3FD-A830-4DB5-8874-91E05E1CC7BC}"/>
    <cellStyle name="60% - uthevingsfarge 4 54" xfId="45974" xr:uid="{7A466338-B89F-4EBA-9345-84871106F6B9}"/>
    <cellStyle name="60% - uthevingsfarge 4 55" xfId="45975" xr:uid="{24D624A5-0BBB-4BD4-BB96-D222E0DF3FE8}"/>
    <cellStyle name="60% - uthevingsfarge 4 56" xfId="45976" xr:uid="{A27C2B82-AB9D-4DF2-BE2A-0CA8821569DB}"/>
    <cellStyle name="60% - uthevingsfarge 4 57" xfId="45977" xr:uid="{6D10816F-BC41-4DBB-A49A-32453579C61C}"/>
    <cellStyle name="60% - uthevingsfarge 4 58" xfId="45978" xr:uid="{A1BA2E66-D388-4301-8D43-AA1E07B70A3B}"/>
    <cellStyle name="60% - uthevingsfarge 4 59" xfId="45979" xr:uid="{758191B6-7665-4F45-8D1C-A5EB7AC5AD1E}"/>
    <cellStyle name="60% - uthevingsfarge 4 6" xfId="28248" xr:uid="{07725DD0-0D1F-4D77-91E4-A04E0AF63A84}"/>
    <cellStyle name="60% - uthevingsfarge 4 60" xfId="45980" xr:uid="{1FAE8D09-12E5-4D87-8EDF-69C03CCFBB19}"/>
    <cellStyle name="60% - uthevingsfarge 4 61" xfId="45981" xr:uid="{380A90F1-FABB-4169-B0BD-2574F6A1A73D}"/>
    <cellStyle name="60% - uthevingsfarge 4 62" xfId="45982" xr:uid="{CA206C34-2F03-45F1-B235-57ADBD82796E}"/>
    <cellStyle name="60% - uthevingsfarge 4 63" xfId="45983" xr:uid="{16D327DD-C49D-495F-9AB5-FE7B21B88BFB}"/>
    <cellStyle name="60% - uthevingsfarge 4 64" xfId="45984" xr:uid="{670A8CBE-5E04-41ED-9A99-6D1510EEF9A8}"/>
    <cellStyle name="60% - uthevingsfarge 4 65" xfId="45985" xr:uid="{EAE88BF2-993D-45A3-AC78-9A83B0FCBF02}"/>
    <cellStyle name="60% - uthevingsfarge 4 66" xfId="45986" xr:uid="{7D7396FB-6D65-46C2-B8EC-10D98DEBF2A0}"/>
    <cellStyle name="60% - uthevingsfarge 4 67" xfId="45987" xr:uid="{8D88E480-95B8-441A-812F-53A13D7D24F9}"/>
    <cellStyle name="60% - uthevingsfarge 4 68" xfId="45988" xr:uid="{54A3A8E5-CA46-4971-B01E-5B8B9959F335}"/>
    <cellStyle name="60% - uthevingsfarge 4 7" xfId="28249" xr:uid="{AFDD7F6F-60A0-4203-9146-4ACB22BEB7A9}"/>
    <cellStyle name="60% - uthevingsfarge 4 8" xfId="28250" xr:uid="{E1F081EE-7235-488C-9BD3-A93D448D01EA}"/>
    <cellStyle name="60% - uthevingsfarge 4 9" xfId="28251" xr:uid="{37DB225F-209E-42B3-A83B-0145D9872B29}"/>
    <cellStyle name="60% - uthevingsfarge 5 10" xfId="28252" xr:uid="{8790C7D0-CC15-4991-A091-34A7E5654442}"/>
    <cellStyle name="60% - uthevingsfarge 5 10 10" xfId="28253" xr:uid="{197D4AFA-903A-428C-85D9-D13B31CA7EDA}"/>
    <cellStyle name="60% - uthevingsfarge 5 10 11" xfId="28254" xr:uid="{8216568B-C385-40F4-AEC4-AE5D436944FD}"/>
    <cellStyle name="60% - uthevingsfarge 5 10 12" xfId="28255" xr:uid="{6E4F2922-CDCB-4778-8BA5-CD00185E963E}"/>
    <cellStyle name="60% - uthevingsfarge 5 10 13" xfId="28256" xr:uid="{B126ADA7-418D-4D95-95A1-2602345A7C8D}"/>
    <cellStyle name="60% - uthevingsfarge 5 10 14" xfId="28257" xr:uid="{0830563C-957D-4275-AD59-D8B33FDF9D86}"/>
    <cellStyle name="60% - uthevingsfarge 5 10 15" xfId="28258" xr:uid="{FC6DFE2B-FB89-4167-B785-A27DFFECA4B7}"/>
    <cellStyle name="60% - uthevingsfarge 5 10 16" xfId="28259" xr:uid="{785E7DD6-30C5-4EAD-91D3-4A7016F8E402}"/>
    <cellStyle name="60% - uthevingsfarge 5 10 17" xfId="28260" xr:uid="{A4428C19-E24B-44B6-80F8-E40B88D4BFB9}"/>
    <cellStyle name="60% - uthevingsfarge 5 10 17 10" xfId="28261" xr:uid="{CC0CB38F-2785-4130-BC34-56F452B10CD4}"/>
    <cellStyle name="60% - uthevingsfarge 5 10 17 11" xfId="28262" xr:uid="{E6CAA8AF-DB14-4D6A-B18E-DB8AFE1CF97B}"/>
    <cellStyle name="60% - uthevingsfarge 5 10 17 12" xfId="28263" xr:uid="{36974F3E-9D85-4CEE-BF22-C4A6B12AB7CB}"/>
    <cellStyle name="60% - uthevingsfarge 5 10 17 13" xfId="28264" xr:uid="{0DC431E4-97C7-48FF-B8F9-EF1E594978DC}"/>
    <cellStyle name="60% - uthevingsfarge 5 10 17 2" xfId="28265" xr:uid="{688316B7-D8BB-4D08-B535-9DCDBDB32FEC}"/>
    <cellStyle name="60% - uthevingsfarge 5 10 17 3" xfId="28266" xr:uid="{61A0C3E6-898D-456C-A40E-F5DD116ABD73}"/>
    <cellStyle name="60% - uthevingsfarge 5 10 17 4" xfId="28267" xr:uid="{548F7642-3B39-4004-B66E-340FA8AFE7F0}"/>
    <cellStyle name="60% - uthevingsfarge 5 10 17 5" xfId="28268" xr:uid="{695C9C94-4BE1-4060-855C-44842E3AEC36}"/>
    <cellStyle name="60% - uthevingsfarge 5 10 17 6" xfId="28269" xr:uid="{6609593F-00F1-4FF5-B33B-D22F225A8CE2}"/>
    <cellStyle name="60% - uthevingsfarge 5 10 17 7" xfId="28270" xr:uid="{C73F0E63-1C4B-4E0E-9108-AF1D8A368BAC}"/>
    <cellStyle name="60% - uthevingsfarge 5 10 17 8" xfId="28271" xr:uid="{C1880AF7-86B0-48E9-8550-04521CE13311}"/>
    <cellStyle name="60% - uthevingsfarge 5 10 17 9" xfId="28272" xr:uid="{F57195BB-6E48-4389-9ADB-1ED41B0A1C6C}"/>
    <cellStyle name="60% - uthevingsfarge 5 10 18" xfId="28273" xr:uid="{3A4F9ECE-C076-4BD2-B28B-66C512EA1D3A}"/>
    <cellStyle name="60% - uthevingsfarge 5 10 19" xfId="28274" xr:uid="{5BDE1562-091C-44D3-ADA6-4F9062DF5459}"/>
    <cellStyle name="60% - uthevingsfarge 5 10 2" xfId="28275" xr:uid="{AC98FB48-FDA2-4641-BCE7-E76991BEE067}"/>
    <cellStyle name="60% - uthevingsfarge 5 10 2 10" xfId="28276" xr:uid="{19191236-F00C-4CDC-892E-EC4D6F1DBB44}"/>
    <cellStyle name="60% - uthevingsfarge 5 10 2 11" xfId="28277" xr:uid="{B1A3E724-1637-47F1-8158-B59D6D1D4473}"/>
    <cellStyle name="60% - uthevingsfarge 5 10 2 12" xfId="28278" xr:uid="{236C0AB5-7991-4323-8315-8386F5602C15}"/>
    <cellStyle name="60% - uthevingsfarge 5 10 2 13" xfId="28279" xr:uid="{7737C80C-085B-4AC3-B915-4DC389BC76BF}"/>
    <cellStyle name="60% - uthevingsfarge 5 10 2 14" xfId="28280" xr:uid="{B733CCF2-85F3-4369-AABA-B3E81D2A5196}"/>
    <cellStyle name="60% - uthevingsfarge 5 10 2 2" xfId="28281" xr:uid="{6D3035A2-1165-447C-9832-60534CCF801D}"/>
    <cellStyle name="60% - uthevingsfarge 5 10 2 2 10" xfId="28282" xr:uid="{1A889D73-D5C4-41CD-983B-C82FD3866A25}"/>
    <cellStyle name="60% - uthevingsfarge 5 10 2 2 11" xfId="28283" xr:uid="{73CDEFE7-6EA2-4115-9244-ED62D2E087AC}"/>
    <cellStyle name="60% - uthevingsfarge 5 10 2 2 12" xfId="28284" xr:uid="{AF86D464-E5A1-4241-BD65-B750084CFCF7}"/>
    <cellStyle name="60% - uthevingsfarge 5 10 2 2 13" xfId="28285" xr:uid="{FAF30FCC-6262-4576-AC2A-99E73C832D7B}"/>
    <cellStyle name="60% - uthevingsfarge 5 10 2 2 2" xfId="28286" xr:uid="{0F0D7838-15B8-4743-8424-7CB0D9A4D1DF}"/>
    <cellStyle name="60% - uthevingsfarge 5 10 2 2 3" xfId="28287" xr:uid="{078FCC78-6AF8-4F06-807F-3A8BF8D38D4C}"/>
    <cellStyle name="60% - uthevingsfarge 5 10 2 2 4" xfId="28288" xr:uid="{5987CA2D-C101-496F-B09F-B8FEE081F783}"/>
    <cellStyle name="60% - uthevingsfarge 5 10 2 2 5" xfId="28289" xr:uid="{9AD1DF41-21CE-4BC8-B9A3-EDCC06413529}"/>
    <cellStyle name="60% - uthevingsfarge 5 10 2 2 6" xfId="28290" xr:uid="{8F87F5A7-2FB4-493C-A88F-C1FCA212F2B0}"/>
    <cellStyle name="60% - uthevingsfarge 5 10 2 2 7" xfId="28291" xr:uid="{70136DE7-1A74-4494-9BE4-E6E02A325247}"/>
    <cellStyle name="60% - uthevingsfarge 5 10 2 2 8" xfId="28292" xr:uid="{605F8CA9-92F7-423F-8ED7-DA111E003714}"/>
    <cellStyle name="60% - uthevingsfarge 5 10 2 2 9" xfId="28293" xr:uid="{7A571D16-02C9-4EE0-82F6-D46C7C68AB40}"/>
    <cellStyle name="60% - uthevingsfarge 5 10 2 3" xfId="28294" xr:uid="{F9A22FE8-478C-467F-9733-339C550B3AC2}"/>
    <cellStyle name="60% - uthevingsfarge 5 10 2 4" xfId="28295" xr:uid="{B1D4DF88-4757-4D8D-A7ED-C4605EBC8396}"/>
    <cellStyle name="60% - uthevingsfarge 5 10 2 5" xfId="28296" xr:uid="{337120DD-6878-4DEE-8B89-C1BD734E1DBB}"/>
    <cellStyle name="60% - uthevingsfarge 5 10 2 6" xfId="28297" xr:uid="{38602503-AD66-4FB5-AE8A-841EE5C45D03}"/>
    <cellStyle name="60% - uthevingsfarge 5 10 2 7" xfId="28298" xr:uid="{E2E08D29-4651-4D25-AE2C-13D4C6FC9365}"/>
    <cellStyle name="60% - uthevingsfarge 5 10 2 8" xfId="28299" xr:uid="{D1ED9D3E-6D30-4C55-8BF6-47F12CA96C18}"/>
    <cellStyle name="60% - uthevingsfarge 5 10 2 9" xfId="28300" xr:uid="{073913A3-A252-43B7-8C30-C606DE0CF6AB}"/>
    <cellStyle name="60% - uthevingsfarge 5 10 20" xfId="28301" xr:uid="{671000D3-0AC1-40C0-B80C-286F8EE979D7}"/>
    <cellStyle name="60% - uthevingsfarge 5 10 21" xfId="28302" xr:uid="{E311FAA9-1431-4FBD-96C0-AE85E63D738F}"/>
    <cellStyle name="60% - uthevingsfarge 5 10 22" xfId="28303" xr:uid="{8E284F5C-A8CD-4633-8274-68ECF97E8E8B}"/>
    <cellStyle name="60% - uthevingsfarge 5 10 23" xfId="28304" xr:uid="{F70FB724-00B4-456B-8DAF-F4249886A9F8}"/>
    <cellStyle name="60% - uthevingsfarge 5 10 24" xfId="28305" xr:uid="{E83A1149-756D-44EF-9BD5-265692321234}"/>
    <cellStyle name="60% - uthevingsfarge 5 10 25" xfId="28306" xr:uid="{C408797D-DED8-4BD6-875B-BC10E8C5BB80}"/>
    <cellStyle name="60% - uthevingsfarge 5 10 26" xfId="28307" xr:uid="{C22AC2BB-B2F1-45EF-ACCC-B9A8E3BADDB0}"/>
    <cellStyle name="60% - uthevingsfarge 5 10 27" xfId="28308" xr:uid="{E2719362-19C2-4672-BC54-BB264935EC6A}"/>
    <cellStyle name="60% - uthevingsfarge 5 10 28" xfId="28309" xr:uid="{DFAE985F-E9D7-4C99-B05D-8DDE90B32E2D}"/>
    <cellStyle name="60% - uthevingsfarge 5 10 3" xfId="28310" xr:uid="{0830083B-BC61-48C6-9413-90F9AAB72B3D}"/>
    <cellStyle name="60% - uthevingsfarge 5 10 4" xfId="28311" xr:uid="{01CE54AC-B5D9-430C-9388-B5F0D62AF518}"/>
    <cellStyle name="60% - uthevingsfarge 5 10 5" xfId="28312" xr:uid="{CA9B2F73-8559-4CBE-B3D5-4ADC4E209155}"/>
    <cellStyle name="60% - uthevingsfarge 5 10 6" xfId="28313" xr:uid="{264219C1-4A81-4534-A70A-35DEBEF23CEB}"/>
    <cellStyle name="60% - uthevingsfarge 5 10 7" xfId="28314" xr:uid="{D031CB4A-2042-4111-9BFD-6B1B327A8EB3}"/>
    <cellStyle name="60% - uthevingsfarge 5 10 8" xfId="28315" xr:uid="{6D7D4C61-7B4B-4C2E-B1B8-7B9B0B68ADAC}"/>
    <cellStyle name="60% - uthevingsfarge 5 10 9" xfId="28316" xr:uid="{E32F1EED-3049-49FD-AFE4-39D5ED883906}"/>
    <cellStyle name="60% - uthevingsfarge 5 11" xfId="28317" xr:uid="{E4568174-50E8-4137-918D-62A3D6DDDAEA}"/>
    <cellStyle name="60% - uthevingsfarge 5 12" xfId="28318" xr:uid="{5F783610-B30F-46F6-93FA-3AFDB3074913}"/>
    <cellStyle name="60% - uthevingsfarge 5 12 10" xfId="28319" xr:uid="{F2CB523B-D1E3-4219-8D19-EC52EB299670}"/>
    <cellStyle name="60% - uthevingsfarge 5 12 11" xfId="28320" xr:uid="{B1DF2EB4-C550-41A8-A341-BAA1599ADA68}"/>
    <cellStyle name="60% - uthevingsfarge 5 12 12" xfId="28321" xr:uid="{D9DBBBE4-E7ED-401B-8004-EF4C27AFE358}"/>
    <cellStyle name="60% - uthevingsfarge 5 12 13" xfId="28322" xr:uid="{0AD44FFB-509B-4D6D-86B6-102E0C1C6565}"/>
    <cellStyle name="60% - uthevingsfarge 5 12 14" xfId="28323" xr:uid="{8AC6AB83-7023-4DDB-BDFF-EC5391668072}"/>
    <cellStyle name="60% - uthevingsfarge 5 12 15" xfId="28324" xr:uid="{5D79C419-A7F5-40ED-8FD5-641BB4E78CE7}"/>
    <cellStyle name="60% - uthevingsfarge 5 12 2" xfId="28325" xr:uid="{87448481-C10E-431E-AC19-990B97860C08}"/>
    <cellStyle name="60% - uthevingsfarge 5 12 2 10" xfId="28326" xr:uid="{0A022C82-BA7A-4D05-9646-26F449914EE0}"/>
    <cellStyle name="60% - uthevingsfarge 5 12 2 11" xfId="28327" xr:uid="{BED524BF-8F5E-42B4-B18D-EBFCDA21DE01}"/>
    <cellStyle name="60% - uthevingsfarge 5 12 2 12" xfId="28328" xr:uid="{0B6C1A55-B2E6-44FD-9804-2C0CC08DF11D}"/>
    <cellStyle name="60% - uthevingsfarge 5 12 2 13" xfId="28329" xr:uid="{B8145CB2-7B16-4111-A27F-9CFF4AAEEEC9}"/>
    <cellStyle name="60% - uthevingsfarge 5 12 2 2" xfId="28330" xr:uid="{4A1A2B0B-DDAB-4D2E-AB43-D3033871D535}"/>
    <cellStyle name="60% - uthevingsfarge 5 12 2 3" xfId="28331" xr:uid="{66010BEC-2382-4553-9592-A28C4CF12B15}"/>
    <cellStyle name="60% - uthevingsfarge 5 12 2 4" xfId="28332" xr:uid="{C862EFBA-85CA-4369-A580-B1E67504A05A}"/>
    <cellStyle name="60% - uthevingsfarge 5 12 2 5" xfId="28333" xr:uid="{53C630D9-891F-4B84-94E9-F6052F2B7303}"/>
    <cellStyle name="60% - uthevingsfarge 5 12 2 6" xfId="28334" xr:uid="{9826CB18-F666-4D5F-8523-CC2B15549392}"/>
    <cellStyle name="60% - uthevingsfarge 5 12 2 7" xfId="28335" xr:uid="{35E3DD87-F2CF-4ECE-A6DC-E7D1D3FE5844}"/>
    <cellStyle name="60% - uthevingsfarge 5 12 2 8" xfId="28336" xr:uid="{DFC086ED-EF21-4869-B946-1D72C420ADC0}"/>
    <cellStyle name="60% - uthevingsfarge 5 12 2 9" xfId="28337" xr:uid="{CF021204-74F8-4865-9195-2CE07EEDB2AE}"/>
    <cellStyle name="60% - uthevingsfarge 5 12 3" xfId="28338" xr:uid="{B466D898-4AB2-451A-A391-20A3AD89BA36}"/>
    <cellStyle name="60% - uthevingsfarge 5 12 4" xfId="28339" xr:uid="{49931D5B-656B-409F-B471-8A624148822A}"/>
    <cellStyle name="60% - uthevingsfarge 5 12 5" xfId="28340" xr:uid="{523AC790-A10D-40D3-9505-C086B46CDC91}"/>
    <cellStyle name="60% - uthevingsfarge 5 12 6" xfId="28341" xr:uid="{7D6D365B-4C1D-4569-9873-616A9ED99B14}"/>
    <cellStyle name="60% - uthevingsfarge 5 12 7" xfId="28342" xr:uid="{8AE86896-7FE6-4541-9364-8464A9A6C657}"/>
    <cellStyle name="60% - uthevingsfarge 5 12 8" xfId="28343" xr:uid="{10A19149-8FEE-4F89-8302-0D0E9D26C982}"/>
    <cellStyle name="60% - uthevingsfarge 5 12 9" xfId="28344" xr:uid="{CF71925D-BF98-4B1A-99F2-147CCBF287DD}"/>
    <cellStyle name="60% - uthevingsfarge 5 13" xfId="28345" xr:uid="{D70DC847-E2F6-4F73-A6B7-8316057E8D68}"/>
    <cellStyle name="60% - uthevingsfarge 5 13 10" xfId="28346" xr:uid="{4F0B66FB-BAE5-48A5-BA4D-F3B4F1829B9F}"/>
    <cellStyle name="60% - uthevingsfarge 5 13 11" xfId="28347" xr:uid="{B81D4D4D-EEFF-4FD6-B4B9-3F966B90C9EE}"/>
    <cellStyle name="60% - uthevingsfarge 5 13 12" xfId="28348" xr:uid="{D855F512-76BF-429B-8B54-BA2C93E6F127}"/>
    <cellStyle name="60% - uthevingsfarge 5 13 2" xfId="28349" xr:uid="{9FF98961-CD45-4C18-9019-BBB50C0F80BA}"/>
    <cellStyle name="60% - uthevingsfarge 5 13 3" xfId="28350" xr:uid="{6E19D43B-80B6-480E-B04D-9428FE14A90D}"/>
    <cellStyle name="60% - uthevingsfarge 5 13 4" xfId="28351" xr:uid="{DFF2EE6D-558F-4E14-95AA-FD13B2CB64FA}"/>
    <cellStyle name="60% - uthevingsfarge 5 13 5" xfId="28352" xr:uid="{D71C91D8-E060-4BC3-B7AE-F6614487E6A8}"/>
    <cellStyle name="60% - uthevingsfarge 5 13 6" xfId="28353" xr:uid="{7A01CA42-A7D7-407A-AC4E-C0B4F54AB31D}"/>
    <cellStyle name="60% - uthevingsfarge 5 13 7" xfId="28354" xr:uid="{42F7EF85-D5CE-4C75-9F07-74C35DDA18A4}"/>
    <cellStyle name="60% - uthevingsfarge 5 13 8" xfId="28355" xr:uid="{337BC52B-6C82-496B-838A-ED2199CB08CF}"/>
    <cellStyle name="60% - uthevingsfarge 5 13 9" xfId="28356" xr:uid="{D5F61A4F-EA06-4160-AC58-56B0C06AF47A}"/>
    <cellStyle name="60% - uthevingsfarge 5 14" xfId="28357" xr:uid="{1ED4721B-9152-466D-A896-5039E1ACCD11}"/>
    <cellStyle name="60% - uthevingsfarge 5 14 10" xfId="28358" xr:uid="{D1F9895E-338A-4F42-9BC0-DE997C6EF5E9}"/>
    <cellStyle name="60% - uthevingsfarge 5 14 11" xfId="28359" xr:uid="{139B59B0-E5BE-462E-900C-0A670D7E4118}"/>
    <cellStyle name="60% - uthevingsfarge 5 14 12" xfId="28360" xr:uid="{DCC7E28E-24F4-4C73-A8B6-1666291657C8}"/>
    <cellStyle name="60% - uthevingsfarge 5 14 2" xfId="28361" xr:uid="{5851FEC9-022C-442F-AAF1-DBE42DD9B2B3}"/>
    <cellStyle name="60% - uthevingsfarge 5 14 3" xfId="28362" xr:uid="{922D2968-B4EC-4D5D-8774-B64EBAB3DB27}"/>
    <cellStyle name="60% - uthevingsfarge 5 14 4" xfId="28363" xr:uid="{5796A983-8146-4762-8084-069A989FE20B}"/>
    <cellStyle name="60% - uthevingsfarge 5 14 5" xfId="28364" xr:uid="{A53487EA-F4C2-4CB3-8DC6-2A1CDF8AB9F6}"/>
    <cellStyle name="60% - uthevingsfarge 5 14 6" xfId="28365" xr:uid="{9569EF7A-0B35-4B77-9BE3-3FD0A914E254}"/>
    <cellStyle name="60% - uthevingsfarge 5 14 7" xfId="28366" xr:uid="{D57FE3CB-BC77-49E7-A054-77DA763A13A3}"/>
    <cellStyle name="60% - uthevingsfarge 5 14 8" xfId="28367" xr:uid="{512D37BA-E3EE-421E-9C8C-7C961862D1FB}"/>
    <cellStyle name="60% - uthevingsfarge 5 14 9" xfId="28368" xr:uid="{A48A7265-2913-4513-A640-036E92542AD1}"/>
    <cellStyle name="60% - uthevingsfarge 5 15" xfId="28369" xr:uid="{8D52E4E5-D239-4AF0-B977-F241F3A417D5}"/>
    <cellStyle name="60% - uthevingsfarge 5 15 10" xfId="28370" xr:uid="{86F9C783-84AD-4CD2-B995-93A844265D7E}"/>
    <cellStyle name="60% - uthevingsfarge 5 15 11" xfId="28371" xr:uid="{E8C7E984-2324-45F8-929F-D81F68527AF1}"/>
    <cellStyle name="60% - uthevingsfarge 5 15 12" xfId="28372" xr:uid="{D964E577-F9E8-4A7D-908E-CFBFCEF26C96}"/>
    <cellStyle name="60% - uthevingsfarge 5 15 2" xfId="28373" xr:uid="{4517954C-662C-41BA-8333-9BCFC181095F}"/>
    <cellStyle name="60% - uthevingsfarge 5 15 3" xfId="28374" xr:uid="{CF054F88-0539-42EB-B4DC-7C4D1BF9C429}"/>
    <cellStyle name="60% - uthevingsfarge 5 15 4" xfId="28375" xr:uid="{76792F74-3FCB-42F6-8F96-43597704ECF4}"/>
    <cellStyle name="60% - uthevingsfarge 5 15 5" xfId="28376" xr:uid="{A29BF520-969B-48D4-BAF6-5EDF9F6856BB}"/>
    <cellStyle name="60% - uthevingsfarge 5 15 6" xfId="28377" xr:uid="{A8294D0F-0997-47C6-8934-EF70B5496662}"/>
    <cellStyle name="60% - uthevingsfarge 5 15 7" xfId="28378" xr:uid="{AB8DA93F-16D8-4AAB-81D4-0F0FD09A820F}"/>
    <cellStyle name="60% - uthevingsfarge 5 15 8" xfId="28379" xr:uid="{3D890EDB-4B7B-4D78-86A6-A6F3C5625CFD}"/>
    <cellStyle name="60% - uthevingsfarge 5 15 9" xfId="28380" xr:uid="{EE68401D-9A78-43F0-BF5E-7B56CE0148E7}"/>
    <cellStyle name="60% - uthevingsfarge 5 16" xfId="28381" xr:uid="{CB6CCA7D-249E-4F46-A009-6BFC317E9EE2}"/>
    <cellStyle name="60% - uthevingsfarge 5 16 10" xfId="28382" xr:uid="{254E6E80-82A1-4402-85E4-DBCFCE0FE989}"/>
    <cellStyle name="60% - uthevingsfarge 5 16 11" xfId="28383" xr:uid="{D795D0A9-6D9D-43E5-B19F-751E7D958864}"/>
    <cellStyle name="60% - uthevingsfarge 5 16 12" xfId="28384" xr:uid="{1FDCC5D7-EADF-4922-9D87-F202327D9ED2}"/>
    <cellStyle name="60% - uthevingsfarge 5 16 2" xfId="28385" xr:uid="{216F47FB-7642-44D4-A578-1CB50E1FFE75}"/>
    <cellStyle name="60% - uthevingsfarge 5 16 3" xfId="28386" xr:uid="{7B25E4E4-9A29-4F1C-A3CA-0B7340C1344A}"/>
    <cellStyle name="60% - uthevingsfarge 5 16 4" xfId="28387" xr:uid="{239602D1-B15B-42CB-8F37-E30B85A2E21E}"/>
    <cellStyle name="60% - uthevingsfarge 5 16 5" xfId="28388" xr:uid="{C8B7BF0C-70FE-449E-9C5A-A70EB4D4B089}"/>
    <cellStyle name="60% - uthevingsfarge 5 16 6" xfId="28389" xr:uid="{4B9E636D-EE2A-41A0-8CB8-5A169B8DB62E}"/>
    <cellStyle name="60% - uthevingsfarge 5 16 7" xfId="28390" xr:uid="{76A53DB8-970D-47FD-A43D-94A11BFAF572}"/>
    <cellStyle name="60% - uthevingsfarge 5 16 8" xfId="28391" xr:uid="{8415E7A2-E8A4-4767-B202-6978C08FD335}"/>
    <cellStyle name="60% - uthevingsfarge 5 16 9" xfId="28392" xr:uid="{BDFA2742-8009-4820-ACC9-40948EFE0B29}"/>
    <cellStyle name="60% - uthevingsfarge 5 17" xfId="28393" xr:uid="{A98C5F63-E77E-4BB9-9E96-54835445C1B1}"/>
    <cellStyle name="60% - uthevingsfarge 5 17 10" xfId="28394" xr:uid="{678BF64D-D1FB-4D95-9021-DF07436F0F08}"/>
    <cellStyle name="60% - uthevingsfarge 5 17 11" xfId="28395" xr:uid="{718D990E-ABC1-4806-8EAB-637CA121752D}"/>
    <cellStyle name="60% - uthevingsfarge 5 17 12" xfId="28396" xr:uid="{F02027FA-F449-4875-94FB-E98F75558A6F}"/>
    <cellStyle name="60% - uthevingsfarge 5 17 2" xfId="28397" xr:uid="{4D9EC08E-7CF8-4AB1-9C7C-CDB409B4E519}"/>
    <cellStyle name="60% - uthevingsfarge 5 17 3" xfId="28398" xr:uid="{E45B6E5D-069D-4071-9B8E-46DAAC01E902}"/>
    <cellStyle name="60% - uthevingsfarge 5 17 4" xfId="28399" xr:uid="{3704127F-47BF-40BF-B676-82988B590FBF}"/>
    <cellStyle name="60% - uthevingsfarge 5 17 5" xfId="28400" xr:uid="{E1D6CF84-1E44-4201-A3E9-403AC3B9D9F3}"/>
    <cellStyle name="60% - uthevingsfarge 5 17 6" xfId="28401" xr:uid="{9AE3DAD7-F242-4636-9EF8-7E3CF01DB172}"/>
    <cellStyle name="60% - uthevingsfarge 5 17 7" xfId="28402" xr:uid="{5F600141-22AA-4F40-8596-1C6DBDBB462E}"/>
    <cellStyle name="60% - uthevingsfarge 5 17 8" xfId="28403" xr:uid="{8721D101-117D-4913-8EF9-42AFB980EAE7}"/>
    <cellStyle name="60% - uthevingsfarge 5 17 9" xfId="28404" xr:uid="{8F037A06-C3D0-4D30-87DD-0F468CB35D3B}"/>
    <cellStyle name="60% - uthevingsfarge 5 18" xfId="28405" xr:uid="{4F57B349-5A6C-46B1-870F-AEC4B2CEDC60}"/>
    <cellStyle name="60% - uthevingsfarge 5 18 10" xfId="28406" xr:uid="{6CA5EE94-8FA2-447E-A4B3-01A3BB192E67}"/>
    <cellStyle name="60% - uthevingsfarge 5 18 11" xfId="28407" xr:uid="{F12BE00D-8FAF-40C4-A8E6-7465F128E157}"/>
    <cellStyle name="60% - uthevingsfarge 5 18 12" xfId="28408" xr:uid="{B173C3D7-10FE-461E-8F6E-839E4DBD38B1}"/>
    <cellStyle name="60% - uthevingsfarge 5 18 2" xfId="28409" xr:uid="{449EED66-CEF4-4AA2-9A2C-04A6078C9AFC}"/>
    <cellStyle name="60% - uthevingsfarge 5 18 3" xfId="28410" xr:uid="{2B6AD517-A045-4FDA-979B-DF346ACC0FC2}"/>
    <cellStyle name="60% - uthevingsfarge 5 18 4" xfId="28411" xr:uid="{B1C14264-3BE8-4FAE-971D-02C4F48BF810}"/>
    <cellStyle name="60% - uthevingsfarge 5 18 5" xfId="28412" xr:uid="{5CC31F7A-491D-4DC9-9EEC-9BBF15C8FCF1}"/>
    <cellStyle name="60% - uthevingsfarge 5 18 6" xfId="28413" xr:uid="{5B910B65-547A-4772-9670-CB50E214FF40}"/>
    <cellStyle name="60% - uthevingsfarge 5 18 7" xfId="28414" xr:uid="{F6AA80A4-C70C-4BFA-9EC4-0BC8542AE4A6}"/>
    <cellStyle name="60% - uthevingsfarge 5 18 8" xfId="28415" xr:uid="{2A05129B-6550-40FB-8A7E-A6E90A5172C1}"/>
    <cellStyle name="60% - uthevingsfarge 5 18 9" xfId="28416" xr:uid="{EFA19EF5-FA3A-4AC1-BC93-264E2929C656}"/>
    <cellStyle name="60% - uthevingsfarge 5 19" xfId="28417" xr:uid="{B47014B1-57EA-485D-8491-3874B56A51F8}"/>
    <cellStyle name="60% - uthevingsfarge 5 19 10" xfId="28418" xr:uid="{ABCE5188-AE20-43AE-A0E3-120667C97E7C}"/>
    <cellStyle name="60% - uthevingsfarge 5 19 11" xfId="28419" xr:uid="{304188CE-C03E-489E-9B65-670BF376BDA7}"/>
    <cellStyle name="60% - uthevingsfarge 5 19 12" xfId="28420" xr:uid="{8866108B-F8F9-4633-BDB6-44E988F04EF6}"/>
    <cellStyle name="60% - uthevingsfarge 5 19 2" xfId="28421" xr:uid="{BB5ED34D-D9EB-4760-BBD9-9A4C8A0AC037}"/>
    <cellStyle name="60% - uthevingsfarge 5 19 3" xfId="28422" xr:uid="{E013AD48-F4D3-4DBA-B474-DAF90B9A1403}"/>
    <cellStyle name="60% - uthevingsfarge 5 19 4" xfId="28423" xr:uid="{1FCD5C6E-2D1C-449C-A5EB-B8CEEEFB4031}"/>
    <cellStyle name="60% - uthevingsfarge 5 19 5" xfId="28424" xr:uid="{93BF315F-0590-4711-8F92-7CF98F73C151}"/>
    <cellStyle name="60% - uthevingsfarge 5 19 6" xfId="28425" xr:uid="{39184382-E04D-41D4-966F-CCDBF1ADF4D9}"/>
    <cellStyle name="60% - uthevingsfarge 5 19 7" xfId="28426" xr:uid="{2B7D5629-0205-414D-9D0F-9EBE0BAEBC12}"/>
    <cellStyle name="60% - uthevingsfarge 5 19 8" xfId="28427" xr:uid="{8536F8B2-78BA-400D-A793-6EC08663F60F}"/>
    <cellStyle name="60% - uthevingsfarge 5 19 9" xfId="28428" xr:uid="{BC58330D-6125-4FC5-9BCB-C44B75B75EAD}"/>
    <cellStyle name="60% - uthevingsfarge 5 2" xfId="28429" xr:uid="{5B790B99-9289-4B80-9B98-95A9F76772D5}"/>
    <cellStyle name="60% - uthevingsfarge 5 2 10" xfId="28430" xr:uid="{AF3928E3-B316-44C6-8C96-EAEDE72BA55C}"/>
    <cellStyle name="60% - uthevingsfarge 5 2 11" xfId="28431" xr:uid="{A8DE6ECC-BBF5-4D90-9D14-AEC17216E8E2}"/>
    <cellStyle name="60% - uthevingsfarge 5 2 12" xfId="28432" xr:uid="{A30782E5-CBFE-4C0E-B59C-E8C59524B449}"/>
    <cellStyle name="60% - uthevingsfarge 5 2 13" xfId="28433" xr:uid="{F86C0DF8-8866-459A-8C4C-6879FDE1C826}"/>
    <cellStyle name="60% - uthevingsfarge 5 2 14" xfId="28434" xr:uid="{09DD8F29-8761-439C-821C-C004DAC68EEE}"/>
    <cellStyle name="60% - uthevingsfarge 5 2 15" xfId="28435" xr:uid="{AF36B3E8-5EDF-45B7-8543-6B31C17B0AA4}"/>
    <cellStyle name="60% - uthevingsfarge 5 2 16" xfId="28436" xr:uid="{A612518B-1096-410E-94FB-676A130C2696}"/>
    <cellStyle name="60% - uthevingsfarge 5 2 17" xfId="28437" xr:uid="{08F72FC7-12B0-427D-B067-08E211007AAB}"/>
    <cellStyle name="60% - uthevingsfarge 5 2 18" xfId="28438" xr:uid="{DF4CD90B-9F76-4BC6-B6BF-5FD5EDCB5161}"/>
    <cellStyle name="60% - uthevingsfarge 5 2 19" xfId="28439" xr:uid="{F59F1548-0CFC-4635-93F5-1FE8FDD036AF}"/>
    <cellStyle name="60% - uthevingsfarge 5 2 19 10" xfId="28440" xr:uid="{114A9459-E73B-432A-8A3B-C50D49C38351}"/>
    <cellStyle name="60% - uthevingsfarge 5 2 19 11" xfId="28441" xr:uid="{D9CFD81B-6EEB-435E-BC12-9C1CAAB4F458}"/>
    <cellStyle name="60% - uthevingsfarge 5 2 19 12" xfId="28442" xr:uid="{200CFD69-1500-4D45-9768-39E5CDA528AD}"/>
    <cellStyle name="60% - uthevingsfarge 5 2 19 13" xfId="28443" xr:uid="{C16A2322-311D-48D1-B6D7-1B8C6D5746EE}"/>
    <cellStyle name="60% - uthevingsfarge 5 2 19 2" xfId="28444" xr:uid="{A37FA296-37B0-4EF5-9EA0-1E452132F0E2}"/>
    <cellStyle name="60% - uthevingsfarge 5 2 19 3" xfId="28445" xr:uid="{F82A5BB7-305E-45BF-86F2-30BDFF2EDC3A}"/>
    <cellStyle name="60% - uthevingsfarge 5 2 19 4" xfId="28446" xr:uid="{5D3749A1-D75A-47BA-818E-1833BC915E16}"/>
    <cellStyle name="60% - uthevingsfarge 5 2 19 5" xfId="28447" xr:uid="{FE189E32-B7DB-493A-8824-24DEECE265C0}"/>
    <cellStyle name="60% - uthevingsfarge 5 2 19 6" xfId="28448" xr:uid="{2D49A45C-3DB4-4527-8CED-AE1A02E870A9}"/>
    <cellStyle name="60% - uthevingsfarge 5 2 19 7" xfId="28449" xr:uid="{3C7529A0-0972-471E-B575-4C0F29DA1AA8}"/>
    <cellStyle name="60% - uthevingsfarge 5 2 19 8" xfId="28450" xr:uid="{8400225A-DB99-4AB4-871E-EEE58EDE3793}"/>
    <cellStyle name="60% - uthevingsfarge 5 2 19 9" xfId="28451" xr:uid="{335285A2-E5FC-4DDF-8804-ACE0313F520C}"/>
    <cellStyle name="60% - uthevingsfarge 5 2 2" xfId="28452" xr:uid="{B52A1DDE-4B58-45F2-82E9-40A9B1105FC5}"/>
    <cellStyle name="60% - uthevingsfarge 5 2 2 10" xfId="28453" xr:uid="{5D58568A-A5B4-459C-86C6-2833E21D6869}"/>
    <cellStyle name="60% - uthevingsfarge 5 2 2 11" xfId="28454" xr:uid="{6099566E-906B-403D-ABE1-6ADEC3CACC75}"/>
    <cellStyle name="60% - uthevingsfarge 5 2 2 12" xfId="28455" xr:uid="{4D3DDA50-AA10-489B-82DA-E2682AD96FEA}"/>
    <cellStyle name="60% - uthevingsfarge 5 2 2 13" xfId="28456" xr:uid="{ED71F53F-B8F9-4177-9B9D-0F27C148A89D}"/>
    <cellStyle name="60% - uthevingsfarge 5 2 2 14" xfId="28457" xr:uid="{B5FD5786-C845-4DC2-BE42-4656EF7BA416}"/>
    <cellStyle name="60% - uthevingsfarge 5 2 2 15" xfId="28458" xr:uid="{C988D37F-2D61-4684-B2AD-A3534A47C886}"/>
    <cellStyle name="60% - uthevingsfarge 5 2 2 16" xfId="28459" xr:uid="{5441C124-84EF-4B49-9773-200CD1FDCF22}"/>
    <cellStyle name="60% - uthevingsfarge 5 2 2 17" xfId="28460" xr:uid="{D1C0F53D-9AA5-4168-A6C5-2A2B4AF1E0F9}"/>
    <cellStyle name="60% - uthevingsfarge 5 2 2 17 10" xfId="28461" xr:uid="{212A4E62-ED7C-40AF-88CB-C11757B0755E}"/>
    <cellStyle name="60% - uthevingsfarge 5 2 2 17 11" xfId="28462" xr:uid="{F6EE7EE3-470A-4733-A314-A69076792A6F}"/>
    <cellStyle name="60% - uthevingsfarge 5 2 2 17 12" xfId="28463" xr:uid="{9265E288-9B64-4FC3-843A-01AD68EC4AB3}"/>
    <cellStyle name="60% - uthevingsfarge 5 2 2 17 13" xfId="28464" xr:uid="{E1A6781E-F49F-47E3-A4CD-AD11B5461486}"/>
    <cellStyle name="60% - uthevingsfarge 5 2 2 17 2" xfId="28465" xr:uid="{2F62DBD7-C34B-4C32-BE9D-2E2A44B630F7}"/>
    <cellStyle name="60% - uthevingsfarge 5 2 2 17 3" xfId="28466" xr:uid="{9D06168D-C0B7-4541-8255-B19B7118255D}"/>
    <cellStyle name="60% - uthevingsfarge 5 2 2 17 4" xfId="28467" xr:uid="{D0D3D838-500C-4369-814E-E720C4F8800B}"/>
    <cellStyle name="60% - uthevingsfarge 5 2 2 17 5" xfId="28468" xr:uid="{6295C6A1-8FB0-4352-9654-A9B8560C6A6C}"/>
    <cellStyle name="60% - uthevingsfarge 5 2 2 17 6" xfId="28469" xr:uid="{84189232-3659-4026-9F72-6A463FBC60AC}"/>
    <cellStyle name="60% - uthevingsfarge 5 2 2 17 7" xfId="28470" xr:uid="{565E4765-B9F8-49A0-9CB4-47EA3167344C}"/>
    <cellStyle name="60% - uthevingsfarge 5 2 2 17 8" xfId="28471" xr:uid="{14E9E062-FC16-4C80-9EC6-7DA31DF6FD3D}"/>
    <cellStyle name="60% - uthevingsfarge 5 2 2 17 9" xfId="28472" xr:uid="{CDDD9FBC-E3E4-4B5D-9D08-553920EBC11D}"/>
    <cellStyle name="60% - uthevingsfarge 5 2 2 18" xfId="28473" xr:uid="{B011FA1C-39E0-4E7D-8F8B-245ABE848FD1}"/>
    <cellStyle name="60% - uthevingsfarge 5 2 2 19" xfId="28474" xr:uid="{5A4A4F2A-BAF8-42C4-8E48-9EE05389F31A}"/>
    <cellStyle name="60% - uthevingsfarge 5 2 2 2" xfId="28475" xr:uid="{34F706ED-72AF-4C03-8A61-3BE4A57E0A07}"/>
    <cellStyle name="60% - uthevingsfarge 5 2 2 2 10" xfId="28476" xr:uid="{B45BE884-72EF-4967-9E11-275084FBE31A}"/>
    <cellStyle name="60% - uthevingsfarge 5 2 2 2 11" xfId="28477" xr:uid="{D1D226E3-A620-4F10-9F31-71210506EFFC}"/>
    <cellStyle name="60% - uthevingsfarge 5 2 2 2 12" xfId="28478" xr:uid="{08AB8C54-24A0-4376-A523-61C088273214}"/>
    <cellStyle name="60% - uthevingsfarge 5 2 2 2 13" xfId="28479" xr:uid="{878C321C-83FA-4C97-BF12-F59F356A357D}"/>
    <cellStyle name="60% - uthevingsfarge 5 2 2 2 14" xfId="28480" xr:uid="{FB2BE28D-89DF-4092-AC69-51A94CAEA62C}"/>
    <cellStyle name="60% - uthevingsfarge 5 2 2 2 15" xfId="28481" xr:uid="{5828D039-6809-45D3-BE42-0518D6C39F67}"/>
    <cellStyle name="60% - uthevingsfarge 5 2 2 2 2" xfId="28482" xr:uid="{BD9E2DC9-8E66-43C5-9CF4-9D2A0D3DB72E}"/>
    <cellStyle name="60% - uthevingsfarge 5 2 2 2 2 10" xfId="28483" xr:uid="{7EA3ED69-3DC2-49E3-82D6-2E1264C4537D}"/>
    <cellStyle name="60% - uthevingsfarge 5 2 2 2 2 11" xfId="28484" xr:uid="{4746D6F8-33A6-4742-91A8-66B6C45C1191}"/>
    <cellStyle name="60% - uthevingsfarge 5 2 2 2 2 12" xfId="28485" xr:uid="{03133E69-3BFB-440D-91C1-1050DB371D17}"/>
    <cellStyle name="60% - uthevingsfarge 5 2 2 2 2 13" xfId="28486" xr:uid="{C9224157-9CA3-4FE4-80B3-8AF0F95A7559}"/>
    <cellStyle name="60% - uthevingsfarge 5 2 2 2 2 2" xfId="28487" xr:uid="{D86F2953-AB15-4AD1-8895-D3CE5927CBA2}"/>
    <cellStyle name="60% - uthevingsfarge 5 2 2 2 2 3" xfId="28488" xr:uid="{FF29DDD2-27C1-4845-9E40-59998490DB86}"/>
    <cellStyle name="60% - uthevingsfarge 5 2 2 2 2 4" xfId="28489" xr:uid="{6E184380-AEB3-427A-897F-241ECEC6E358}"/>
    <cellStyle name="60% - uthevingsfarge 5 2 2 2 2 5" xfId="28490" xr:uid="{B5E90D5C-E21D-4A9C-B7F8-857F46E85F25}"/>
    <cellStyle name="60% - uthevingsfarge 5 2 2 2 2 6" xfId="28491" xr:uid="{2BD75336-EA80-466F-AF36-8E208F005C07}"/>
    <cellStyle name="60% - uthevingsfarge 5 2 2 2 2 7" xfId="28492" xr:uid="{EE6699D9-7447-4F8C-AA24-AF71D0E7CD08}"/>
    <cellStyle name="60% - uthevingsfarge 5 2 2 2 2 8" xfId="28493" xr:uid="{1CC70F69-600C-4ABA-9F42-FE23537D8458}"/>
    <cellStyle name="60% - uthevingsfarge 5 2 2 2 2 9" xfId="28494" xr:uid="{E60F232B-1464-487C-A5F8-78123CB1D1D5}"/>
    <cellStyle name="60% - uthevingsfarge 5 2 2 2 3" xfId="28495" xr:uid="{AAF9E1F0-587E-4E91-8918-A859EDE410AD}"/>
    <cellStyle name="60% - uthevingsfarge 5 2 2 2 4" xfId="28496" xr:uid="{2993A217-1899-4683-8519-F67AD49E4D2F}"/>
    <cellStyle name="60% - uthevingsfarge 5 2 2 2 5" xfId="28497" xr:uid="{BDE73EC5-3D93-4B89-91F0-FF51AF9C06EC}"/>
    <cellStyle name="60% - uthevingsfarge 5 2 2 2 6" xfId="28498" xr:uid="{AFD57257-AE8D-4139-94A6-C584F97E7E45}"/>
    <cellStyle name="60% - uthevingsfarge 5 2 2 2 7" xfId="28499" xr:uid="{9D4FE253-59EA-48C8-8656-453E7ABEAEEF}"/>
    <cellStyle name="60% - uthevingsfarge 5 2 2 2 8" xfId="28500" xr:uid="{6B1B24D1-356A-48D4-BFDB-9F5F7631FBF8}"/>
    <cellStyle name="60% - uthevingsfarge 5 2 2 2 9" xfId="28501" xr:uid="{E75822C7-4925-41A4-A2AA-E452A8935AF3}"/>
    <cellStyle name="60% - uthevingsfarge 5 2 2 20" xfId="28502" xr:uid="{9138BADC-AF83-40C0-AC1F-D63D1FBC2025}"/>
    <cellStyle name="60% - uthevingsfarge 5 2 2 21" xfId="28503" xr:uid="{1161ABF7-52E1-4002-A83F-646511A9722B}"/>
    <cellStyle name="60% - uthevingsfarge 5 2 2 22" xfId="28504" xr:uid="{7C8E2C8D-8000-452B-A530-EB24C0850382}"/>
    <cellStyle name="60% - uthevingsfarge 5 2 2 23" xfId="28505" xr:uid="{D46BA83C-6F4A-487D-AB6A-E1A313365E2A}"/>
    <cellStyle name="60% - uthevingsfarge 5 2 2 24" xfId="28506" xr:uid="{0C6FCA6E-DEDE-4E03-90CE-FCE3E27B44BE}"/>
    <cellStyle name="60% - uthevingsfarge 5 2 2 25" xfId="28507" xr:uid="{5EC4F0A6-226B-45EC-9FD2-58B565F36331}"/>
    <cellStyle name="60% - uthevingsfarge 5 2 2 26" xfId="28508" xr:uid="{6F1EF0EC-EB94-4B02-BC42-C2D5BDED7D9E}"/>
    <cellStyle name="60% - uthevingsfarge 5 2 2 27" xfId="28509" xr:uid="{19B9A59F-456F-4D91-9535-9FD3559E5A04}"/>
    <cellStyle name="60% - uthevingsfarge 5 2 2 28" xfId="28510" xr:uid="{6994520A-1302-4686-A5D0-7B58D23162F4}"/>
    <cellStyle name="60% - uthevingsfarge 5 2 2 3" xfId="28511" xr:uid="{CD6860CA-6880-4D92-ADEE-205521638615}"/>
    <cellStyle name="60% - uthevingsfarge 5 2 2 4" xfId="28512" xr:uid="{CD4D95AC-CA70-488A-8232-D4AF595A4D71}"/>
    <cellStyle name="60% - uthevingsfarge 5 2 2 5" xfId="28513" xr:uid="{0B35D742-2A4C-4895-A3ED-177C5DB7DD0D}"/>
    <cellStyle name="60% - uthevingsfarge 5 2 2 6" xfId="28514" xr:uid="{04BEFB55-9DD4-4E61-94F1-7D66BF00E23F}"/>
    <cellStyle name="60% - uthevingsfarge 5 2 2 7" xfId="28515" xr:uid="{8C435464-AC7F-47F6-AFD9-1CEBA297B12E}"/>
    <cellStyle name="60% - uthevingsfarge 5 2 2 8" xfId="28516" xr:uid="{3B974C20-F961-4AC5-A352-3D8778D4CEAD}"/>
    <cellStyle name="60% - uthevingsfarge 5 2 2 9" xfId="28517" xr:uid="{4B610951-D8A8-42BC-8386-6FCFD1EC5240}"/>
    <cellStyle name="60% - uthevingsfarge 5 2 20" xfId="28518" xr:uid="{BFA4D79B-5784-4427-9DDD-69812BD185E7}"/>
    <cellStyle name="60% - uthevingsfarge 5 2 21" xfId="28519" xr:uid="{F9A19DB2-E8F1-458C-9846-2736AD1A3247}"/>
    <cellStyle name="60% - uthevingsfarge 5 2 22" xfId="28520" xr:uid="{75B40853-24D9-4F68-8F12-14069AF246E4}"/>
    <cellStyle name="60% - uthevingsfarge 5 2 23" xfId="28521" xr:uid="{EBEB15CA-7E0B-42A0-B30A-87FB7CBB94AB}"/>
    <cellStyle name="60% - uthevingsfarge 5 2 24" xfId="28522" xr:uid="{5F5A8ECC-0994-4781-A3D7-7CE2FD796AB1}"/>
    <cellStyle name="60% - uthevingsfarge 5 2 25" xfId="28523" xr:uid="{90C5C47D-8F61-4EE9-9509-A6BD2C0DA0E2}"/>
    <cellStyle name="60% - uthevingsfarge 5 2 26" xfId="28524" xr:uid="{37201214-9080-4057-ACAA-CCF73DE5B88B}"/>
    <cellStyle name="60% - uthevingsfarge 5 2 27" xfId="28525" xr:uid="{5D1F719B-20A9-470F-A830-48D1A5E2D68D}"/>
    <cellStyle name="60% - uthevingsfarge 5 2 28" xfId="28526" xr:uid="{9797DA91-0283-416B-B3E9-E8C0A6E44128}"/>
    <cellStyle name="60% - uthevingsfarge 5 2 29" xfId="28527" xr:uid="{DB90BF22-DE5D-4265-A898-ECF57A8B7FD0}"/>
    <cellStyle name="60% - uthevingsfarge 5 2 3" xfId="28528" xr:uid="{8ECBC2D8-4909-450F-B9D9-08EF3067B00F}"/>
    <cellStyle name="60% - uthevingsfarge 5 2 30" xfId="28529" xr:uid="{8B9AE3F7-38BE-4562-A266-F5B97FDFAADD}"/>
    <cellStyle name="60% - uthevingsfarge 5 2 4" xfId="28530" xr:uid="{7D4F51F8-BA9F-4130-988A-7950D6B9726B}"/>
    <cellStyle name="60% - uthevingsfarge 5 2 5" xfId="28531" xr:uid="{1892B2B2-CEA8-424B-BE1A-EB82451B80F7}"/>
    <cellStyle name="60% - uthevingsfarge 5 2 5 10" xfId="28532" xr:uid="{E38E11A2-D404-42E3-A412-9A0E1D14B599}"/>
    <cellStyle name="60% - uthevingsfarge 5 2 5 11" xfId="28533" xr:uid="{4B845160-1214-4EEF-B905-14C10231A6EE}"/>
    <cellStyle name="60% - uthevingsfarge 5 2 5 12" xfId="28534" xr:uid="{22263F51-C8EE-47CC-B20F-4D4392E71AEC}"/>
    <cellStyle name="60% - uthevingsfarge 5 2 5 13" xfId="28535" xr:uid="{8F075375-DFEC-42FB-85EE-7CC1206E6C98}"/>
    <cellStyle name="60% - uthevingsfarge 5 2 5 14" xfId="28536" xr:uid="{405CD575-C592-4478-BADA-EAD7273979E0}"/>
    <cellStyle name="60% - uthevingsfarge 5 2 5 15" xfId="28537" xr:uid="{C6E76444-138D-44DB-B552-E9BC311E4FFE}"/>
    <cellStyle name="60% - uthevingsfarge 5 2 5 2" xfId="28538" xr:uid="{BE5F8C4F-C948-4FCD-8E45-EE30EC3B2510}"/>
    <cellStyle name="60% - uthevingsfarge 5 2 5 2 10" xfId="28539" xr:uid="{D0361949-12E5-4F38-B722-AF1996BDEEEF}"/>
    <cellStyle name="60% - uthevingsfarge 5 2 5 2 11" xfId="28540" xr:uid="{988A4EF8-4A7E-4BA5-88B2-4D693631D186}"/>
    <cellStyle name="60% - uthevingsfarge 5 2 5 2 12" xfId="28541" xr:uid="{E169D8CA-7C6A-4F5C-BA88-E208C38CDA0B}"/>
    <cellStyle name="60% - uthevingsfarge 5 2 5 2 13" xfId="28542" xr:uid="{600B9FE0-C1CA-4A3D-A8D5-3263EDCCEA3E}"/>
    <cellStyle name="60% - uthevingsfarge 5 2 5 2 2" xfId="28543" xr:uid="{CBB11033-C95B-49DD-8587-2715F59F9D7B}"/>
    <cellStyle name="60% - uthevingsfarge 5 2 5 2 3" xfId="28544" xr:uid="{2D1C18F2-19C9-4F83-AF31-0FC542AA0049}"/>
    <cellStyle name="60% - uthevingsfarge 5 2 5 2 4" xfId="28545" xr:uid="{8E66C6AA-6E99-45E9-8897-327F73FB34A1}"/>
    <cellStyle name="60% - uthevingsfarge 5 2 5 2 5" xfId="28546" xr:uid="{30A70F1D-CE99-406D-883F-BE02AE218948}"/>
    <cellStyle name="60% - uthevingsfarge 5 2 5 2 6" xfId="28547" xr:uid="{BAF65371-62B9-403F-8BB7-51BB926576B3}"/>
    <cellStyle name="60% - uthevingsfarge 5 2 5 2 7" xfId="28548" xr:uid="{44830E8B-6D93-462A-8BDE-0EC0683EBC88}"/>
    <cellStyle name="60% - uthevingsfarge 5 2 5 2 8" xfId="28549" xr:uid="{037232EC-9FFB-4F9D-ACBF-02494489D921}"/>
    <cellStyle name="60% - uthevingsfarge 5 2 5 2 9" xfId="28550" xr:uid="{4EC26759-4C88-497D-B121-FE75074388BE}"/>
    <cellStyle name="60% - uthevingsfarge 5 2 5 3" xfId="28551" xr:uid="{46856D28-D785-4281-93ED-2C1E02170C58}"/>
    <cellStyle name="60% - uthevingsfarge 5 2 5 4" xfId="28552" xr:uid="{104CA3BA-534B-4178-BCDD-06D4F851C869}"/>
    <cellStyle name="60% - uthevingsfarge 5 2 5 5" xfId="28553" xr:uid="{B7777C7A-FE8B-4FF1-B4B3-D506407CD745}"/>
    <cellStyle name="60% - uthevingsfarge 5 2 5 6" xfId="28554" xr:uid="{CB7B29AE-D04C-4D40-8213-FCA0CED72319}"/>
    <cellStyle name="60% - uthevingsfarge 5 2 5 7" xfId="28555" xr:uid="{B4BF38AF-1009-4F3D-8DE0-25A798ED3F24}"/>
    <cellStyle name="60% - uthevingsfarge 5 2 5 8" xfId="28556" xr:uid="{AA34634B-E64C-4597-93E0-E49975E2C83E}"/>
    <cellStyle name="60% - uthevingsfarge 5 2 5 9" xfId="28557" xr:uid="{97A09517-C2A4-4CD5-B774-0132840A4657}"/>
    <cellStyle name="60% - uthevingsfarge 5 2 6" xfId="28558" xr:uid="{98002826-4839-4C58-92BF-9D4DC3E799E8}"/>
    <cellStyle name="60% - uthevingsfarge 5 2 7" xfId="28559" xr:uid="{67EA8C43-0998-48D5-831F-DB3567D32672}"/>
    <cellStyle name="60% - uthevingsfarge 5 2 8" xfId="28560" xr:uid="{80915B47-4E90-4AF5-9FF3-761C645E504D}"/>
    <cellStyle name="60% - uthevingsfarge 5 2 9" xfId="28561" xr:uid="{E1CCAF5C-A627-449F-8E8B-1135DC7BA79F}"/>
    <cellStyle name="60% - uthevingsfarge 5 2_Innlån 10_2010" xfId="28562" xr:uid="{5D743C91-CE12-4B19-9AEA-29A242905352}"/>
    <cellStyle name="60% - uthevingsfarge 5 20" xfId="28563" xr:uid="{E198059C-2EF4-4D07-B8FC-46BD67E8DCC3}"/>
    <cellStyle name="60% - uthevingsfarge 5 20 10" xfId="28564" xr:uid="{048A9868-DDEF-4F36-8193-AC68F645FA35}"/>
    <cellStyle name="60% - uthevingsfarge 5 20 11" xfId="28565" xr:uid="{27306AE1-9EB4-4D23-90F8-99D4CB3DDBBE}"/>
    <cellStyle name="60% - uthevingsfarge 5 20 12" xfId="28566" xr:uid="{90A193A6-FF0F-481C-A05A-E4E8AFF1BBDF}"/>
    <cellStyle name="60% - uthevingsfarge 5 20 2" xfId="28567" xr:uid="{A2AA329C-F4FD-4777-A544-B67063F1EE60}"/>
    <cellStyle name="60% - uthevingsfarge 5 20 3" xfId="28568" xr:uid="{BBCB3235-12C3-4BB1-9053-CEFD4EA2B7AB}"/>
    <cellStyle name="60% - uthevingsfarge 5 20 4" xfId="28569" xr:uid="{AB0E19A3-6F22-4A92-9842-3CF7F1DF1406}"/>
    <cellStyle name="60% - uthevingsfarge 5 20 5" xfId="28570" xr:uid="{32C05D34-FADE-422F-850C-458E48A2129A}"/>
    <cellStyle name="60% - uthevingsfarge 5 20 6" xfId="28571" xr:uid="{3C9CB079-533C-4AF7-A199-BEB33E3A19D2}"/>
    <cellStyle name="60% - uthevingsfarge 5 20 7" xfId="28572" xr:uid="{F06FDFAD-2620-4F26-ABDB-9786ADAC8CD9}"/>
    <cellStyle name="60% - uthevingsfarge 5 20 8" xfId="28573" xr:uid="{225E80A7-F4F0-4801-AF10-559C069F632F}"/>
    <cellStyle name="60% - uthevingsfarge 5 20 9" xfId="28574" xr:uid="{506447C6-8208-4FCE-BADD-A912000F9AC5}"/>
    <cellStyle name="60% - uthevingsfarge 5 21" xfId="28575" xr:uid="{E3B55B9C-DE01-405D-905A-65DA033D847B}"/>
    <cellStyle name="60% - uthevingsfarge 5 21 10" xfId="28576" xr:uid="{9213CB51-B5C3-4C8C-891D-2417AC192634}"/>
    <cellStyle name="60% - uthevingsfarge 5 21 11" xfId="28577" xr:uid="{D5610878-1B33-44CD-A27E-CC0D84B40704}"/>
    <cellStyle name="60% - uthevingsfarge 5 21 12" xfId="28578" xr:uid="{A0933C4D-441C-4D2E-81F2-31197BEAF2C0}"/>
    <cellStyle name="60% - uthevingsfarge 5 21 2" xfId="28579" xr:uid="{F5F78228-0026-4C8C-B3BA-DF1EE716A1F3}"/>
    <cellStyle name="60% - uthevingsfarge 5 21 3" xfId="28580" xr:uid="{760A53DD-C45C-4673-9F65-056FE9FBC522}"/>
    <cellStyle name="60% - uthevingsfarge 5 21 4" xfId="28581" xr:uid="{CD19D22F-ABAC-482E-BB78-5E399E1DDBD7}"/>
    <cellStyle name="60% - uthevingsfarge 5 21 5" xfId="28582" xr:uid="{51867E18-6FE3-4954-8657-9E6921A6AF7E}"/>
    <cellStyle name="60% - uthevingsfarge 5 21 6" xfId="28583" xr:uid="{A70AF120-9661-4816-AA2A-F98E444977F1}"/>
    <cellStyle name="60% - uthevingsfarge 5 21 7" xfId="28584" xr:uid="{AB6E596B-B65B-44C7-9646-97CEDC774915}"/>
    <cellStyle name="60% - uthevingsfarge 5 21 8" xfId="28585" xr:uid="{38695529-9245-440F-BB6A-95E18C25B3C7}"/>
    <cellStyle name="60% - uthevingsfarge 5 21 9" xfId="28586" xr:uid="{146B9ADF-CF76-4BB9-BDE0-A8379D47148D}"/>
    <cellStyle name="60% - uthevingsfarge 5 22" xfId="28587" xr:uid="{3A1B0852-FDF6-4A7A-8044-CE62D39907CB}"/>
    <cellStyle name="60% - uthevingsfarge 5 22 10" xfId="28588" xr:uid="{0105CC83-D127-4097-899B-978D069C9C0A}"/>
    <cellStyle name="60% - uthevingsfarge 5 22 11" xfId="28589" xr:uid="{C12CAF43-D0A2-44E6-9F66-B5EB91F5AC81}"/>
    <cellStyle name="60% - uthevingsfarge 5 22 12" xfId="28590" xr:uid="{FBC3537D-7CEA-4511-8777-AEB0BD15B719}"/>
    <cellStyle name="60% - uthevingsfarge 5 22 2" xfId="28591" xr:uid="{888B4EEE-012D-44DD-BC40-92E648631CDD}"/>
    <cellStyle name="60% - uthevingsfarge 5 22 3" xfId="28592" xr:uid="{64B447C5-6C98-45C4-A05E-56D837E8AF19}"/>
    <cellStyle name="60% - uthevingsfarge 5 22 4" xfId="28593" xr:uid="{AFFDC827-CDA8-4C08-9ED6-1B07C6817295}"/>
    <cellStyle name="60% - uthevingsfarge 5 22 5" xfId="28594" xr:uid="{9AF760E3-EE00-49C6-ADD8-5B927C398CB9}"/>
    <cellStyle name="60% - uthevingsfarge 5 22 6" xfId="28595" xr:uid="{9ABBD8CD-4A88-4469-8416-B45E2F5DC970}"/>
    <cellStyle name="60% - uthevingsfarge 5 22 7" xfId="28596" xr:uid="{97D139B4-11A0-4600-AB69-F563EF96A29C}"/>
    <cellStyle name="60% - uthevingsfarge 5 22 8" xfId="28597" xr:uid="{F2987903-85C3-4CB1-9766-023FD366C34D}"/>
    <cellStyle name="60% - uthevingsfarge 5 22 9" xfId="28598" xr:uid="{155E9E7F-6EC4-4214-A053-561DC59101CF}"/>
    <cellStyle name="60% - uthevingsfarge 5 23" xfId="28599" xr:uid="{7E812499-0A09-429F-8477-E882D265F694}"/>
    <cellStyle name="60% - uthevingsfarge 5 23 10" xfId="28600" xr:uid="{EFC6298B-158F-4A7E-B7B3-9DB95E9798AE}"/>
    <cellStyle name="60% - uthevingsfarge 5 23 11" xfId="28601" xr:uid="{EA21CD28-C18A-4A74-98D7-76F260B11EF6}"/>
    <cellStyle name="60% - uthevingsfarge 5 23 12" xfId="28602" xr:uid="{0BE127E0-55B0-4607-979F-BE2F41FB5BB9}"/>
    <cellStyle name="60% - uthevingsfarge 5 23 2" xfId="28603" xr:uid="{E32E55F7-1C1F-4A54-9CEA-1B4FDD247B78}"/>
    <cellStyle name="60% - uthevingsfarge 5 23 3" xfId="28604" xr:uid="{9768E22D-7FDF-43F3-A145-8A637FD8D27A}"/>
    <cellStyle name="60% - uthevingsfarge 5 23 4" xfId="28605" xr:uid="{2307ABA9-310A-4D58-8FCB-07F129D71F44}"/>
    <cellStyle name="60% - uthevingsfarge 5 23 5" xfId="28606" xr:uid="{181BD885-34A1-4A1F-93A6-8ED612655E2B}"/>
    <cellStyle name="60% - uthevingsfarge 5 23 6" xfId="28607" xr:uid="{A9B0210B-29D8-410F-9F65-9D645CC24267}"/>
    <cellStyle name="60% - uthevingsfarge 5 23 7" xfId="28608" xr:uid="{9FC7677D-011E-4A6E-93DB-5B76EAA874C9}"/>
    <cellStyle name="60% - uthevingsfarge 5 23 8" xfId="28609" xr:uid="{FD26045B-13E8-419F-9360-63A604E4B0AA}"/>
    <cellStyle name="60% - uthevingsfarge 5 23 9" xfId="28610" xr:uid="{88D23B41-7EE7-4418-915C-39AA41B24400}"/>
    <cellStyle name="60% - uthevingsfarge 5 24" xfId="28611" xr:uid="{7240AFD5-A36C-4DA5-BBC8-D03072570552}"/>
    <cellStyle name="60% - uthevingsfarge 5 24 10" xfId="28612" xr:uid="{1CF07F2E-FAF2-4DB8-9108-FB8E3AA0792B}"/>
    <cellStyle name="60% - uthevingsfarge 5 24 11" xfId="28613" xr:uid="{D7953952-2363-4F17-8EE1-286FE48A338B}"/>
    <cellStyle name="60% - uthevingsfarge 5 24 12" xfId="28614" xr:uid="{960AF931-E06B-4A79-9D35-1781EA6E9E40}"/>
    <cellStyle name="60% - uthevingsfarge 5 24 2" xfId="28615" xr:uid="{0059EB8A-9133-45E7-ADC0-7A0AC7A0055F}"/>
    <cellStyle name="60% - uthevingsfarge 5 24 3" xfId="28616" xr:uid="{13F792E3-48B2-4427-9299-B6D162855FCD}"/>
    <cellStyle name="60% - uthevingsfarge 5 24 4" xfId="28617" xr:uid="{48899E72-B6D8-4CA7-BFC6-7A46FD6210F8}"/>
    <cellStyle name="60% - uthevingsfarge 5 24 5" xfId="28618" xr:uid="{67BEBAFA-909F-4187-9C36-3216FD0EDC31}"/>
    <cellStyle name="60% - uthevingsfarge 5 24 6" xfId="28619" xr:uid="{9F289C15-F225-4865-8D43-850DE637C8E1}"/>
    <cellStyle name="60% - uthevingsfarge 5 24 7" xfId="28620" xr:uid="{BB444E93-3786-4254-9BA0-CCB05D571D23}"/>
    <cellStyle name="60% - uthevingsfarge 5 24 8" xfId="28621" xr:uid="{EF5230FC-F5FC-43CC-9991-0F49D82AB74F}"/>
    <cellStyle name="60% - uthevingsfarge 5 24 9" xfId="28622" xr:uid="{EFED7F34-F5D0-4AE7-9816-A1D0BFC9B870}"/>
    <cellStyle name="60% - uthevingsfarge 5 25" xfId="28623" xr:uid="{3D613514-C840-4A32-B765-CC4254DA3705}"/>
    <cellStyle name="60% - uthevingsfarge 5 25 10" xfId="28624" xr:uid="{56075D0D-BD0E-4801-BE6D-BD748B3BCAA5}"/>
    <cellStyle name="60% - uthevingsfarge 5 25 11" xfId="28625" xr:uid="{DC975E59-F655-4DE7-A0CB-C6460B194B26}"/>
    <cellStyle name="60% - uthevingsfarge 5 25 12" xfId="28626" xr:uid="{0858B418-F926-4EDA-B357-8A208426B22B}"/>
    <cellStyle name="60% - uthevingsfarge 5 25 2" xfId="28627" xr:uid="{81AEB018-995C-4B0A-B1AC-BFA2319EF635}"/>
    <cellStyle name="60% - uthevingsfarge 5 25 3" xfId="28628" xr:uid="{F4906B9E-8401-4447-8BC7-468003554FBB}"/>
    <cellStyle name="60% - uthevingsfarge 5 25 4" xfId="28629" xr:uid="{876C2E78-CEFE-4963-BEAB-537044CF1962}"/>
    <cellStyle name="60% - uthevingsfarge 5 25 5" xfId="28630" xr:uid="{3F751E37-97F5-482C-B0C4-39AFFEDF99D4}"/>
    <cellStyle name="60% - uthevingsfarge 5 25 6" xfId="28631" xr:uid="{5E89C268-CDD3-44F7-B10D-917D0519B717}"/>
    <cellStyle name="60% - uthevingsfarge 5 25 7" xfId="28632" xr:uid="{1402215C-5704-4F81-B948-465BABFEA0E1}"/>
    <cellStyle name="60% - uthevingsfarge 5 25 8" xfId="28633" xr:uid="{50E9E472-DA36-4267-BE1C-77FBDDBBDE89}"/>
    <cellStyle name="60% - uthevingsfarge 5 25 9" xfId="28634" xr:uid="{6A54EC62-8EDC-47C2-95E6-886A4DD2CA74}"/>
    <cellStyle name="60% - uthevingsfarge 5 26" xfId="28635" xr:uid="{47985E35-2C6B-4779-8F48-5784BF243891}"/>
    <cellStyle name="60% - uthevingsfarge 5 26 10" xfId="28636" xr:uid="{C4084F6B-34F4-41A4-BD47-717D8BFB8C32}"/>
    <cellStyle name="60% - uthevingsfarge 5 26 11" xfId="28637" xr:uid="{37C0FA9F-4BCB-46C1-9432-8820AA016454}"/>
    <cellStyle name="60% - uthevingsfarge 5 26 12" xfId="28638" xr:uid="{9F48C582-8A86-4179-9283-B8E57DE378CE}"/>
    <cellStyle name="60% - uthevingsfarge 5 26 13" xfId="28639" xr:uid="{DEA61050-564E-4EC9-AB4C-3D84260C9ABA}"/>
    <cellStyle name="60% - uthevingsfarge 5 26 2" xfId="28640" xr:uid="{F4130AE0-53F7-453D-A3D4-BCED40BDC2CD}"/>
    <cellStyle name="60% - uthevingsfarge 5 26 3" xfId="28641" xr:uid="{B64E7FA9-8055-424B-ABA3-F5BE959BA4F4}"/>
    <cellStyle name="60% - uthevingsfarge 5 26 4" xfId="28642" xr:uid="{A8C8D0E0-43DC-4F0A-AF57-BC6934996EE4}"/>
    <cellStyle name="60% - uthevingsfarge 5 26 5" xfId="28643" xr:uid="{C4D3C2E0-13F6-48BA-943C-71C10C533776}"/>
    <cellStyle name="60% - uthevingsfarge 5 26 6" xfId="28644" xr:uid="{8285457B-ACE0-4665-831F-DBE4BACAB18D}"/>
    <cellStyle name="60% - uthevingsfarge 5 26 7" xfId="28645" xr:uid="{D9FF67F8-0DB3-45F0-9081-ABE861CD28AA}"/>
    <cellStyle name="60% - uthevingsfarge 5 26 8" xfId="28646" xr:uid="{33603B30-B528-40FF-89F7-C61303CAB4AE}"/>
    <cellStyle name="60% - uthevingsfarge 5 26 9" xfId="28647" xr:uid="{DEE51CE2-AD63-4066-87DB-60DB92912C8E}"/>
    <cellStyle name="60% - uthevingsfarge 5 27" xfId="28648" xr:uid="{D5B5701D-8A33-473E-87D0-330E3A26308B}"/>
    <cellStyle name="60% - uthevingsfarge 5 28" xfId="28649" xr:uid="{33EDB2BB-E028-4D07-B277-58CE039FAAB8}"/>
    <cellStyle name="60% - uthevingsfarge 5 28 2" xfId="28650" xr:uid="{3C13DD10-2315-4556-849B-A44BB15F3C76}"/>
    <cellStyle name="60% - uthevingsfarge 5 28 3" xfId="28651" xr:uid="{295337C6-C9A3-4E45-AE46-8E02A958117D}"/>
    <cellStyle name="60% - uthevingsfarge 5 29" xfId="28652" xr:uid="{FC9C9D32-CDF3-462A-94A4-C5687CA75D74}"/>
    <cellStyle name="60% - uthevingsfarge 5 3" xfId="28653" xr:uid="{B6865CB6-24EE-4C94-A151-7A0C1874FECA}"/>
    <cellStyle name="60% - uthevingsfarge 5 30" xfId="28654" xr:uid="{467DAD49-A457-45BE-A2F3-AEC5F3991FCF}"/>
    <cellStyle name="60% - uthevingsfarge 5 31" xfId="28655" xr:uid="{3A9A3940-2DB3-41D1-AE11-2D9E40B8A3CD}"/>
    <cellStyle name="60% - uthevingsfarge 5 32" xfId="28656" xr:uid="{C5B2E054-884D-4FC1-957E-6672855BA0CD}"/>
    <cellStyle name="60% - uthevingsfarge 5 33" xfId="28657" xr:uid="{8692ABEC-AA2E-434E-BCC8-F7DB56650781}"/>
    <cellStyle name="60% - uthevingsfarge 5 34" xfId="28658" xr:uid="{41E833FA-21DF-46A8-B408-8BC89DA70DB1}"/>
    <cellStyle name="60% - uthevingsfarge 5 35" xfId="28659" xr:uid="{DB9D93C7-55C7-43F7-961D-DA68D9CE18F2}"/>
    <cellStyle name="60% - uthevingsfarge 5 36" xfId="28660" xr:uid="{B8002C45-E3D3-41C0-80B8-AC8F95130E8D}"/>
    <cellStyle name="60% - uthevingsfarge 5 37" xfId="28661" xr:uid="{5F1D5A85-99B7-4C7D-B2C9-98685A72D917}"/>
    <cellStyle name="60% - uthevingsfarge 5 38" xfId="28662" xr:uid="{448B83B7-12FF-45C0-AC41-527CDF0CDA35}"/>
    <cellStyle name="60% - uthevingsfarge 5 39" xfId="28663" xr:uid="{FCB56270-D104-4623-B16E-B5E582DD1E17}"/>
    <cellStyle name="60% - uthevingsfarge 5 4" xfId="28664" xr:uid="{A318E6EE-ACA1-427D-B77F-44DD7EC21CE9}"/>
    <cellStyle name="60% - uthevingsfarge 5 40" xfId="28665" xr:uid="{9C0208AC-0ADF-4F5B-8EDC-9E48049907F3}"/>
    <cellStyle name="60% - uthevingsfarge 5 41" xfId="28666" xr:uid="{88DFA3BD-F2BB-4B5B-8233-2C55A0BD71AB}"/>
    <cellStyle name="60% - uthevingsfarge 5 42" xfId="28667" xr:uid="{504D2EAF-41C0-4B4C-8888-BEF14A5EAFE9}"/>
    <cellStyle name="60% - uthevingsfarge 5 43" xfId="28668" xr:uid="{0F9D197B-B1C5-4BE4-B000-7C380274E4D5}"/>
    <cellStyle name="60% - uthevingsfarge 5 44" xfId="28669" xr:uid="{80B6417C-0A14-4390-97BB-F0D8025B5BDE}"/>
    <cellStyle name="60% - uthevingsfarge 5 45" xfId="28670" xr:uid="{DA186920-4AC0-480D-942A-00361404BC80}"/>
    <cellStyle name="60% - uthevingsfarge 5 46" xfId="28671" xr:uid="{E113360C-052C-4C66-99B5-23329FEB931A}"/>
    <cellStyle name="60% - uthevingsfarge 5 47" xfId="28672" xr:uid="{C6A60207-60DA-4DCA-BB10-CD3DFD2750F8}"/>
    <cellStyle name="60% - uthevingsfarge 5 48" xfId="28673" xr:uid="{87958ED0-A2CD-4990-9E57-E266A6F0F8A3}"/>
    <cellStyle name="60% - uthevingsfarge 5 49" xfId="45989" xr:uid="{88E839EE-EADF-47C3-944B-6AE528D1C60F}"/>
    <cellStyle name="60% - uthevingsfarge 5 5" xfId="28674" xr:uid="{00B76B28-106B-4112-9CA8-F97ED72BE04D}"/>
    <cellStyle name="60% - uthevingsfarge 5 50" xfId="45990" xr:uid="{115B3F9D-106F-420B-B7A7-22C409984BBA}"/>
    <cellStyle name="60% - uthevingsfarge 5 51" xfId="45991" xr:uid="{5AE94B8E-ED2D-4503-8415-0C51D72531A7}"/>
    <cellStyle name="60% - uthevingsfarge 5 52" xfId="45992" xr:uid="{41238175-5FFF-43D2-A5DA-48E399739F00}"/>
    <cellStyle name="60% - uthevingsfarge 5 53" xfId="45993" xr:uid="{3B86C514-1D25-47FA-A45F-B54AE644357C}"/>
    <cellStyle name="60% - uthevingsfarge 5 54" xfId="45994" xr:uid="{9ED67B0E-C6BB-42CD-BD3D-14E482B7D284}"/>
    <cellStyle name="60% - uthevingsfarge 5 55" xfId="45995" xr:uid="{D9D92E0E-9EFB-4287-8316-006DF61BF36B}"/>
    <cellStyle name="60% - uthevingsfarge 5 56" xfId="45996" xr:uid="{95CE6057-89C9-40A1-AE76-B2F78D9960CD}"/>
    <cellStyle name="60% - uthevingsfarge 5 57" xfId="45997" xr:uid="{05FB2F37-093B-4CC4-9A11-C7FAC4746C29}"/>
    <cellStyle name="60% - uthevingsfarge 5 58" xfId="45998" xr:uid="{D5DB25A1-CDD3-4F23-B7FE-D9D9CD6EA77F}"/>
    <cellStyle name="60% - uthevingsfarge 5 59" xfId="45999" xr:uid="{AAB72F96-F93B-475D-B8B9-2412A64F89DD}"/>
    <cellStyle name="60% - uthevingsfarge 5 6" xfId="28675" xr:uid="{B0929E06-B499-43A4-93EE-C08D3756C581}"/>
    <cellStyle name="60% - uthevingsfarge 5 60" xfId="46000" xr:uid="{60E93CB1-75CA-4569-A02E-C82E326841E8}"/>
    <cellStyle name="60% - uthevingsfarge 5 61" xfId="46001" xr:uid="{D57A8A4F-9DC7-4FB2-8F18-0C4761686292}"/>
    <cellStyle name="60% - uthevingsfarge 5 62" xfId="46002" xr:uid="{365D8B5F-0CDA-4AAF-A479-A929FED0F22A}"/>
    <cellStyle name="60% - uthevingsfarge 5 63" xfId="46003" xr:uid="{035CB255-40EF-44DE-8FC7-D4DDFED51D4F}"/>
    <cellStyle name="60% - uthevingsfarge 5 64" xfId="46004" xr:uid="{5068D7B3-159E-4945-9A5E-6AA06E901F30}"/>
    <cellStyle name="60% - uthevingsfarge 5 65" xfId="46005" xr:uid="{594B3317-4E49-47E2-A4FA-4AE822312C18}"/>
    <cellStyle name="60% - uthevingsfarge 5 66" xfId="46006" xr:uid="{FC8B5FAA-47F2-4243-8D1A-6F4ED1CAFB8C}"/>
    <cellStyle name="60% - uthevingsfarge 5 67" xfId="46007" xr:uid="{6C16869F-357F-47FF-9A37-E8EDF9C00FD3}"/>
    <cellStyle name="60% - uthevingsfarge 5 68" xfId="46008" xr:uid="{DA37B501-DE2E-4276-8C91-ACF4D0ED173C}"/>
    <cellStyle name="60% - uthevingsfarge 5 7" xfId="28676" xr:uid="{C8732555-BB2D-40E0-B3A8-8BB2FED272ED}"/>
    <cellStyle name="60% - uthevingsfarge 5 8" xfId="28677" xr:uid="{348C00C2-E615-4235-9D11-8AEE628932D6}"/>
    <cellStyle name="60% - uthevingsfarge 5 9" xfId="28678" xr:uid="{D5187E50-5652-475B-BB55-B02EB67BABF0}"/>
    <cellStyle name="60% - uthevingsfarge 6 10" xfId="28679" xr:uid="{8FB565F5-64C5-4B6B-94D8-BA8195FC35F7}"/>
    <cellStyle name="60% - uthevingsfarge 6 10 10" xfId="28680" xr:uid="{31A5FC24-E99C-4D19-B090-52ACDE4BCB24}"/>
    <cellStyle name="60% - uthevingsfarge 6 10 11" xfId="28681" xr:uid="{2E22070F-6CE8-4906-A568-215772A12D94}"/>
    <cellStyle name="60% - uthevingsfarge 6 10 12" xfId="28682" xr:uid="{9CBB6806-E4B2-4E3D-A891-0B20803AB175}"/>
    <cellStyle name="60% - uthevingsfarge 6 10 13" xfId="28683" xr:uid="{BE1967F4-BBC2-4297-86CC-A4405E54B150}"/>
    <cellStyle name="60% - uthevingsfarge 6 10 14" xfId="28684" xr:uid="{C10D256A-24BB-4250-B064-4DE9C6765C25}"/>
    <cellStyle name="60% - uthevingsfarge 6 10 15" xfId="28685" xr:uid="{7CC5C6E3-33CE-4388-B28F-E39757DCE271}"/>
    <cellStyle name="60% - uthevingsfarge 6 10 16" xfId="28686" xr:uid="{654DEFA7-70F3-4CF2-BE9F-C505FCBFD376}"/>
    <cellStyle name="60% - uthevingsfarge 6 10 17" xfId="28687" xr:uid="{9C7C4B35-458E-4312-AB07-41E114F628F6}"/>
    <cellStyle name="60% - uthevingsfarge 6 10 17 10" xfId="28688" xr:uid="{3AAAF1BB-21AC-4B11-8588-1AFD3A64E1FA}"/>
    <cellStyle name="60% - uthevingsfarge 6 10 17 11" xfId="28689" xr:uid="{381BB7E6-60F4-4633-A5EF-339E81A1798D}"/>
    <cellStyle name="60% - uthevingsfarge 6 10 17 12" xfId="28690" xr:uid="{AB45C717-FECD-4D1E-AB4B-BE54FEF00A89}"/>
    <cellStyle name="60% - uthevingsfarge 6 10 17 13" xfId="28691" xr:uid="{7E09D08E-57AC-42D4-A536-06233F88976D}"/>
    <cellStyle name="60% - uthevingsfarge 6 10 17 2" xfId="28692" xr:uid="{C64BCD2E-EE50-43EA-AA90-4BA525137758}"/>
    <cellStyle name="60% - uthevingsfarge 6 10 17 3" xfId="28693" xr:uid="{767C46A6-0BE1-461F-B991-36545A107012}"/>
    <cellStyle name="60% - uthevingsfarge 6 10 17 4" xfId="28694" xr:uid="{AA5F40D3-3C8E-481F-A7B7-9FAB88A069D3}"/>
    <cellStyle name="60% - uthevingsfarge 6 10 17 5" xfId="28695" xr:uid="{9E645207-B613-4806-975D-65926BD161E8}"/>
    <cellStyle name="60% - uthevingsfarge 6 10 17 6" xfId="28696" xr:uid="{09AD7DD9-15AF-4B8C-BEB2-72BFC9A93BA6}"/>
    <cellStyle name="60% - uthevingsfarge 6 10 17 7" xfId="28697" xr:uid="{F387376F-64FE-465E-836B-C66C9292FB1B}"/>
    <cellStyle name="60% - uthevingsfarge 6 10 17 8" xfId="28698" xr:uid="{A86DFEC4-DE0F-4A18-BEA9-B86F7AF0291F}"/>
    <cellStyle name="60% - uthevingsfarge 6 10 17 9" xfId="28699" xr:uid="{AA0895EC-F876-4976-ACD3-E6333BDADEB8}"/>
    <cellStyle name="60% - uthevingsfarge 6 10 18" xfId="28700" xr:uid="{B8883735-5FA7-4DC5-B104-0DEE802DD4C7}"/>
    <cellStyle name="60% - uthevingsfarge 6 10 19" xfId="28701" xr:uid="{06DA05BA-E620-4645-B5CE-B5B94EB6FE0C}"/>
    <cellStyle name="60% - uthevingsfarge 6 10 2" xfId="28702" xr:uid="{D3C6A850-6576-4E6F-BB60-49824F19E6F9}"/>
    <cellStyle name="60% - uthevingsfarge 6 10 2 10" xfId="28703" xr:uid="{125160F7-63DC-4745-8B19-5EA081B1A643}"/>
    <cellStyle name="60% - uthevingsfarge 6 10 2 11" xfId="28704" xr:uid="{0DD29579-2323-4720-B507-93FB4C49F2A5}"/>
    <cellStyle name="60% - uthevingsfarge 6 10 2 12" xfId="28705" xr:uid="{A0CA17C4-5C36-4193-9764-1ABEF3E1F96D}"/>
    <cellStyle name="60% - uthevingsfarge 6 10 2 13" xfId="28706" xr:uid="{D963CFFC-BCCD-4988-BA33-5FE12830803E}"/>
    <cellStyle name="60% - uthevingsfarge 6 10 2 14" xfId="28707" xr:uid="{2F06785A-AEAC-4383-916F-A54E451E8B93}"/>
    <cellStyle name="60% - uthevingsfarge 6 10 2 2" xfId="28708" xr:uid="{B5129BEB-71CC-44CE-B4DC-BFC9F213600C}"/>
    <cellStyle name="60% - uthevingsfarge 6 10 2 2 10" xfId="28709" xr:uid="{AC6E648A-11E0-478F-91C3-3F38B666610C}"/>
    <cellStyle name="60% - uthevingsfarge 6 10 2 2 11" xfId="28710" xr:uid="{C6CA0472-7685-424C-B213-06C25D79068E}"/>
    <cellStyle name="60% - uthevingsfarge 6 10 2 2 12" xfId="28711" xr:uid="{984C1B85-FD34-4FE8-BA79-AB93B91A4BEA}"/>
    <cellStyle name="60% - uthevingsfarge 6 10 2 2 13" xfId="28712" xr:uid="{44EAFE42-39CB-43BB-A0B4-0DDCC3EE385F}"/>
    <cellStyle name="60% - uthevingsfarge 6 10 2 2 2" xfId="28713" xr:uid="{B96BE9B5-F753-4AC3-BADC-573A03A3EC63}"/>
    <cellStyle name="60% - uthevingsfarge 6 10 2 2 3" xfId="28714" xr:uid="{860F56BA-1474-4EC0-80B6-BD721955506A}"/>
    <cellStyle name="60% - uthevingsfarge 6 10 2 2 4" xfId="28715" xr:uid="{3160C540-CB80-4390-85C7-8F75EE5516FF}"/>
    <cellStyle name="60% - uthevingsfarge 6 10 2 2 5" xfId="28716" xr:uid="{6130CDA3-8831-42AC-BC14-67C2C7F5CCDC}"/>
    <cellStyle name="60% - uthevingsfarge 6 10 2 2 6" xfId="28717" xr:uid="{B7E4395B-E5DE-42D6-8105-1B05D2A07D99}"/>
    <cellStyle name="60% - uthevingsfarge 6 10 2 2 7" xfId="28718" xr:uid="{E93A7F2F-6B9F-4F45-BC3B-FA123C9300BD}"/>
    <cellStyle name="60% - uthevingsfarge 6 10 2 2 8" xfId="28719" xr:uid="{AF25C808-7DD7-433F-AC3C-97F8BEE84A42}"/>
    <cellStyle name="60% - uthevingsfarge 6 10 2 2 9" xfId="28720" xr:uid="{8A73C726-09A1-44A2-898D-47F739BB40FD}"/>
    <cellStyle name="60% - uthevingsfarge 6 10 2 3" xfId="28721" xr:uid="{42C0A59E-6C59-4AEE-BD9F-530292480831}"/>
    <cellStyle name="60% - uthevingsfarge 6 10 2 4" xfId="28722" xr:uid="{6D9B2840-9FAD-472E-8C74-E8A41BC50BF9}"/>
    <cellStyle name="60% - uthevingsfarge 6 10 2 5" xfId="28723" xr:uid="{FFDC2F2C-E04A-475F-9552-589FB89ADCC3}"/>
    <cellStyle name="60% - uthevingsfarge 6 10 2 6" xfId="28724" xr:uid="{BEFA59CD-C8E3-4E8F-8059-32D8F385C174}"/>
    <cellStyle name="60% - uthevingsfarge 6 10 2 7" xfId="28725" xr:uid="{71E02E45-34C8-4612-82C2-3890E7BC81FB}"/>
    <cellStyle name="60% - uthevingsfarge 6 10 2 8" xfId="28726" xr:uid="{218299B8-0ADB-4951-98E2-9CEE276B0A6B}"/>
    <cellStyle name="60% - uthevingsfarge 6 10 2 9" xfId="28727" xr:uid="{B5155AF9-92C5-40ED-8D09-556115249293}"/>
    <cellStyle name="60% - uthevingsfarge 6 10 20" xfId="28728" xr:uid="{63BF90DA-71EA-422F-BF23-AA6A36B25406}"/>
    <cellStyle name="60% - uthevingsfarge 6 10 21" xfId="28729" xr:uid="{2D361450-77BC-4516-AB41-DA04E8A20C76}"/>
    <cellStyle name="60% - uthevingsfarge 6 10 22" xfId="28730" xr:uid="{9EA12C6A-69AD-40FA-A3BF-50D3C9E46A75}"/>
    <cellStyle name="60% - uthevingsfarge 6 10 23" xfId="28731" xr:uid="{8225908E-4C62-4279-BFB3-521AD33C40C5}"/>
    <cellStyle name="60% - uthevingsfarge 6 10 24" xfId="28732" xr:uid="{5D9CD7F9-AD7E-4EE5-96DE-B7846AA7F0CF}"/>
    <cellStyle name="60% - uthevingsfarge 6 10 25" xfId="28733" xr:uid="{8B1BFA78-01C9-4949-B00B-5B7752E247EF}"/>
    <cellStyle name="60% - uthevingsfarge 6 10 26" xfId="28734" xr:uid="{9A6571DA-96DD-4556-AD42-BB347A3EA459}"/>
    <cellStyle name="60% - uthevingsfarge 6 10 27" xfId="28735" xr:uid="{C3CDEEAA-FF1D-4EFC-BD7B-ABCAB6A82547}"/>
    <cellStyle name="60% - uthevingsfarge 6 10 28" xfId="28736" xr:uid="{1B7CB30E-0CEF-4E08-AC85-2934A557497E}"/>
    <cellStyle name="60% - uthevingsfarge 6 10 3" xfId="28737" xr:uid="{A6FF03D4-32AA-4580-A2E0-331DA7D5E10C}"/>
    <cellStyle name="60% - uthevingsfarge 6 10 4" xfId="28738" xr:uid="{FE605A51-B27D-46D8-91C2-0FBC9F904CD4}"/>
    <cellStyle name="60% - uthevingsfarge 6 10 5" xfId="28739" xr:uid="{B3499009-6204-4CA4-B4ED-A4A7885F5ABE}"/>
    <cellStyle name="60% - uthevingsfarge 6 10 6" xfId="28740" xr:uid="{42A08798-20DC-4507-93D4-2E5F9B4D67D0}"/>
    <cellStyle name="60% - uthevingsfarge 6 10 7" xfId="28741" xr:uid="{B666AA78-C3FB-4212-93DD-B0319DE94809}"/>
    <cellStyle name="60% - uthevingsfarge 6 10 8" xfId="28742" xr:uid="{32A205F8-52CA-49D8-91B1-17DB10EFD5D5}"/>
    <cellStyle name="60% - uthevingsfarge 6 10 9" xfId="28743" xr:uid="{4085AFDF-E504-4DCD-9078-FA1AADB7F46A}"/>
    <cellStyle name="60% - uthevingsfarge 6 11" xfId="28744" xr:uid="{95492142-5515-481E-988D-A90BCE0DA18C}"/>
    <cellStyle name="60% - uthevingsfarge 6 12" xfId="28745" xr:uid="{8BCD2CF6-75E5-4925-9DBC-068F5C35CF12}"/>
    <cellStyle name="60% - uthevingsfarge 6 12 10" xfId="28746" xr:uid="{7BE5DBA0-A9DE-4D30-AC86-08CAC9E2AEB0}"/>
    <cellStyle name="60% - uthevingsfarge 6 12 11" xfId="28747" xr:uid="{DFD609F6-580F-4743-A3E1-EF2477D5C0BD}"/>
    <cellStyle name="60% - uthevingsfarge 6 12 12" xfId="28748" xr:uid="{0FAFCB55-F63D-4794-AD73-7D5B84D996FB}"/>
    <cellStyle name="60% - uthevingsfarge 6 12 13" xfId="28749" xr:uid="{4F15991D-B7E3-4684-ABC8-A179188DD35D}"/>
    <cellStyle name="60% - uthevingsfarge 6 12 14" xfId="28750" xr:uid="{ECC1AEA2-0B24-4E57-AE90-27C432FDC368}"/>
    <cellStyle name="60% - uthevingsfarge 6 12 15" xfId="28751" xr:uid="{93A5650F-94D1-48D7-8652-67424F97A334}"/>
    <cellStyle name="60% - uthevingsfarge 6 12 2" xfId="28752" xr:uid="{4D4C97E7-7A22-4DB7-B774-062E2B2EF696}"/>
    <cellStyle name="60% - uthevingsfarge 6 12 2 10" xfId="28753" xr:uid="{C9714D04-0E2C-44CE-B45C-4BDB7DDAF6E7}"/>
    <cellStyle name="60% - uthevingsfarge 6 12 2 11" xfId="28754" xr:uid="{135829EB-EEAF-4651-9639-483796BB577F}"/>
    <cellStyle name="60% - uthevingsfarge 6 12 2 12" xfId="28755" xr:uid="{97BEE663-FAFC-4AEA-B216-80D36940FFDE}"/>
    <cellStyle name="60% - uthevingsfarge 6 12 2 13" xfId="28756" xr:uid="{F870D1A1-4BB0-4C8E-9E54-DAC6FA07E7B9}"/>
    <cellStyle name="60% - uthevingsfarge 6 12 2 2" xfId="28757" xr:uid="{0B144AD3-06E9-42F4-8858-0963D779D9F3}"/>
    <cellStyle name="60% - uthevingsfarge 6 12 2 3" xfId="28758" xr:uid="{71D288BE-3813-460E-A1A0-F89772107E88}"/>
    <cellStyle name="60% - uthevingsfarge 6 12 2 4" xfId="28759" xr:uid="{935AE2A6-8D1A-4246-A2DA-8699A67CC998}"/>
    <cellStyle name="60% - uthevingsfarge 6 12 2 5" xfId="28760" xr:uid="{E348772E-F416-4907-BCED-0F52E035F036}"/>
    <cellStyle name="60% - uthevingsfarge 6 12 2 6" xfId="28761" xr:uid="{4BD769BC-B5BA-4927-AA4E-52573F7F89D6}"/>
    <cellStyle name="60% - uthevingsfarge 6 12 2 7" xfId="28762" xr:uid="{1910DA94-CD36-4635-BBFD-B9012F59E9DF}"/>
    <cellStyle name="60% - uthevingsfarge 6 12 2 8" xfId="28763" xr:uid="{9B724890-15C3-4558-AE1D-7FC565D15B1C}"/>
    <cellStyle name="60% - uthevingsfarge 6 12 2 9" xfId="28764" xr:uid="{C30EE04E-9D55-4492-B804-8154648F2FB3}"/>
    <cellStyle name="60% - uthevingsfarge 6 12 3" xfId="28765" xr:uid="{39ABF194-377B-4E23-AF95-A829242D6954}"/>
    <cellStyle name="60% - uthevingsfarge 6 12 4" xfId="28766" xr:uid="{20548E11-F646-4CF7-AFA7-3C1DFB4A2271}"/>
    <cellStyle name="60% - uthevingsfarge 6 12 5" xfId="28767" xr:uid="{751DDDB4-A29B-4A29-871B-884B94832085}"/>
    <cellStyle name="60% - uthevingsfarge 6 12 6" xfId="28768" xr:uid="{816CE919-41B8-4836-9000-980EB2EF50D9}"/>
    <cellStyle name="60% - uthevingsfarge 6 12 7" xfId="28769" xr:uid="{7F507618-54AA-49B5-8D09-54C61C95FD6E}"/>
    <cellStyle name="60% - uthevingsfarge 6 12 8" xfId="28770" xr:uid="{5C7D8900-3EA0-4528-AC97-6924E2F1BB47}"/>
    <cellStyle name="60% - uthevingsfarge 6 12 9" xfId="28771" xr:uid="{6CBB5FBB-89A7-4C29-9171-4E48F3C2C3DE}"/>
    <cellStyle name="60% - uthevingsfarge 6 13" xfId="28772" xr:uid="{6B363BC6-7BA9-4397-89E1-6E5062EBDEF0}"/>
    <cellStyle name="60% - uthevingsfarge 6 13 10" xfId="28773" xr:uid="{5257D5DE-4677-4BC6-BAE6-5CAA4D2D74EE}"/>
    <cellStyle name="60% - uthevingsfarge 6 13 11" xfId="28774" xr:uid="{A9BCE1DC-C810-4073-A4E6-CFDEBA0DF64C}"/>
    <cellStyle name="60% - uthevingsfarge 6 13 12" xfId="28775" xr:uid="{8E4D8CC8-8163-44FD-A87F-0093C398BB9B}"/>
    <cellStyle name="60% - uthevingsfarge 6 13 2" xfId="28776" xr:uid="{A7E115D2-0FBC-474B-8A9B-7A96E884850B}"/>
    <cellStyle name="60% - uthevingsfarge 6 13 3" xfId="28777" xr:uid="{1B4787DA-2B0E-441E-B795-98EDD821FC42}"/>
    <cellStyle name="60% - uthevingsfarge 6 13 4" xfId="28778" xr:uid="{A6BB4A3D-EB6B-4B7A-830B-D6A59E4FE3CF}"/>
    <cellStyle name="60% - uthevingsfarge 6 13 5" xfId="28779" xr:uid="{11BB7E4C-EA57-4A72-9127-74D64BC6371A}"/>
    <cellStyle name="60% - uthevingsfarge 6 13 6" xfId="28780" xr:uid="{BDA7944E-6C3E-4DB2-814D-AD804B02D5E2}"/>
    <cellStyle name="60% - uthevingsfarge 6 13 7" xfId="28781" xr:uid="{9E660D30-5D6D-4C75-B85D-1CD04AB5D18E}"/>
    <cellStyle name="60% - uthevingsfarge 6 13 8" xfId="28782" xr:uid="{12096B8C-A199-4C75-B278-27958EF7B8BA}"/>
    <cellStyle name="60% - uthevingsfarge 6 13 9" xfId="28783" xr:uid="{61A34C2B-4E5C-4A9C-A56E-00C3F234FAB1}"/>
    <cellStyle name="60% - uthevingsfarge 6 14" xfId="28784" xr:uid="{E49BFB18-2095-4421-BFB9-ED16F6C6FE45}"/>
    <cellStyle name="60% - uthevingsfarge 6 14 10" xfId="28785" xr:uid="{C01CDF94-9D87-453A-90BC-22597969F3DE}"/>
    <cellStyle name="60% - uthevingsfarge 6 14 11" xfId="28786" xr:uid="{0725EEC5-2865-4326-9881-54E6249020E2}"/>
    <cellStyle name="60% - uthevingsfarge 6 14 12" xfId="28787" xr:uid="{FA955A0B-FC4F-479C-B494-27A1F0618454}"/>
    <cellStyle name="60% - uthevingsfarge 6 14 2" xfId="28788" xr:uid="{6317F437-0877-4BC8-85C3-C35F39BC60B6}"/>
    <cellStyle name="60% - uthevingsfarge 6 14 3" xfId="28789" xr:uid="{4279DDE7-64D6-47DF-A0FE-5F1E03AB85C5}"/>
    <cellStyle name="60% - uthevingsfarge 6 14 4" xfId="28790" xr:uid="{C3340A1D-F1A5-4538-8ADC-232DD488F3D5}"/>
    <cellStyle name="60% - uthevingsfarge 6 14 5" xfId="28791" xr:uid="{DA41B734-8592-4349-BD08-A99DBDCB5E14}"/>
    <cellStyle name="60% - uthevingsfarge 6 14 6" xfId="28792" xr:uid="{79360028-C512-4CBA-AC33-6AAC4BBA024B}"/>
    <cellStyle name="60% - uthevingsfarge 6 14 7" xfId="28793" xr:uid="{3A614CA4-CB4F-4810-AA64-97ED250C4894}"/>
    <cellStyle name="60% - uthevingsfarge 6 14 8" xfId="28794" xr:uid="{2925403E-5B1D-4C84-AD20-C10D99E25395}"/>
    <cellStyle name="60% - uthevingsfarge 6 14 9" xfId="28795" xr:uid="{8FCA0D5D-0F8D-4984-B46E-62A4FF669C0F}"/>
    <cellStyle name="60% - uthevingsfarge 6 15" xfId="28796" xr:uid="{4BF90D55-B86F-45AF-B190-E95F673A4B17}"/>
    <cellStyle name="60% - uthevingsfarge 6 15 10" xfId="28797" xr:uid="{B98899A7-2875-4A03-A783-64462B097D15}"/>
    <cellStyle name="60% - uthevingsfarge 6 15 11" xfId="28798" xr:uid="{88AF0539-7984-4723-9D1C-EE047BA91939}"/>
    <cellStyle name="60% - uthevingsfarge 6 15 12" xfId="28799" xr:uid="{1621DD69-5D13-4CA4-A16B-6457A89D762A}"/>
    <cellStyle name="60% - uthevingsfarge 6 15 2" xfId="28800" xr:uid="{61D16864-2E97-4F98-B705-33425A3B0453}"/>
    <cellStyle name="60% - uthevingsfarge 6 15 3" xfId="28801" xr:uid="{CC229147-8E2F-41DF-946A-24F4A4CAF4E0}"/>
    <cellStyle name="60% - uthevingsfarge 6 15 4" xfId="28802" xr:uid="{E38391DF-3AED-419A-ADBE-A05585445CBF}"/>
    <cellStyle name="60% - uthevingsfarge 6 15 5" xfId="28803" xr:uid="{D96FED30-0EB3-4458-A840-F2CAECFB4441}"/>
    <cellStyle name="60% - uthevingsfarge 6 15 6" xfId="28804" xr:uid="{E3AE9636-1129-4741-BEF8-FBDBBB5547F0}"/>
    <cellStyle name="60% - uthevingsfarge 6 15 7" xfId="28805" xr:uid="{2208C76F-2EF7-4758-9496-D1DA54954973}"/>
    <cellStyle name="60% - uthevingsfarge 6 15 8" xfId="28806" xr:uid="{96C947C8-C355-4252-9113-7D598C1C2006}"/>
    <cellStyle name="60% - uthevingsfarge 6 15 9" xfId="28807" xr:uid="{1395E766-9A35-430E-A1A2-44394BA5F88D}"/>
    <cellStyle name="60% - uthevingsfarge 6 16" xfId="28808" xr:uid="{9B1CAD52-2C2F-4A2A-B28F-8CD417D6C496}"/>
    <cellStyle name="60% - uthevingsfarge 6 16 10" xfId="28809" xr:uid="{4C65AC79-1F8E-40A9-8BF1-CDDC8F976D23}"/>
    <cellStyle name="60% - uthevingsfarge 6 16 11" xfId="28810" xr:uid="{CE475329-DFFA-43C4-BD6E-05AC2045F14D}"/>
    <cellStyle name="60% - uthevingsfarge 6 16 12" xfId="28811" xr:uid="{0D9B580A-840A-48FE-9D42-7732877C552D}"/>
    <cellStyle name="60% - uthevingsfarge 6 16 2" xfId="28812" xr:uid="{8BE8CC80-3265-4C12-8F32-9F3A216C8F17}"/>
    <cellStyle name="60% - uthevingsfarge 6 16 3" xfId="28813" xr:uid="{B02232B2-A2DC-4871-BA22-F1B943AB1316}"/>
    <cellStyle name="60% - uthevingsfarge 6 16 4" xfId="28814" xr:uid="{CA9CB3B2-8A48-405B-8007-FB8EAD6302F7}"/>
    <cellStyle name="60% - uthevingsfarge 6 16 5" xfId="28815" xr:uid="{33EC08C9-29BC-4F79-9BA6-B4AEC80E0E2E}"/>
    <cellStyle name="60% - uthevingsfarge 6 16 6" xfId="28816" xr:uid="{EBAABD6B-785F-474B-BB4D-B24B8E396D8F}"/>
    <cellStyle name="60% - uthevingsfarge 6 16 7" xfId="28817" xr:uid="{A626E0B9-C022-44F4-BB87-28DAA1B21A5B}"/>
    <cellStyle name="60% - uthevingsfarge 6 16 8" xfId="28818" xr:uid="{665A05E9-C789-4C06-AFCA-CAB7ACC10E7F}"/>
    <cellStyle name="60% - uthevingsfarge 6 16 9" xfId="28819" xr:uid="{8B8DE641-0D4A-46E4-8538-4212510C603C}"/>
    <cellStyle name="60% - uthevingsfarge 6 17" xfId="28820" xr:uid="{8038D7FA-B65C-4EEA-A875-DEC91EF05FF1}"/>
    <cellStyle name="60% - uthevingsfarge 6 17 10" xfId="28821" xr:uid="{C8A46950-FAC4-442B-B510-ECA4365C87EB}"/>
    <cellStyle name="60% - uthevingsfarge 6 17 11" xfId="28822" xr:uid="{72C6EF68-0F7F-460B-A67A-EE49D0F0A2F0}"/>
    <cellStyle name="60% - uthevingsfarge 6 17 12" xfId="28823" xr:uid="{2EC40069-1054-4DD3-A6C8-8D323BEADAEC}"/>
    <cellStyle name="60% - uthevingsfarge 6 17 2" xfId="28824" xr:uid="{9046C1E8-151F-41CA-88B5-67D514AD508C}"/>
    <cellStyle name="60% - uthevingsfarge 6 17 3" xfId="28825" xr:uid="{206C9037-AD7D-46BF-B907-5A079ACD4878}"/>
    <cellStyle name="60% - uthevingsfarge 6 17 4" xfId="28826" xr:uid="{FAB3373A-0998-484B-8C08-DE3D9F17BF10}"/>
    <cellStyle name="60% - uthevingsfarge 6 17 5" xfId="28827" xr:uid="{6FFD1E83-EEF1-4619-9DAE-3E20EA52B789}"/>
    <cellStyle name="60% - uthevingsfarge 6 17 6" xfId="28828" xr:uid="{B65289B0-47C9-4CEA-A2F7-2461E54F39D5}"/>
    <cellStyle name="60% - uthevingsfarge 6 17 7" xfId="28829" xr:uid="{7BD7EDF1-E072-43AC-99F4-1D18D2CF745E}"/>
    <cellStyle name="60% - uthevingsfarge 6 17 8" xfId="28830" xr:uid="{70244F13-3C1F-487E-8EB1-EE427D7AF200}"/>
    <cellStyle name="60% - uthevingsfarge 6 17 9" xfId="28831" xr:uid="{3EEDABB6-5A54-4AE3-94F5-AFE5ABCBE59E}"/>
    <cellStyle name="60% - uthevingsfarge 6 18" xfId="28832" xr:uid="{DFED757F-9A17-4491-9BD2-28C9972217DC}"/>
    <cellStyle name="60% - uthevingsfarge 6 18 10" xfId="28833" xr:uid="{89287F62-FCA4-4C26-ADA0-61DE5EAD97DB}"/>
    <cellStyle name="60% - uthevingsfarge 6 18 11" xfId="28834" xr:uid="{EEEEB5B0-CC88-42CB-AA8A-CED80AF49C4A}"/>
    <cellStyle name="60% - uthevingsfarge 6 18 12" xfId="28835" xr:uid="{6243704D-81B0-44E2-8C85-6E477471C407}"/>
    <cellStyle name="60% - uthevingsfarge 6 18 2" xfId="28836" xr:uid="{30927C4A-03A0-4739-87E4-8F2D7216F307}"/>
    <cellStyle name="60% - uthevingsfarge 6 18 3" xfId="28837" xr:uid="{982D7257-FA95-439F-A019-EE1EBEB3A4F7}"/>
    <cellStyle name="60% - uthevingsfarge 6 18 4" xfId="28838" xr:uid="{4F08BF22-EEF9-42DF-8ACF-94F203820985}"/>
    <cellStyle name="60% - uthevingsfarge 6 18 5" xfId="28839" xr:uid="{5F39D07E-A7ED-47AA-8E8C-BB77E485139C}"/>
    <cellStyle name="60% - uthevingsfarge 6 18 6" xfId="28840" xr:uid="{C4889397-8D5B-445F-95D4-E85873565D7B}"/>
    <cellStyle name="60% - uthevingsfarge 6 18 7" xfId="28841" xr:uid="{C3EACDDF-2D1F-4415-8368-D7B7DA1C750E}"/>
    <cellStyle name="60% - uthevingsfarge 6 18 8" xfId="28842" xr:uid="{45D747C9-4F99-40D9-94AE-D33BD5628F43}"/>
    <cellStyle name="60% - uthevingsfarge 6 18 9" xfId="28843" xr:uid="{15BBE508-ACC5-4EA0-B06D-4D1B44639DF0}"/>
    <cellStyle name="60% - uthevingsfarge 6 19" xfId="28844" xr:uid="{CFC25399-9226-4B67-9444-521B68B590AB}"/>
    <cellStyle name="60% - uthevingsfarge 6 19 10" xfId="28845" xr:uid="{E09265C8-029A-46BB-973D-211746036FBD}"/>
    <cellStyle name="60% - uthevingsfarge 6 19 11" xfId="28846" xr:uid="{5CBB3423-C218-40C4-B11C-8565926E0253}"/>
    <cellStyle name="60% - uthevingsfarge 6 19 12" xfId="28847" xr:uid="{23C76913-1A29-4D36-AC0A-37155876E3B3}"/>
    <cellStyle name="60% - uthevingsfarge 6 19 2" xfId="28848" xr:uid="{E4AB16DF-3BFD-40FF-BE78-41CAEC3377AA}"/>
    <cellStyle name="60% - uthevingsfarge 6 19 3" xfId="28849" xr:uid="{F4D3FCEB-65F1-4FCA-8AE4-2F10B6BBFA1D}"/>
    <cellStyle name="60% - uthevingsfarge 6 19 4" xfId="28850" xr:uid="{C7552682-CF43-408B-A980-B4BFB7F62DA6}"/>
    <cellStyle name="60% - uthevingsfarge 6 19 5" xfId="28851" xr:uid="{FFE1D60F-9D94-4027-9DD6-9C9B2DA08F37}"/>
    <cellStyle name="60% - uthevingsfarge 6 19 6" xfId="28852" xr:uid="{5EDEF735-0C20-447A-AC12-A1E230ED4D26}"/>
    <cellStyle name="60% - uthevingsfarge 6 19 7" xfId="28853" xr:uid="{C775D2B2-37C3-420B-843A-19C843342AFA}"/>
    <cellStyle name="60% - uthevingsfarge 6 19 8" xfId="28854" xr:uid="{8260AEDA-D8DD-4337-A571-44772C7591BA}"/>
    <cellStyle name="60% - uthevingsfarge 6 19 9" xfId="28855" xr:uid="{CD0969BA-76AA-4EBE-A49A-8377C03DDB99}"/>
    <cellStyle name="60% - uthevingsfarge 6 2" xfId="28856" xr:uid="{E3949081-4528-4FE3-A1A6-80FFDE9B0746}"/>
    <cellStyle name="60% - uthevingsfarge 6 2 10" xfId="28857" xr:uid="{46B13E68-8AA7-4A7A-8AA9-C4E1EFC2B5A0}"/>
    <cellStyle name="60% - uthevingsfarge 6 2 11" xfId="28858" xr:uid="{81E7985C-0735-4925-A768-25B3DEB64AE5}"/>
    <cellStyle name="60% - uthevingsfarge 6 2 12" xfId="28859" xr:uid="{3305CC99-B696-4016-9475-FFA4EC5E70CD}"/>
    <cellStyle name="60% - uthevingsfarge 6 2 13" xfId="28860" xr:uid="{5CF3D952-B31A-4C6B-8ACF-DEDECC1C78B8}"/>
    <cellStyle name="60% - uthevingsfarge 6 2 14" xfId="28861" xr:uid="{B972B26A-B001-494F-BB8A-3A00B37EB519}"/>
    <cellStyle name="60% - uthevingsfarge 6 2 15" xfId="28862" xr:uid="{B9F7E4A6-CBCC-4345-937B-B7DF69614D95}"/>
    <cellStyle name="60% - uthevingsfarge 6 2 16" xfId="28863" xr:uid="{EF72C59D-7B3D-43AF-A9B5-B5C54A008137}"/>
    <cellStyle name="60% - uthevingsfarge 6 2 17" xfId="28864" xr:uid="{1B0362D6-200B-424B-BB02-3DD5B20BA0C0}"/>
    <cellStyle name="60% - uthevingsfarge 6 2 18" xfId="28865" xr:uid="{C99DFD2E-B256-4E10-AEF2-9EA233A586B2}"/>
    <cellStyle name="60% - uthevingsfarge 6 2 19" xfId="28866" xr:uid="{9FC71705-18B6-443B-8A71-B760498E4445}"/>
    <cellStyle name="60% - uthevingsfarge 6 2 19 10" xfId="28867" xr:uid="{E65ECD55-A880-47B1-87CE-B1B4943470EA}"/>
    <cellStyle name="60% - uthevingsfarge 6 2 19 11" xfId="28868" xr:uid="{DD4353A0-F43B-4F1C-9720-63D841313F4B}"/>
    <cellStyle name="60% - uthevingsfarge 6 2 19 12" xfId="28869" xr:uid="{F71D7175-1C22-46B1-836B-735ADE8EA9EC}"/>
    <cellStyle name="60% - uthevingsfarge 6 2 19 13" xfId="28870" xr:uid="{E4FF4D77-E70B-4C56-930A-9DD3E08D638F}"/>
    <cellStyle name="60% - uthevingsfarge 6 2 19 2" xfId="28871" xr:uid="{49887C43-9991-40FB-AEA8-E90B4E0A994B}"/>
    <cellStyle name="60% - uthevingsfarge 6 2 19 3" xfId="28872" xr:uid="{AC2C11D0-2766-4A35-8F28-D6EB58A136C3}"/>
    <cellStyle name="60% - uthevingsfarge 6 2 19 4" xfId="28873" xr:uid="{EB5DFE9A-0362-44B0-A0F8-135ABFEC6765}"/>
    <cellStyle name="60% - uthevingsfarge 6 2 19 5" xfId="28874" xr:uid="{7E3201E5-CFB6-4494-B32F-FEB2E7024E9A}"/>
    <cellStyle name="60% - uthevingsfarge 6 2 19 6" xfId="28875" xr:uid="{E0045371-6F54-471C-97A6-B54299B96F5A}"/>
    <cellStyle name="60% - uthevingsfarge 6 2 19 7" xfId="28876" xr:uid="{5B47054A-2ED2-48B2-A7FA-08F7D9213D35}"/>
    <cellStyle name="60% - uthevingsfarge 6 2 19 8" xfId="28877" xr:uid="{43720FFA-5FCC-4868-A3EF-2AD0E75431E7}"/>
    <cellStyle name="60% - uthevingsfarge 6 2 19 9" xfId="28878" xr:uid="{CF4C9C6F-C84D-42A2-94B1-2AECD49868AD}"/>
    <cellStyle name="60% - uthevingsfarge 6 2 2" xfId="28879" xr:uid="{CE56FDA2-7D03-46DF-A005-F13B6E6CDC44}"/>
    <cellStyle name="60% - uthevingsfarge 6 2 2 10" xfId="28880" xr:uid="{9E697155-8BAF-4155-A1AE-C3EDF2047A39}"/>
    <cellStyle name="60% - uthevingsfarge 6 2 2 11" xfId="28881" xr:uid="{B6B2D921-5008-4195-BDB7-907CDC0A13D7}"/>
    <cellStyle name="60% - uthevingsfarge 6 2 2 12" xfId="28882" xr:uid="{A9E44E2A-3255-468E-B719-D6740DE6D4A3}"/>
    <cellStyle name="60% - uthevingsfarge 6 2 2 13" xfId="28883" xr:uid="{FE10B224-A69D-4452-99B3-847FD48D4178}"/>
    <cellStyle name="60% - uthevingsfarge 6 2 2 14" xfId="28884" xr:uid="{A3D8844F-A69D-480F-BC11-BCE5C3BCDB1B}"/>
    <cellStyle name="60% - uthevingsfarge 6 2 2 15" xfId="28885" xr:uid="{19B33B3E-1618-4AAE-8B5D-7C00F8ED9C7E}"/>
    <cellStyle name="60% - uthevingsfarge 6 2 2 16" xfId="28886" xr:uid="{49E5134F-8F54-4FDC-AB23-2ECD1254E2BF}"/>
    <cellStyle name="60% - uthevingsfarge 6 2 2 17" xfId="28887" xr:uid="{A8E20312-DCDF-4DF0-9A88-9F5F249DFC94}"/>
    <cellStyle name="60% - uthevingsfarge 6 2 2 17 10" xfId="28888" xr:uid="{0ECFBF94-96FE-4A0C-9D42-33D59F194136}"/>
    <cellStyle name="60% - uthevingsfarge 6 2 2 17 11" xfId="28889" xr:uid="{BA89062C-1FC6-433D-BBE7-6B05B8D02F69}"/>
    <cellStyle name="60% - uthevingsfarge 6 2 2 17 12" xfId="28890" xr:uid="{E8B49EDE-EFF6-4FD4-96AB-13815156B222}"/>
    <cellStyle name="60% - uthevingsfarge 6 2 2 17 13" xfId="28891" xr:uid="{8B500C95-3D26-4AE0-B037-0FC8B6EF0944}"/>
    <cellStyle name="60% - uthevingsfarge 6 2 2 17 2" xfId="28892" xr:uid="{DCF23EDD-E059-4410-857E-33C65F2FE083}"/>
    <cellStyle name="60% - uthevingsfarge 6 2 2 17 3" xfId="28893" xr:uid="{399FB19D-06DC-4F45-9ACD-862B7D8870BF}"/>
    <cellStyle name="60% - uthevingsfarge 6 2 2 17 4" xfId="28894" xr:uid="{D0B9E406-93A7-414F-8FDE-2109DD8D24AD}"/>
    <cellStyle name="60% - uthevingsfarge 6 2 2 17 5" xfId="28895" xr:uid="{D69CE5F6-9927-4BAD-89A5-6CB969A8CF85}"/>
    <cellStyle name="60% - uthevingsfarge 6 2 2 17 6" xfId="28896" xr:uid="{7439A657-8A4C-4BE2-98BB-78B548A13066}"/>
    <cellStyle name="60% - uthevingsfarge 6 2 2 17 7" xfId="28897" xr:uid="{DFECBD3A-13B1-4303-AC06-EDB1F5CAD404}"/>
    <cellStyle name="60% - uthevingsfarge 6 2 2 17 8" xfId="28898" xr:uid="{A5FC7E68-C76D-4F8F-BE9F-53966D167BEE}"/>
    <cellStyle name="60% - uthevingsfarge 6 2 2 17 9" xfId="28899" xr:uid="{9E07AC40-954F-4B05-81D8-3FF166DAD629}"/>
    <cellStyle name="60% - uthevingsfarge 6 2 2 18" xfId="28900" xr:uid="{486D7DE2-AB4F-4516-9642-58C7D919BC7A}"/>
    <cellStyle name="60% - uthevingsfarge 6 2 2 19" xfId="28901" xr:uid="{891CC9D6-44A3-4711-84E2-561EC925E2B4}"/>
    <cellStyle name="60% - uthevingsfarge 6 2 2 2" xfId="28902" xr:uid="{53DB05F8-0EC7-476A-BC22-AAB75028E77C}"/>
    <cellStyle name="60% - uthevingsfarge 6 2 2 2 10" xfId="28903" xr:uid="{FEA1A07B-CA85-4861-960F-7E0F7B0F1960}"/>
    <cellStyle name="60% - uthevingsfarge 6 2 2 2 11" xfId="28904" xr:uid="{DCF23D1B-9F9E-4083-9A96-D93C463572C9}"/>
    <cellStyle name="60% - uthevingsfarge 6 2 2 2 12" xfId="28905" xr:uid="{D9BF0CBF-5E61-4A94-A2E4-1AA57574B6BF}"/>
    <cellStyle name="60% - uthevingsfarge 6 2 2 2 13" xfId="28906" xr:uid="{9FE441AB-6560-4D0B-8D68-25AC438C37B3}"/>
    <cellStyle name="60% - uthevingsfarge 6 2 2 2 14" xfId="28907" xr:uid="{8B820824-2147-4257-A575-D3A3EFFFB5AF}"/>
    <cellStyle name="60% - uthevingsfarge 6 2 2 2 15" xfId="28908" xr:uid="{5B493403-AC2C-46C2-B57C-3F0D87609246}"/>
    <cellStyle name="60% - uthevingsfarge 6 2 2 2 2" xfId="28909" xr:uid="{33DCE72A-75C9-4CAA-93CC-394D68354777}"/>
    <cellStyle name="60% - uthevingsfarge 6 2 2 2 2 10" xfId="28910" xr:uid="{24C5B8A7-E9E7-46A7-8799-8B3352D0CBEE}"/>
    <cellStyle name="60% - uthevingsfarge 6 2 2 2 2 11" xfId="28911" xr:uid="{718DFAAF-F2FD-4DF8-8F64-4BEF4C428E7B}"/>
    <cellStyle name="60% - uthevingsfarge 6 2 2 2 2 12" xfId="28912" xr:uid="{E7CA9308-71EF-4551-8C92-46B1DEC82998}"/>
    <cellStyle name="60% - uthevingsfarge 6 2 2 2 2 13" xfId="28913" xr:uid="{6E555731-B085-44F5-9DE6-B15725C72AAF}"/>
    <cellStyle name="60% - uthevingsfarge 6 2 2 2 2 2" xfId="28914" xr:uid="{45BA6499-7508-4555-A332-AF5E1DC428B3}"/>
    <cellStyle name="60% - uthevingsfarge 6 2 2 2 2 3" xfId="28915" xr:uid="{E9BF7A4C-51BE-4752-83C5-02AAB4CD41F9}"/>
    <cellStyle name="60% - uthevingsfarge 6 2 2 2 2 4" xfId="28916" xr:uid="{73C45964-0E3E-4E01-8F44-B587B2D97419}"/>
    <cellStyle name="60% - uthevingsfarge 6 2 2 2 2 5" xfId="28917" xr:uid="{0766BA78-37C9-4871-A1E1-96C95FAB0409}"/>
    <cellStyle name="60% - uthevingsfarge 6 2 2 2 2 6" xfId="28918" xr:uid="{BA3E8685-8EE4-4C00-AEC8-B3B28B406AE5}"/>
    <cellStyle name="60% - uthevingsfarge 6 2 2 2 2 7" xfId="28919" xr:uid="{DB04F7F9-8FD0-4A08-8F47-926E3B829639}"/>
    <cellStyle name="60% - uthevingsfarge 6 2 2 2 2 8" xfId="28920" xr:uid="{AEA25727-6069-41AB-8813-33A57F335933}"/>
    <cellStyle name="60% - uthevingsfarge 6 2 2 2 2 9" xfId="28921" xr:uid="{70311549-9F1C-4299-9C8E-C3B9458CB36C}"/>
    <cellStyle name="60% - uthevingsfarge 6 2 2 2 3" xfId="28922" xr:uid="{CD1458D6-1448-4177-993A-E052AC7F5D85}"/>
    <cellStyle name="60% - uthevingsfarge 6 2 2 2 4" xfId="28923" xr:uid="{2CEEC0D5-2CF9-426C-B204-D350C5635850}"/>
    <cellStyle name="60% - uthevingsfarge 6 2 2 2 5" xfId="28924" xr:uid="{E0A95312-998B-44E9-82DA-45ACDD86A88A}"/>
    <cellStyle name="60% - uthevingsfarge 6 2 2 2 6" xfId="28925" xr:uid="{9A29DF21-817E-439B-8955-EAA02B0C7C75}"/>
    <cellStyle name="60% - uthevingsfarge 6 2 2 2 7" xfId="28926" xr:uid="{E677CDEA-3103-48A5-9693-4C4890FE7BD2}"/>
    <cellStyle name="60% - uthevingsfarge 6 2 2 2 8" xfId="28927" xr:uid="{0DC8BE82-762A-4E2F-B459-1DA2E84CA3BE}"/>
    <cellStyle name="60% - uthevingsfarge 6 2 2 2 9" xfId="28928" xr:uid="{F8983B64-2F70-41E8-9FC1-9958BF996EBB}"/>
    <cellStyle name="60% - uthevingsfarge 6 2 2 20" xfId="28929" xr:uid="{8C9FA083-1FD8-44E7-985C-61DA98EA34BF}"/>
    <cellStyle name="60% - uthevingsfarge 6 2 2 21" xfId="28930" xr:uid="{429E0B34-DDBB-4CB9-851B-0B799C517903}"/>
    <cellStyle name="60% - uthevingsfarge 6 2 2 22" xfId="28931" xr:uid="{ECA57151-84CA-4371-8A61-FE856F29C24D}"/>
    <cellStyle name="60% - uthevingsfarge 6 2 2 23" xfId="28932" xr:uid="{4C6C54E8-9CB3-4656-9CA7-1A50651C2050}"/>
    <cellStyle name="60% - uthevingsfarge 6 2 2 24" xfId="28933" xr:uid="{48116A70-4DAE-4BF0-96B2-7EB1260A0934}"/>
    <cellStyle name="60% - uthevingsfarge 6 2 2 25" xfId="28934" xr:uid="{4777A5FD-6959-4020-AAFF-E74A11DFA789}"/>
    <cellStyle name="60% - uthevingsfarge 6 2 2 26" xfId="28935" xr:uid="{A40D81F5-6CDE-42E5-8BDE-3AB4C05C3DBB}"/>
    <cellStyle name="60% - uthevingsfarge 6 2 2 27" xfId="28936" xr:uid="{E1FAF9F8-7C65-4DAF-969C-F041773153C9}"/>
    <cellStyle name="60% - uthevingsfarge 6 2 2 28" xfId="28937" xr:uid="{EE7709CD-326C-4B5F-B862-BEE40CEE893F}"/>
    <cellStyle name="60% - uthevingsfarge 6 2 2 3" xfId="28938" xr:uid="{E4546036-EE57-432B-8322-8F824AA4526B}"/>
    <cellStyle name="60% - uthevingsfarge 6 2 2 4" xfId="28939" xr:uid="{D716EE28-C871-4762-8530-0F527793D9F4}"/>
    <cellStyle name="60% - uthevingsfarge 6 2 2 5" xfId="28940" xr:uid="{44E65643-8AF1-4879-8094-FD7162A36805}"/>
    <cellStyle name="60% - uthevingsfarge 6 2 2 6" xfId="28941" xr:uid="{66068E32-30DE-488D-ADCF-9024794922EB}"/>
    <cellStyle name="60% - uthevingsfarge 6 2 2 7" xfId="28942" xr:uid="{40905CF8-BA8E-4846-8590-26B5D02F139A}"/>
    <cellStyle name="60% - uthevingsfarge 6 2 2 8" xfId="28943" xr:uid="{094973BF-73F4-4927-B6CF-AB6C26552D82}"/>
    <cellStyle name="60% - uthevingsfarge 6 2 2 9" xfId="28944" xr:uid="{5EB0B593-F277-4556-9A62-02170FFBF0D6}"/>
    <cellStyle name="60% - uthevingsfarge 6 2 20" xfId="28945" xr:uid="{470974DC-E2DD-4DD0-9A13-A2A4E02E7CA1}"/>
    <cellStyle name="60% - uthevingsfarge 6 2 21" xfId="28946" xr:uid="{5454D3F2-5000-4320-9254-345ABBE4071A}"/>
    <cellStyle name="60% - uthevingsfarge 6 2 22" xfId="28947" xr:uid="{D8A17A57-DE23-4757-A96B-5FB4A56D07E4}"/>
    <cellStyle name="60% - uthevingsfarge 6 2 23" xfId="28948" xr:uid="{DA491B3B-C153-48F3-B423-4697F3458B26}"/>
    <cellStyle name="60% - uthevingsfarge 6 2 24" xfId="28949" xr:uid="{42520D36-87FA-4833-9D21-99E0CE724CA7}"/>
    <cellStyle name="60% - uthevingsfarge 6 2 25" xfId="28950" xr:uid="{EE9FB831-B2AF-4F89-AE38-0A7F2E11CBEE}"/>
    <cellStyle name="60% - uthevingsfarge 6 2 26" xfId="28951" xr:uid="{98EF3B27-82B2-40E9-9121-C59EBDC2C56E}"/>
    <cellStyle name="60% - uthevingsfarge 6 2 27" xfId="28952" xr:uid="{6B0FA957-9813-4113-8333-E2D5921533D0}"/>
    <cellStyle name="60% - uthevingsfarge 6 2 28" xfId="28953" xr:uid="{1458AA2C-F9AD-46EF-B9F5-E2B8A6C2BC29}"/>
    <cellStyle name="60% - uthevingsfarge 6 2 29" xfId="28954" xr:uid="{70F68B32-1189-4652-8A24-E9BD22383171}"/>
    <cellStyle name="60% - uthevingsfarge 6 2 3" xfId="28955" xr:uid="{5D1D8884-AB9B-480D-B176-5D979B714033}"/>
    <cellStyle name="60% - uthevingsfarge 6 2 30" xfId="28956" xr:uid="{69E24681-692E-4536-865A-0A8CAF55026E}"/>
    <cellStyle name="60% - uthevingsfarge 6 2 4" xfId="28957" xr:uid="{BE4F41EC-795F-4539-BCC5-339BDE50718D}"/>
    <cellStyle name="60% - uthevingsfarge 6 2 5" xfId="28958" xr:uid="{810E18A1-699A-4AFC-BFC0-ED527FDFBA47}"/>
    <cellStyle name="60% - uthevingsfarge 6 2 5 10" xfId="28959" xr:uid="{59AF869C-BE9B-47AE-A3A7-28A7D767991B}"/>
    <cellStyle name="60% - uthevingsfarge 6 2 5 11" xfId="28960" xr:uid="{988DC4AE-25F4-4047-A29D-B8262563C6D4}"/>
    <cellStyle name="60% - uthevingsfarge 6 2 5 12" xfId="28961" xr:uid="{2421B4B4-79E1-421D-9779-6BDB30098971}"/>
    <cellStyle name="60% - uthevingsfarge 6 2 5 13" xfId="28962" xr:uid="{BBD29BC2-7552-4F0B-BDF3-086258E6437C}"/>
    <cellStyle name="60% - uthevingsfarge 6 2 5 14" xfId="28963" xr:uid="{BC42936B-8C03-4019-9714-E04DC2890377}"/>
    <cellStyle name="60% - uthevingsfarge 6 2 5 15" xfId="28964" xr:uid="{4936AAE9-95EF-4530-8E41-D0A475E3340F}"/>
    <cellStyle name="60% - uthevingsfarge 6 2 5 2" xfId="28965" xr:uid="{883B0194-9DEE-4B6C-AC00-984D6CFEB9BD}"/>
    <cellStyle name="60% - uthevingsfarge 6 2 5 2 10" xfId="28966" xr:uid="{0E84F123-4FC9-463A-B23A-DBE07972783F}"/>
    <cellStyle name="60% - uthevingsfarge 6 2 5 2 11" xfId="28967" xr:uid="{1D18D09B-62FF-4423-ACA5-6BFAF092034C}"/>
    <cellStyle name="60% - uthevingsfarge 6 2 5 2 12" xfId="28968" xr:uid="{5BF6708B-E0AB-4F82-A480-117A663B6D6E}"/>
    <cellStyle name="60% - uthevingsfarge 6 2 5 2 13" xfId="28969" xr:uid="{EDAFC164-4C9D-440D-AC91-09C4207DA46F}"/>
    <cellStyle name="60% - uthevingsfarge 6 2 5 2 2" xfId="28970" xr:uid="{32B7282C-2A52-4992-A857-0CF9F1B5B100}"/>
    <cellStyle name="60% - uthevingsfarge 6 2 5 2 3" xfId="28971" xr:uid="{A72436DC-6A06-4BEA-B8E5-4C9512DD4F69}"/>
    <cellStyle name="60% - uthevingsfarge 6 2 5 2 4" xfId="28972" xr:uid="{BE71A6F6-3927-42C1-B039-334E0FDA49B6}"/>
    <cellStyle name="60% - uthevingsfarge 6 2 5 2 5" xfId="28973" xr:uid="{A52926DE-A714-481D-8570-B1FF35D8CEF3}"/>
    <cellStyle name="60% - uthevingsfarge 6 2 5 2 6" xfId="28974" xr:uid="{FC3E7902-E8B7-481C-B573-12BB5F360B01}"/>
    <cellStyle name="60% - uthevingsfarge 6 2 5 2 7" xfId="28975" xr:uid="{CE39A6A8-F36B-40F0-9105-C95C32811A05}"/>
    <cellStyle name="60% - uthevingsfarge 6 2 5 2 8" xfId="28976" xr:uid="{C185BF65-0749-4906-838F-B5611AA3016D}"/>
    <cellStyle name="60% - uthevingsfarge 6 2 5 2 9" xfId="28977" xr:uid="{CE46AE24-B4DB-47F1-B8A6-3712AD06E125}"/>
    <cellStyle name="60% - uthevingsfarge 6 2 5 3" xfId="28978" xr:uid="{58A4CA64-6EE9-460D-A4B7-303D87654EBE}"/>
    <cellStyle name="60% - uthevingsfarge 6 2 5 4" xfId="28979" xr:uid="{C42EE5F3-04C3-4F35-B805-FACE5CDCA3E6}"/>
    <cellStyle name="60% - uthevingsfarge 6 2 5 5" xfId="28980" xr:uid="{8B2A8C14-B3DF-465D-BAF5-C2D3AA4DEB83}"/>
    <cellStyle name="60% - uthevingsfarge 6 2 5 6" xfId="28981" xr:uid="{38ED76E8-1E6F-416C-A3B4-E4DC3F6E5134}"/>
    <cellStyle name="60% - uthevingsfarge 6 2 5 7" xfId="28982" xr:uid="{1E9241E3-6207-4CCB-AA2A-7659EADB639E}"/>
    <cellStyle name="60% - uthevingsfarge 6 2 5 8" xfId="28983" xr:uid="{541A3990-88BB-453B-B1C6-8CA11E9124A5}"/>
    <cellStyle name="60% - uthevingsfarge 6 2 5 9" xfId="28984" xr:uid="{0A01EF60-6039-4C8A-82EA-35B7EBB12D06}"/>
    <cellStyle name="60% - uthevingsfarge 6 2 6" xfId="28985" xr:uid="{384EAA71-A0D1-44E2-A0C6-C8EC817464AA}"/>
    <cellStyle name="60% - uthevingsfarge 6 2 7" xfId="28986" xr:uid="{DEC4E3E6-2C03-4156-AF85-BE59698AC30C}"/>
    <cellStyle name="60% - uthevingsfarge 6 2 8" xfId="28987" xr:uid="{C776F31C-3F5A-4191-BCAD-4A6658D6E35D}"/>
    <cellStyle name="60% - uthevingsfarge 6 2 9" xfId="28988" xr:uid="{45DD5D93-FA08-49BF-A7DE-8FD4B4F52104}"/>
    <cellStyle name="60% - uthevingsfarge 6 2_Innlån 10_2010" xfId="28989" xr:uid="{C64E754D-BD43-4046-A80D-6DA02CF1D4DF}"/>
    <cellStyle name="60% - uthevingsfarge 6 20" xfId="28990" xr:uid="{23852A8A-23C7-4E82-A44B-A355D87B4199}"/>
    <cellStyle name="60% - uthevingsfarge 6 20 10" xfId="28991" xr:uid="{56B2C14C-BCA3-4890-B458-007959B9D0CE}"/>
    <cellStyle name="60% - uthevingsfarge 6 20 11" xfId="28992" xr:uid="{9F80564F-2BCE-4557-A7C7-7071D4A42C55}"/>
    <cellStyle name="60% - uthevingsfarge 6 20 12" xfId="28993" xr:uid="{A2D03076-F4C7-4DC0-B4D0-27233012563D}"/>
    <cellStyle name="60% - uthevingsfarge 6 20 2" xfId="28994" xr:uid="{9DEE96AC-B0E0-43B0-80BA-507BC1957158}"/>
    <cellStyle name="60% - uthevingsfarge 6 20 3" xfId="28995" xr:uid="{EF48B96E-9E4B-4752-B8BE-CD1FAB2BB9CC}"/>
    <cellStyle name="60% - uthevingsfarge 6 20 4" xfId="28996" xr:uid="{5721A660-22F6-4E8E-BE57-599898F9123D}"/>
    <cellStyle name="60% - uthevingsfarge 6 20 5" xfId="28997" xr:uid="{8CAF8B3B-462F-4AAB-9D79-43AA920EB3C8}"/>
    <cellStyle name="60% - uthevingsfarge 6 20 6" xfId="28998" xr:uid="{DB1636E4-DFF9-44E3-A803-FACD2B7E1E3E}"/>
    <cellStyle name="60% - uthevingsfarge 6 20 7" xfId="28999" xr:uid="{E77F2F0F-F8B4-443A-89CA-F634E2DD6270}"/>
    <cellStyle name="60% - uthevingsfarge 6 20 8" xfId="29000" xr:uid="{EA35BFB5-C7C3-457E-9C41-9F95E1F9EEC0}"/>
    <cellStyle name="60% - uthevingsfarge 6 20 9" xfId="29001" xr:uid="{AF37B2E9-AA00-4738-BD41-F9C78EC8FDA3}"/>
    <cellStyle name="60% - uthevingsfarge 6 21" xfId="29002" xr:uid="{58600D30-CE07-44BE-A8B9-60115CD7CFB6}"/>
    <cellStyle name="60% - uthevingsfarge 6 21 10" xfId="29003" xr:uid="{920E02B7-6221-483B-B1D9-93A5E575AE24}"/>
    <cellStyle name="60% - uthevingsfarge 6 21 11" xfId="29004" xr:uid="{077C84B4-3745-4C11-85B7-69A43F881029}"/>
    <cellStyle name="60% - uthevingsfarge 6 21 12" xfId="29005" xr:uid="{A2CCA105-963F-4411-A3B0-D329835DEFE5}"/>
    <cellStyle name="60% - uthevingsfarge 6 21 2" xfId="29006" xr:uid="{EF71F244-4E4D-4634-A01C-DD8580677F1A}"/>
    <cellStyle name="60% - uthevingsfarge 6 21 3" xfId="29007" xr:uid="{BB7706C4-3223-45E7-B1BA-29917C6B7140}"/>
    <cellStyle name="60% - uthevingsfarge 6 21 4" xfId="29008" xr:uid="{4ACE10B3-3EE1-43DF-9C3D-8E7767C716C9}"/>
    <cellStyle name="60% - uthevingsfarge 6 21 5" xfId="29009" xr:uid="{D58D4AD3-9642-44CF-8CB5-2819228CE2D1}"/>
    <cellStyle name="60% - uthevingsfarge 6 21 6" xfId="29010" xr:uid="{FCDCABCC-CE6A-4F1B-82B0-45AC264095FE}"/>
    <cellStyle name="60% - uthevingsfarge 6 21 7" xfId="29011" xr:uid="{3AC2658C-5EC5-493B-8B14-88C906761A42}"/>
    <cellStyle name="60% - uthevingsfarge 6 21 8" xfId="29012" xr:uid="{9964CFF5-01AD-480B-9D22-A3C16002DBCE}"/>
    <cellStyle name="60% - uthevingsfarge 6 21 9" xfId="29013" xr:uid="{3DECB307-A5F5-4E38-857A-324EC18319BC}"/>
    <cellStyle name="60% - uthevingsfarge 6 22" xfId="29014" xr:uid="{98F67E06-DC41-49E2-9954-02C731465355}"/>
    <cellStyle name="60% - uthevingsfarge 6 22 10" xfId="29015" xr:uid="{E6AC44C2-890B-47F7-BAA3-414F23CB8D3C}"/>
    <cellStyle name="60% - uthevingsfarge 6 22 11" xfId="29016" xr:uid="{99D747CA-0612-4544-888B-C492A0C497FC}"/>
    <cellStyle name="60% - uthevingsfarge 6 22 12" xfId="29017" xr:uid="{0FBC8621-C6D7-41C4-8371-81F0AEB27369}"/>
    <cellStyle name="60% - uthevingsfarge 6 22 2" xfId="29018" xr:uid="{DF272DC5-D225-4B8C-86FA-D13BD795C8DD}"/>
    <cellStyle name="60% - uthevingsfarge 6 22 3" xfId="29019" xr:uid="{1B390DAC-3E41-4BD7-A816-EE19D9C5C13D}"/>
    <cellStyle name="60% - uthevingsfarge 6 22 4" xfId="29020" xr:uid="{325C5375-2657-4F2F-98A2-B53A6D36BF0A}"/>
    <cellStyle name="60% - uthevingsfarge 6 22 5" xfId="29021" xr:uid="{7B645B1D-40CD-4C9D-B798-905B6A56E46D}"/>
    <cellStyle name="60% - uthevingsfarge 6 22 6" xfId="29022" xr:uid="{96147B79-6116-456C-915E-5C9BEFBF2B8F}"/>
    <cellStyle name="60% - uthevingsfarge 6 22 7" xfId="29023" xr:uid="{8E3F1735-624D-4859-86ED-446BECEFC1A3}"/>
    <cellStyle name="60% - uthevingsfarge 6 22 8" xfId="29024" xr:uid="{61F94FF3-AACD-45EC-863D-5E4D436C93EC}"/>
    <cellStyle name="60% - uthevingsfarge 6 22 9" xfId="29025" xr:uid="{3A32DA9D-330C-40D8-9336-A7C7F1B31DD5}"/>
    <cellStyle name="60% - uthevingsfarge 6 23" xfId="29026" xr:uid="{2780DCF1-683F-49C5-9183-ED87DA403EA0}"/>
    <cellStyle name="60% - uthevingsfarge 6 23 10" xfId="29027" xr:uid="{2E2A7B6C-AFF6-4B07-A2DB-D3E2C6F68AB2}"/>
    <cellStyle name="60% - uthevingsfarge 6 23 11" xfId="29028" xr:uid="{B3AD8BA5-5C2E-4E5E-A816-1F3379BD248A}"/>
    <cellStyle name="60% - uthevingsfarge 6 23 12" xfId="29029" xr:uid="{D72D0746-5755-42F1-A4A6-AFFDA5A2362F}"/>
    <cellStyle name="60% - uthevingsfarge 6 23 2" xfId="29030" xr:uid="{DF82A168-809F-4CDE-B080-E0BE5513C328}"/>
    <cellStyle name="60% - uthevingsfarge 6 23 3" xfId="29031" xr:uid="{489D41F9-2CEF-45AC-BA3D-7FA79232A8C8}"/>
    <cellStyle name="60% - uthevingsfarge 6 23 4" xfId="29032" xr:uid="{3D9A04D3-C884-41AD-8D2F-AC99C50F1796}"/>
    <cellStyle name="60% - uthevingsfarge 6 23 5" xfId="29033" xr:uid="{6BFF4D56-063C-4C92-A5C8-2F1597173330}"/>
    <cellStyle name="60% - uthevingsfarge 6 23 6" xfId="29034" xr:uid="{63F96E65-49C1-4FB9-8DBB-522B8436FB14}"/>
    <cellStyle name="60% - uthevingsfarge 6 23 7" xfId="29035" xr:uid="{2C1B0DCA-569E-4C23-B469-101C991C68EF}"/>
    <cellStyle name="60% - uthevingsfarge 6 23 8" xfId="29036" xr:uid="{3490EF7A-F403-4FF9-83E9-21E3726DBE49}"/>
    <cellStyle name="60% - uthevingsfarge 6 23 9" xfId="29037" xr:uid="{8DF6D53C-51F1-4F76-8950-D2EF198F2BE9}"/>
    <cellStyle name="60% - uthevingsfarge 6 24" xfId="29038" xr:uid="{7200AE9E-BB6E-4775-B570-17146C7B7F32}"/>
    <cellStyle name="60% - uthevingsfarge 6 24 10" xfId="29039" xr:uid="{2140045C-7A94-4DFB-A7EB-526BAA2B32D5}"/>
    <cellStyle name="60% - uthevingsfarge 6 24 11" xfId="29040" xr:uid="{B5FACAF2-8C0C-4A94-B3E8-19360A00F6B8}"/>
    <cellStyle name="60% - uthevingsfarge 6 24 12" xfId="29041" xr:uid="{BC243D5E-29D1-42B9-A14F-6BDDACBF8A33}"/>
    <cellStyle name="60% - uthevingsfarge 6 24 2" xfId="29042" xr:uid="{1468CA5B-7223-450E-830A-BD164DA183B7}"/>
    <cellStyle name="60% - uthevingsfarge 6 24 3" xfId="29043" xr:uid="{7E96DE8C-5948-442B-9822-49D98A6279EC}"/>
    <cellStyle name="60% - uthevingsfarge 6 24 4" xfId="29044" xr:uid="{C39A38E8-0D0A-4091-A2C6-473916889103}"/>
    <cellStyle name="60% - uthevingsfarge 6 24 5" xfId="29045" xr:uid="{BE18CF8E-ECA2-485C-8812-5441EABBC1F7}"/>
    <cellStyle name="60% - uthevingsfarge 6 24 6" xfId="29046" xr:uid="{D10ECB36-D588-486F-9525-EF3935BE1674}"/>
    <cellStyle name="60% - uthevingsfarge 6 24 7" xfId="29047" xr:uid="{2E66EFB3-C791-4D55-8A8B-C9A2C26CF298}"/>
    <cellStyle name="60% - uthevingsfarge 6 24 8" xfId="29048" xr:uid="{EC6D4BFC-1A61-480E-AF23-97A9B7D511FA}"/>
    <cellStyle name="60% - uthevingsfarge 6 24 9" xfId="29049" xr:uid="{9579F43C-6F1C-4640-A3A0-89AEF7696B30}"/>
    <cellStyle name="60% - uthevingsfarge 6 25" xfId="29050" xr:uid="{13897585-E3EF-4167-9C48-3189858D0D4A}"/>
    <cellStyle name="60% - uthevingsfarge 6 25 10" xfId="29051" xr:uid="{DF5DE8BC-8077-49C8-A49D-4B30B3808C14}"/>
    <cellStyle name="60% - uthevingsfarge 6 25 11" xfId="29052" xr:uid="{A92508F3-9217-44BC-AF3E-F61FAFEBCCE5}"/>
    <cellStyle name="60% - uthevingsfarge 6 25 12" xfId="29053" xr:uid="{8BB15836-95E4-4162-8175-D063446B5C99}"/>
    <cellStyle name="60% - uthevingsfarge 6 25 2" xfId="29054" xr:uid="{AB0E0440-EA92-4833-96F9-DC784846FA16}"/>
    <cellStyle name="60% - uthevingsfarge 6 25 3" xfId="29055" xr:uid="{D38AA01D-7314-4BDC-A38E-F73598940D4C}"/>
    <cellStyle name="60% - uthevingsfarge 6 25 4" xfId="29056" xr:uid="{E53B1656-48EA-4B61-9E39-F32BB380953E}"/>
    <cellStyle name="60% - uthevingsfarge 6 25 5" xfId="29057" xr:uid="{706196FE-329F-4DBA-996D-9C9B3601FE27}"/>
    <cellStyle name="60% - uthevingsfarge 6 25 6" xfId="29058" xr:uid="{122A5B9D-102E-4AB6-AEF7-8E3EA86613F4}"/>
    <cellStyle name="60% - uthevingsfarge 6 25 7" xfId="29059" xr:uid="{D61E6A13-B9AF-4A85-9E44-3CCB895A178F}"/>
    <cellStyle name="60% - uthevingsfarge 6 25 8" xfId="29060" xr:uid="{E28B217C-AF70-47AE-B7EB-9B472EC2145E}"/>
    <cellStyle name="60% - uthevingsfarge 6 25 9" xfId="29061" xr:uid="{A240581D-206D-4FC2-89FB-282122DB750F}"/>
    <cellStyle name="60% - uthevingsfarge 6 26" xfId="29062" xr:uid="{80535249-131F-48CA-AFF0-5CD91EA515C1}"/>
    <cellStyle name="60% - uthevingsfarge 6 26 10" xfId="29063" xr:uid="{E7DDF35D-1242-4D1E-B266-6D26A1244C84}"/>
    <cellStyle name="60% - uthevingsfarge 6 26 11" xfId="29064" xr:uid="{C199C9DB-EE49-4BB9-B4BC-37890C3C479F}"/>
    <cellStyle name="60% - uthevingsfarge 6 26 12" xfId="29065" xr:uid="{F8719229-E73A-4918-AA58-4B81E29B85F1}"/>
    <cellStyle name="60% - uthevingsfarge 6 26 13" xfId="29066" xr:uid="{3E9A3AD5-7FDD-4311-B5EB-7F69CF2D06DA}"/>
    <cellStyle name="60% - uthevingsfarge 6 26 2" xfId="29067" xr:uid="{0D5FF1C3-3E9B-44C6-8ACC-11B6FC31BC55}"/>
    <cellStyle name="60% - uthevingsfarge 6 26 3" xfId="29068" xr:uid="{301EF0C8-D2D6-4764-8216-A12F6B352B30}"/>
    <cellStyle name="60% - uthevingsfarge 6 26 4" xfId="29069" xr:uid="{DE59CC42-1EAB-4F5E-B433-083B568AD06C}"/>
    <cellStyle name="60% - uthevingsfarge 6 26 5" xfId="29070" xr:uid="{03309542-6287-4F64-A751-B2E4C8BDBEAB}"/>
    <cellStyle name="60% - uthevingsfarge 6 26 6" xfId="29071" xr:uid="{0831E805-B304-4640-BEE3-721280170027}"/>
    <cellStyle name="60% - uthevingsfarge 6 26 7" xfId="29072" xr:uid="{2FFA745A-3AF8-495C-918F-2FA42EA8E17D}"/>
    <cellStyle name="60% - uthevingsfarge 6 26 8" xfId="29073" xr:uid="{3C8C4B2E-80D5-4BEB-8A5D-B19C3E387A75}"/>
    <cellStyle name="60% - uthevingsfarge 6 26 9" xfId="29074" xr:uid="{4359D90E-765C-4F2B-B21D-D3D528F95C5A}"/>
    <cellStyle name="60% - uthevingsfarge 6 27" xfId="29075" xr:uid="{D4591D64-D05E-4CF6-9CCF-5DE5D20E59A2}"/>
    <cellStyle name="60% - uthevingsfarge 6 28" xfId="29076" xr:uid="{57A57877-C939-4C25-BA2E-738FE05B48A0}"/>
    <cellStyle name="60% - uthevingsfarge 6 28 2" xfId="29077" xr:uid="{08CDE48F-FE42-4F45-8228-315BD975263E}"/>
    <cellStyle name="60% - uthevingsfarge 6 28 3" xfId="29078" xr:uid="{D5640025-4521-4D5B-8505-6D4CA4D3A656}"/>
    <cellStyle name="60% - uthevingsfarge 6 29" xfId="29079" xr:uid="{125C70EC-4EA0-4B5F-81D8-49757EDCE9A3}"/>
    <cellStyle name="60% - uthevingsfarge 6 3" xfId="29080" xr:uid="{E38E6763-4464-4E19-833A-C42CAE876958}"/>
    <cellStyle name="60% - uthevingsfarge 6 30" xfId="29081" xr:uid="{3E0D61B2-9D17-48D8-90A7-024C0E6ECEE4}"/>
    <cellStyle name="60% - uthevingsfarge 6 31" xfId="29082" xr:uid="{26EA2E0D-B4D0-4CE3-8948-37B340410112}"/>
    <cellStyle name="60% - uthevingsfarge 6 32" xfId="29083" xr:uid="{C3E823F0-0626-442E-AC5F-6BAC116BB89F}"/>
    <cellStyle name="60% - uthevingsfarge 6 33" xfId="29084" xr:uid="{FC4904F3-7ABF-498C-A75C-FB78FD8E9869}"/>
    <cellStyle name="60% - uthevingsfarge 6 34" xfId="29085" xr:uid="{1D2F078D-0CF2-40E7-99FD-87087CE9746C}"/>
    <cellStyle name="60% - uthevingsfarge 6 35" xfId="29086" xr:uid="{25AC7BB4-C406-427B-90DF-D2C038835C81}"/>
    <cellStyle name="60% - uthevingsfarge 6 36" xfId="29087" xr:uid="{CED64B0C-BA33-4DF8-AD99-AEDB4483A165}"/>
    <cellStyle name="60% - uthevingsfarge 6 37" xfId="29088" xr:uid="{6FE62597-B874-4B4D-82DD-32F28DC8347D}"/>
    <cellStyle name="60% - uthevingsfarge 6 38" xfId="29089" xr:uid="{AC63C126-E68E-4FD2-B34A-C9DA6413631C}"/>
    <cellStyle name="60% - uthevingsfarge 6 39" xfId="29090" xr:uid="{F9BA0722-1FC3-476A-A0C6-0EA9A527AD7D}"/>
    <cellStyle name="60% - uthevingsfarge 6 4" xfId="29091" xr:uid="{48E66EF7-8E4C-455D-A149-910D7A2CE452}"/>
    <cellStyle name="60% - uthevingsfarge 6 40" xfId="29092" xr:uid="{78AE2123-1EDC-43B1-94EA-55D2AF218E86}"/>
    <cellStyle name="60% - uthevingsfarge 6 41" xfId="29093" xr:uid="{BB530D40-E2D2-4C83-A90E-64177BBCA4DA}"/>
    <cellStyle name="60% - uthevingsfarge 6 42" xfId="29094" xr:uid="{86A0AD8B-C3D9-495F-A678-C4DC93A740B7}"/>
    <cellStyle name="60% - uthevingsfarge 6 43" xfId="29095" xr:uid="{9A866F53-4CF0-4995-8F5D-AD96DDA495C2}"/>
    <cellStyle name="60% - uthevingsfarge 6 44" xfId="29096" xr:uid="{6FFC547C-817B-462B-9EF5-11B837CA321E}"/>
    <cellStyle name="60% - uthevingsfarge 6 45" xfId="29097" xr:uid="{7A044EEE-8963-4CA6-BC92-52EA57CBE79A}"/>
    <cellStyle name="60% - uthevingsfarge 6 46" xfId="29098" xr:uid="{1B37D717-E7A2-4E12-AB0C-059FBE2B1A61}"/>
    <cellStyle name="60% - uthevingsfarge 6 47" xfId="29099" xr:uid="{6A8D43F0-0A5C-42D1-8298-D049081A939C}"/>
    <cellStyle name="60% - uthevingsfarge 6 48" xfId="29100" xr:uid="{F431A2D2-06D0-463F-8D37-53D2D3D6DBE8}"/>
    <cellStyle name="60% - uthevingsfarge 6 49" xfId="46009" xr:uid="{A2F96EC1-C5A2-4500-A47D-D55ED00E80E0}"/>
    <cellStyle name="60% - uthevingsfarge 6 5" xfId="29101" xr:uid="{FFC73C18-B507-44D2-B1A4-3558A6B2BE82}"/>
    <cellStyle name="60% - uthevingsfarge 6 50" xfId="46010" xr:uid="{F552E7AD-0290-4B15-8685-BDE36A9B2ABC}"/>
    <cellStyle name="60% - uthevingsfarge 6 51" xfId="46011" xr:uid="{75214F21-6C10-4EFF-BBF2-84E0868EF893}"/>
    <cellStyle name="60% - uthevingsfarge 6 52" xfId="46012" xr:uid="{7B8EE5A8-2C5D-4F88-BB8D-B54359F2AE05}"/>
    <cellStyle name="60% - uthevingsfarge 6 53" xfId="46013" xr:uid="{AF13E441-CE09-4606-81A1-21FF5E2C3B5C}"/>
    <cellStyle name="60% - uthevingsfarge 6 54" xfId="46014" xr:uid="{E41AAEFF-BDE4-4C7F-978E-0C7A8A67644F}"/>
    <cellStyle name="60% - uthevingsfarge 6 55" xfId="46015" xr:uid="{B2F119AE-15C8-4A94-976E-EB989B511C1D}"/>
    <cellStyle name="60% - uthevingsfarge 6 56" xfId="46016" xr:uid="{A714B91E-96E2-4102-B01D-38406E8C36FB}"/>
    <cellStyle name="60% - uthevingsfarge 6 57" xfId="46017" xr:uid="{1DBFC393-187A-4422-BD22-BAEF57FCDEF7}"/>
    <cellStyle name="60% - uthevingsfarge 6 58" xfId="46018" xr:uid="{BCF5A0DC-2222-4A03-AB4C-B24710494301}"/>
    <cellStyle name="60% - uthevingsfarge 6 59" xfId="46019" xr:uid="{75BCA8C2-6549-49D7-B5B3-9862725D636D}"/>
    <cellStyle name="60% - uthevingsfarge 6 6" xfId="29102" xr:uid="{54B21FC3-C5D8-446B-A3BB-D322EC3B936D}"/>
    <cellStyle name="60% - uthevingsfarge 6 60" xfId="46020" xr:uid="{40931C1C-B16E-42EB-86BE-D055681779FC}"/>
    <cellStyle name="60% - uthevingsfarge 6 61" xfId="46021" xr:uid="{4DFCF9CD-D150-4703-A52D-D555E3CEBB89}"/>
    <cellStyle name="60% - uthevingsfarge 6 62" xfId="46022" xr:uid="{DA04A90E-57DD-4A3A-8499-59F73BF527F0}"/>
    <cellStyle name="60% - uthevingsfarge 6 63" xfId="46023" xr:uid="{ED08FA7C-6DC3-407F-BB59-6249DB6143FE}"/>
    <cellStyle name="60% - uthevingsfarge 6 64" xfId="46024" xr:uid="{A390C5B9-816D-4B32-B4A7-C997EFE95269}"/>
    <cellStyle name="60% - uthevingsfarge 6 65" xfId="46025" xr:uid="{F2AE6CC2-B765-403B-8E19-CE5CF05F6D0B}"/>
    <cellStyle name="60% - uthevingsfarge 6 66" xfId="46026" xr:uid="{37A561A0-B50B-4247-9862-A8EBB3B26F89}"/>
    <cellStyle name="60% - uthevingsfarge 6 67" xfId="46027" xr:uid="{27809C57-3D1C-4328-8367-D9D3C8501EFF}"/>
    <cellStyle name="60% - uthevingsfarge 6 68" xfId="46028" xr:uid="{E53FFC56-BA3A-48D7-8015-295B01D2B030}"/>
    <cellStyle name="60% - uthevingsfarge 6 7" xfId="29103" xr:uid="{DF3AC530-62CE-44F6-8229-D1A03D2B64FF}"/>
    <cellStyle name="60% - uthevingsfarge 6 8" xfId="29104" xr:uid="{23ADDC85-DEDF-4962-9D2B-C6608079EC09}"/>
    <cellStyle name="60% - uthevingsfarge 6 9" xfId="29105" xr:uid="{22859C75-F362-4E74-8AD8-E48FEF6CD72B}"/>
    <cellStyle name="Accent1" xfId="29106" xr:uid="{3C9068A0-222E-4A85-9F81-C56B20BD0462}"/>
    <cellStyle name="Accent1 2" xfId="29107" xr:uid="{3618BDB2-86F0-4C00-86C7-6B24E150AC3D}"/>
    <cellStyle name="Accent1 2 2" xfId="46964" xr:uid="{F7569051-EAEB-495A-B495-E88A55FE14DD}"/>
    <cellStyle name="Accent2" xfId="29108" xr:uid="{9F05D7DC-5CB3-412B-89C5-768FE1D8ED7D}"/>
    <cellStyle name="Accent2 2" xfId="29109" xr:uid="{92B2F4F4-E2D0-41EA-9A42-AC9A018E4CBF}"/>
    <cellStyle name="Accent2 2 2" xfId="46965" xr:uid="{6D66C3DD-D006-4F76-9830-3CF32C289E8F}"/>
    <cellStyle name="Accent3" xfId="29110" xr:uid="{5F43F835-A041-4D45-A4BA-835044B5EE70}"/>
    <cellStyle name="Accent3 2" xfId="29111" xr:uid="{177740A2-D0B9-4ADD-9B25-5FBAF06ACF75}"/>
    <cellStyle name="Accent3 2 2" xfId="46966" xr:uid="{F56C2F90-8767-4ED1-9CB8-6FC6BECB8EAA}"/>
    <cellStyle name="Accent4" xfId="29112" xr:uid="{B3DD10FB-E23E-4CC9-AD22-96B48BA47B00}"/>
    <cellStyle name="Accent4 2" xfId="29113" xr:uid="{9B36F829-BCE5-46B7-817D-ADF2A228160A}"/>
    <cellStyle name="Accent4 2 2" xfId="46967" xr:uid="{20121539-73B5-434B-A57B-ED9E9114135F}"/>
    <cellStyle name="Accent5" xfId="29114" xr:uid="{DEEAB80F-BEB9-486D-96AE-C7CC21CA04A2}"/>
    <cellStyle name="Accent5 2" xfId="46968" xr:uid="{21F92011-E5A3-426C-8454-063BCB9E7867}"/>
    <cellStyle name="Accent6" xfId="29115" xr:uid="{E0ADCC0A-D69E-4198-A2EC-4F617CFA3E9D}"/>
    <cellStyle name="Accent6 2" xfId="29116" xr:uid="{3EB08173-6AB1-4CD6-B94D-9289EC4BBB6A}"/>
    <cellStyle name="Accent6 2 2" xfId="46969" xr:uid="{35C08B3A-C6C3-4655-AD22-20D507BBB790}"/>
    <cellStyle name="Bad" xfId="29117" xr:uid="{7889C4E5-D9A5-418A-AB59-6FC592B12F95}"/>
    <cellStyle name="Bad 2" xfId="29118" xr:uid="{8C7547F9-A4B8-40A1-BA2D-23B299453AD6}"/>
    <cellStyle name="Bad 2 2" xfId="46970" xr:uid="{58B46BB8-54F6-471C-9963-74A7FEECC5CC}"/>
    <cellStyle name="Beregning 10" xfId="29119" xr:uid="{75144AAD-CA17-4F8F-B9BC-E0DE93DA9713}"/>
    <cellStyle name="Beregning 10 10" xfId="29120" xr:uid="{67A34A40-48D2-4AE4-98F5-83668BD845A9}"/>
    <cellStyle name="Beregning 10 11" xfId="29121" xr:uid="{E4EC6837-0F56-4512-986C-B89D58A09BCB}"/>
    <cellStyle name="Beregning 10 12" xfId="29122" xr:uid="{11A66F6B-5759-4DD1-B885-37AB33781F21}"/>
    <cellStyle name="Beregning 10 13" xfId="29123" xr:uid="{A390FB7F-4F1A-4CCF-B976-A13AC1A906BB}"/>
    <cellStyle name="Beregning 10 14" xfId="29124" xr:uid="{F0DFAAD8-129E-4572-BF5D-8D6637B3DAC7}"/>
    <cellStyle name="Beregning 10 15" xfId="29125" xr:uid="{A7A067F2-6B9D-4B40-B3BB-2F7C4C351E73}"/>
    <cellStyle name="Beregning 10 16" xfId="29126" xr:uid="{A7C9F132-FF25-49C0-BC49-2A1A3C4815E9}"/>
    <cellStyle name="Beregning 10 17" xfId="29127" xr:uid="{700C9345-EE37-4756-BFDD-25E97B60F855}"/>
    <cellStyle name="Beregning 10 17 10" xfId="29128" xr:uid="{A3AF1D19-6393-498C-8729-364851E1D297}"/>
    <cellStyle name="Beregning 10 17 11" xfId="29129" xr:uid="{61E59FC3-1E0B-42C7-A790-085804327FF4}"/>
    <cellStyle name="Beregning 10 17 12" xfId="29130" xr:uid="{8DD3801D-D4DB-4856-B7D2-A5B540E01925}"/>
    <cellStyle name="Beregning 10 17 13" xfId="29131" xr:uid="{86F6506A-86CA-4789-A471-D084D937CC0B}"/>
    <cellStyle name="Beregning 10 17 2" xfId="29132" xr:uid="{5D913A7D-EFA6-4238-832F-A5EB69076A72}"/>
    <cellStyle name="Beregning 10 17 3" xfId="29133" xr:uid="{470A909B-F852-4FEB-8F17-FF45D33BD732}"/>
    <cellStyle name="Beregning 10 17 4" xfId="29134" xr:uid="{28EA4067-F640-4107-A80A-92EA1FB9A633}"/>
    <cellStyle name="Beregning 10 17 5" xfId="29135" xr:uid="{628FE579-DF3B-4E24-9BFB-037941EC35EA}"/>
    <cellStyle name="Beregning 10 17 6" xfId="29136" xr:uid="{FAE30833-701E-46DA-9771-D0D67A86E7E1}"/>
    <cellStyle name="Beregning 10 17 7" xfId="29137" xr:uid="{00F5E7FB-7B8E-4612-AF1A-060F73D8AB62}"/>
    <cellStyle name="Beregning 10 17 8" xfId="29138" xr:uid="{F9D96046-D33B-486F-B32B-50673DB65C1D}"/>
    <cellStyle name="Beregning 10 17 9" xfId="29139" xr:uid="{5FBD1051-9BA2-4FB5-8118-719DF35DFC94}"/>
    <cellStyle name="Beregning 10 18" xfId="29140" xr:uid="{F634F5BE-7BE8-4885-BF7F-02C91310A88A}"/>
    <cellStyle name="Beregning 10 19" xfId="29141" xr:uid="{0DB48B2B-33C3-4955-A577-1CE7EAD881E5}"/>
    <cellStyle name="Beregning 10 2" xfId="29142" xr:uid="{740D19B4-0021-4BBF-A124-52E16BC2B28E}"/>
    <cellStyle name="Beregning 10 2 10" xfId="29143" xr:uid="{C213A279-4C85-4FB1-9DB0-B8EDCB455108}"/>
    <cellStyle name="Beregning 10 2 11" xfId="29144" xr:uid="{E12F4528-8E91-4E10-9A67-ED0FA78145EF}"/>
    <cellStyle name="Beregning 10 2 12" xfId="29145" xr:uid="{9D20D5A6-331D-4CF5-802A-6ECFF089DEB5}"/>
    <cellStyle name="Beregning 10 2 13" xfId="29146" xr:uid="{A10CB679-2C29-49E4-A802-A5BAC6EF7716}"/>
    <cellStyle name="Beregning 10 2 14" xfId="29147" xr:uid="{5E9CD104-A6AE-4B13-99FC-EECC3C0D0AA4}"/>
    <cellStyle name="Beregning 10 2 2" xfId="29148" xr:uid="{087AB0FD-3096-4173-9BB8-B5A895CEFDBE}"/>
    <cellStyle name="Beregning 10 2 2 10" xfId="29149" xr:uid="{8CD7FAAE-AEDD-4ACE-A621-2B6E36221FAE}"/>
    <cellStyle name="Beregning 10 2 2 11" xfId="29150" xr:uid="{593374D8-97C1-4B69-B756-30C227CC9852}"/>
    <cellStyle name="Beregning 10 2 2 12" xfId="29151" xr:uid="{E1A72A98-4D4C-41BA-81EC-16A1B1D7789F}"/>
    <cellStyle name="Beregning 10 2 2 13" xfId="29152" xr:uid="{84E7A89B-ECB4-4429-94AD-95CE3BD2E90F}"/>
    <cellStyle name="Beregning 10 2 2 2" xfId="29153" xr:uid="{4A148DEE-309C-42E2-8CAA-F2EEC5354F9E}"/>
    <cellStyle name="Beregning 10 2 2 3" xfId="29154" xr:uid="{CA43BF50-42FA-4B49-B7E6-3E939D161791}"/>
    <cellStyle name="Beregning 10 2 2 4" xfId="29155" xr:uid="{AEC656FE-79AD-4D3C-9519-942C677A697E}"/>
    <cellStyle name="Beregning 10 2 2 5" xfId="29156" xr:uid="{9BCE33B2-6F67-4D97-948B-0EB43F8C3E1F}"/>
    <cellStyle name="Beregning 10 2 2 6" xfId="29157" xr:uid="{A7224D1F-A14B-44FB-9F75-E138DC3D085F}"/>
    <cellStyle name="Beregning 10 2 2 7" xfId="29158" xr:uid="{B76CD86B-6087-40FA-AA99-D8F723DC07FF}"/>
    <cellStyle name="Beregning 10 2 2 8" xfId="29159" xr:uid="{63BE087B-BD63-4D74-A2CC-F8B3986DF06C}"/>
    <cellStyle name="Beregning 10 2 2 9" xfId="29160" xr:uid="{093B6FD4-D2D2-4658-9177-13818DCE5ACD}"/>
    <cellStyle name="Beregning 10 2 3" xfId="29161" xr:uid="{FB9866EF-640C-460D-85D1-060B84FFF259}"/>
    <cellStyle name="Beregning 10 2 4" xfId="29162" xr:uid="{64831E24-0383-4FF8-82C6-FB2D4F27CC22}"/>
    <cellStyle name="Beregning 10 2 5" xfId="29163" xr:uid="{CC9E39A4-C491-4E1B-AF5F-EC8F55ABC1A5}"/>
    <cellStyle name="Beregning 10 2 6" xfId="29164" xr:uid="{91E972B2-2502-425B-BA6F-E0B3FDA3C8FD}"/>
    <cellStyle name="Beregning 10 2 7" xfId="29165" xr:uid="{4ABCE9B7-513A-457A-8747-0A8A0822BFC4}"/>
    <cellStyle name="Beregning 10 2 8" xfId="29166" xr:uid="{C3D7FC50-260D-4490-BE71-716BBF89CE8D}"/>
    <cellStyle name="Beregning 10 2 9" xfId="29167" xr:uid="{0E5DB25F-8BDB-46EC-80FA-C9E64A08F077}"/>
    <cellStyle name="Beregning 10 20" xfId="29168" xr:uid="{5967CB8F-0619-4435-9E35-F99536828F29}"/>
    <cellStyle name="Beregning 10 21" xfId="29169" xr:uid="{C8E0517C-0534-4E55-BCAD-E736FB730101}"/>
    <cellStyle name="Beregning 10 22" xfId="29170" xr:uid="{0354D656-A64B-4052-ABDD-DC2CFCF205A9}"/>
    <cellStyle name="Beregning 10 23" xfId="29171" xr:uid="{2A3E76B0-3158-4BFB-9D38-EBE12A440A93}"/>
    <cellStyle name="Beregning 10 24" xfId="29172" xr:uid="{8F2F74BE-BFB6-42A0-8B53-244044DCF545}"/>
    <cellStyle name="Beregning 10 25" xfId="29173" xr:uid="{243700F0-4553-4155-90C7-15E6C6529FCA}"/>
    <cellStyle name="Beregning 10 26" xfId="29174" xr:uid="{E786D126-94BB-4B47-8C24-682EEA2D6F83}"/>
    <cellStyle name="Beregning 10 27" xfId="29175" xr:uid="{482FCB56-DAA4-4381-B776-6F91E049FB5B}"/>
    <cellStyle name="Beregning 10 28" xfId="29176" xr:uid="{5326DFB0-9AF5-4C27-AD8A-EE5EFB622603}"/>
    <cellStyle name="Beregning 10 3" xfId="29177" xr:uid="{66F8884F-AAB2-43C4-8707-18116BD0E210}"/>
    <cellStyle name="Beregning 10 4" xfId="29178" xr:uid="{676BD710-A777-4CCC-A44B-3211183EB485}"/>
    <cellStyle name="Beregning 10 5" xfId="29179" xr:uid="{2A1F17AC-B683-4DAB-8CD5-FF20B0F27F51}"/>
    <cellStyle name="Beregning 10 6" xfId="29180" xr:uid="{6885B02A-0DA7-4161-8480-BC19C930612D}"/>
    <cellStyle name="Beregning 10 7" xfId="29181" xr:uid="{61409F36-C17B-45F7-BCFE-ABC560D10425}"/>
    <cellStyle name="Beregning 10 8" xfId="29182" xr:uid="{0ACC3D42-2406-4EEB-8DED-8C27BFBB1E4C}"/>
    <cellStyle name="Beregning 10 9" xfId="29183" xr:uid="{7BF1CE85-0DBC-4479-949B-ED6605278536}"/>
    <cellStyle name="Beregning 11" xfId="29184" xr:uid="{A198B9BA-5F3F-46FC-AEFB-A92602594C1F}"/>
    <cellStyle name="Beregning 12" xfId="29185" xr:uid="{BBB18D2C-78B0-483D-80F3-23C4BB40BA26}"/>
    <cellStyle name="Beregning 12 10" xfId="29186" xr:uid="{2A5B520D-BDFE-4373-A248-E87D82A959B5}"/>
    <cellStyle name="Beregning 12 11" xfId="29187" xr:uid="{D60D8208-33FD-4AE3-9264-5EF79F41F927}"/>
    <cellStyle name="Beregning 12 12" xfId="29188" xr:uid="{C072AAB5-5A89-436D-A36F-02D51C741B34}"/>
    <cellStyle name="Beregning 12 13" xfId="29189" xr:uid="{DDA46656-742E-4FDE-8501-3C92C9EBC887}"/>
    <cellStyle name="Beregning 12 14" xfId="29190" xr:uid="{941CA7EC-7562-421D-A726-A25EC164979F}"/>
    <cellStyle name="Beregning 12 15" xfId="29191" xr:uid="{6CF6E6E0-142C-4B2D-93B9-86F9DD9F76AD}"/>
    <cellStyle name="Beregning 12 2" xfId="29192" xr:uid="{F3FE85B7-4370-4F6F-8E08-A42F1D175406}"/>
    <cellStyle name="Beregning 12 2 10" xfId="29193" xr:uid="{67233F3F-FED2-4AC6-BC63-A940E877EAFF}"/>
    <cellStyle name="Beregning 12 2 11" xfId="29194" xr:uid="{CEAF0711-E3DD-4426-8E0C-C6B51B2F565F}"/>
    <cellStyle name="Beregning 12 2 12" xfId="29195" xr:uid="{F90F7E68-270B-4637-AB49-891410D716B2}"/>
    <cellStyle name="Beregning 12 2 13" xfId="29196" xr:uid="{2F8F75AC-B313-47D0-839B-1F03BC91CA04}"/>
    <cellStyle name="Beregning 12 2 2" xfId="29197" xr:uid="{C94A0074-807D-48F4-9BAE-25F3F87E067C}"/>
    <cellStyle name="Beregning 12 2 3" xfId="29198" xr:uid="{7A80C2EE-68B4-4287-A4A1-434327E773CA}"/>
    <cellStyle name="Beregning 12 2 4" xfId="29199" xr:uid="{9C3D7488-C344-4087-AEC4-CAA0F2280CFD}"/>
    <cellStyle name="Beregning 12 2 5" xfId="29200" xr:uid="{05E21553-4688-413F-90B6-2AD37C4054AB}"/>
    <cellStyle name="Beregning 12 2 6" xfId="29201" xr:uid="{5B58B415-F4E9-456E-8630-29127BFE7849}"/>
    <cellStyle name="Beregning 12 2 7" xfId="29202" xr:uid="{0BC7F23F-AC67-4A42-A6F3-375ACCA26534}"/>
    <cellStyle name="Beregning 12 2 8" xfId="29203" xr:uid="{94AAA436-F161-408A-8C3D-9E41F47F10C5}"/>
    <cellStyle name="Beregning 12 2 9" xfId="29204" xr:uid="{5A75B4C8-2C5A-4F18-A457-6D0FD499CFC2}"/>
    <cellStyle name="Beregning 12 3" xfId="29205" xr:uid="{8042137C-BB54-4FE8-B1AA-AC477EAB1FE8}"/>
    <cellStyle name="Beregning 12 4" xfId="29206" xr:uid="{99E235AF-80FB-4BCC-A2C3-64AFB1A1B847}"/>
    <cellStyle name="Beregning 12 5" xfId="29207" xr:uid="{BBA2E562-A6DE-439A-A0E1-8DE364EE5AA9}"/>
    <cellStyle name="Beregning 12 6" xfId="29208" xr:uid="{024CEF83-BCE2-4259-907A-EDD9D3E23223}"/>
    <cellStyle name="Beregning 12 7" xfId="29209" xr:uid="{39ED95FC-7B68-47B2-9DD1-6C9EBBFE0807}"/>
    <cellStyle name="Beregning 12 8" xfId="29210" xr:uid="{A738F956-454D-42FE-B351-D4D39A98CF91}"/>
    <cellStyle name="Beregning 12 9" xfId="29211" xr:uid="{CD95A6D4-46F9-477D-BDF3-C7C66BC00F56}"/>
    <cellStyle name="Beregning 13" xfId="29212" xr:uid="{C9E1AE0D-7E2B-4BC5-A220-788A712FFFA7}"/>
    <cellStyle name="Beregning 13 10" xfId="29213" xr:uid="{F1775FFE-DA45-405F-8DA8-70C691870FEE}"/>
    <cellStyle name="Beregning 13 11" xfId="29214" xr:uid="{3EBBCDC7-408F-4D39-AB7B-A5C8EE419936}"/>
    <cellStyle name="Beregning 13 12" xfId="29215" xr:uid="{099A957A-54E4-49EC-BB9D-FD95D2F8A37D}"/>
    <cellStyle name="Beregning 13 2" xfId="29216" xr:uid="{9A44250A-02BB-46FD-825E-716108E51FBC}"/>
    <cellStyle name="Beregning 13 3" xfId="29217" xr:uid="{C0849B59-78DA-4446-8C28-7963B4E2F1B1}"/>
    <cellStyle name="Beregning 13 4" xfId="29218" xr:uid="{4180174B-921E-4827-AC93-0967F4E47DE8}"/>
    <cellStyle name="Beregning 13 5" xfId="29219" xr:uid="{6A48DFBF-11B9-4174-ABD4-CA70B9A13BD4}"/>
    <cellStyle name="Beregning 13 6" xfId="29220" xr:uid="{8317EAD7-32E4-48E5-A0C1-3E7C4BC8D7D0}"/>
    <cellStyle name="Beregning 13 7" xfId="29221" xr:uid="{1854656A-14B4-4995-B933-CF7872D09557}"/>
    <cellStyle name="Beregning 13 8" xfId="29222" xr:uid="{7701AE85-CF41-42F8-9608-BAF44151C581}"/>
    <cellStyle name="Beregning 13 9" xfId="29223" xr:uid="{06BA0A07-A583-4625-A8CF-4A4DBB02E1D6}"/>
    <cellStyle name="Beregning 14" xfId="29224" xr:uid="{22335D8F-F604-4A56-B48E-C2289D737F32}"/>
    <cellStyle name="Beregning 14 10" xfId="29225" xr:uid="{7159559A-C2A3-4DD4-972E-AA6113FE6C44}"/>
    <cellStyle name="Beregning 14 11" xfId="29226" xr:uid="{020B51AA-DA9D-4CF7-A1F6-8821466A5570}"/>
    <cellStyle name="Beregning 14 12" xfId="29227" xr:uid="{85033A04-DDC9-4163-9E50-2540572C9074}"/>
    <cellStyle name="Beregning 14 2" xfId="29228" xr:uid="{3D6C93E9-B671-4237-BCA0-6F854582B030}"/>
    <cellStyle name="Beregning 14 3" xfId="29229" xr:uid="{4721DDC5-22CF-432C-B1F5-4E563F020AF0}"/>
    <cellStyle name="Beregning 14 4" xfId="29230" xr:uid="{1B4B86F2-0A4A-455C-85CF-A1AD21E9933B}"/>
    <cellStyle name="Beregning 14 5" xfId="29231" xr:uid="{41477DC2-81EB-4B60-8A84-1A08E43C8FA5}"/>
    <cellStyle name="Beregning 14 6" xfId="29232" xr:uid="{AD7FDDE1-0B55-4053-B48F-ACE94FE21CF3}"/>
    <cellStyle name="Beregning 14 7" xfId="29233" xr:uid="{1FD9E01E-D89E-4C52-9761-70435EE2A732}"/>
    <cellStyle name="Beregning 14 8" xfId="29234" xr:uid="{201110FE-F613-4821-80FB-700B5CB035BA}"/>
    <cellStyle name="Beregning 14 9" xfId="29235" xr:uid="{311153BF-56D8-4E95-B8F3-67EACC586EA8}"/>
    <cellStyle name="Beregning 15" xfId="29236" xr:uid="{F06EF3DC-DA70-46AE-832D-47D12FD1B593}"/>
    <cellStyle name="Beregning 15 10" xfId="29237" xr:uid="{F44D739C-4D37-445E-99D3-3FD2B3757FD8}"/>
    <cellStyle name="Beregning 15 11" xfId="29238" xr:uid="{963CC454-2FC2-4747-981E-03B10539F547}"/>
    <cellStyle name="Beregning 15 12" xfId="29239" xr:uid="{EC2B917D-FF12-4B52-81CB-210D43F2C047}"/>
    <cellStyle name="Beregning 15 2" xfId="29240" xr:uid="{6532D175-09B7-4208-AB4B-CF3C7F11C542}"/>
    <cellStyle name="Beregning 15 3" xfId="29241" xr:uid="{0D84F8BC-3628-4982-8D5C-B425A35F70A4}"/>
    <cellStyle name="Beregning 15 4" xfId="29242" xr:uid="{27DDE1FA-2A13-43F6-A41B-26B04F25C35E}"/>
    <cellStyle name="Beregning 15 5" xfId="29243" xr:uid="{8FE820A5-2052-4D00-A71E-DBB3D4B62B48}"/>
    <cellStyle name="Beregning 15 6" xfId="29244" xr:uid="{3D6B518B-71A4-423D-AC37-115C8F9D77AF}"/>
    <cellStyle name="Beregning 15 7" xfId="29245" xr:uid="{95F020E1-382E-49B6-B192-562EFA46434F}"/>
    <cellStyle name="Beregning 15 8" xfId="29246" xr:uid="{CD8FE1EF-44A0-4D75-8F8F-31B2BFAEF548}"/>
    <cellStyle name="Beregning 15 9" xfId="29247" xr:uid="{D737DD86-8E42-4AE2-8279-C51DB6503E0E}"/>
    <cellStyle name="Beregning 16" xfId="29248" xr:uid="{7C8235CC-D646-4BB5-92A1-BC94A13E0C97}"/>
    <cellStyle name="Beregning 16 10" xfId="29249" xr:uid="{5206FFCF-E233-46AA-9EC3-12F72DA56C22}"/>
    <cellStyle name="Beregning 16 11" xfId="29250" xr:uid="{34263708-CBE0-4569-8F3F-4BE18A7B5200}"/>
    <cellStyle name="Beregning 16 12" xfId="29251" xr:uid="{794F4FF3-78FF-473E-80AA-8EE8D8711906}"/>
    <cellStyle name="Beregning 16 2" xfId="29252" xr:uid="{9294CC56-EAAF-4338-AFC6-13E8D3407396}"/>
    <cellStyle name="Beregning 16 3" xfId="29253" xr:uid="{597C18A2-1825-4F86-B46D-71A6482B9C22}"/>
    <cellStyle name="Beregning 16 4" xfId="29254" xr:uid="{598FD57C-565A-4DE7-A843-9364BD2616C6}"/>
    <cellStyle name="Beregning 16 5" xfId="29255" xr:uid="{B3AE046E-864D-4555-920A-081AAAB7B672}"/>
    <cellStyle name="Beregning 16 6" xfId="29256" xr:uid="{F7A04114-4A31-4C33-AD86-5A7B4CD45642}"/>
    <cellStyle name="Beregning 16 7" xfId="29257" xr:uid="{53E51F35-B9EB-4682-8943-F56AD00F806F}"/>
    <cellStyle name="Beregning 16 8" xfId="29258" xr:uid="{B217B068-0B1E-46FF-8B48-1B87F35A65E2}"/>
    <cellStyle name="Beregning 16 9" xfId="29259" xr:uid="{6E9FFAE8-80AA-4FA4-B68B-D939E076F913}"/>
    <cellStyle name="Beregning 17" xfId="29260" xr:uid="{9E9F7EC7-C81B-4BB7-976C-DDE1899C1F50}"/>
    <cellStyle name="Beregning 17 10" xfId="29261" xr:uid="{3D17079A-426F-4392-A049-F4F0C8054003}"/>
    <cellStyle name="Beregning 17 11" xfId="29262" xr:uid="{F145D96A-657F-4F17-BBD5-AF971E336ED3}"/>
    <cellStyle name="Beregning 17 12" xfId="29263" xr:uid="{2B3A04F0-AD83-4F91-A318-DBA9B94C19BB}"/>
    <cellStyle name="Beregning 17 2" xfId="29264" xr:uid="{D8BFAFEE-B77C-4F23-A6BA-6EE01BFF5CDB}"/>
    <cellStyle name="Beregning 17 3" xfId="29265" xr:uid="{F3F482ED-2BF2-41D4-8796-68D8C67CEFEC}"/>
    <cellStyle name="Beregning 17 4" xfId="29266" xr:uid="{2344DF88-3702-4245-AC86-5919CE211149}"/>
    <cellStyle name="Beregning 17 5" xfId="29267" xr:uid="{28479456-415E-4440-9588-1691EC3055D0}"/>
    <cellStyle name="Beregning 17 6" xfId="29268" xr:uid="{28144251-5AD6-4BF6-8BD1-CC2F48FCA888}"/>
    <cellStyle name="Beregning 17 7" xfId="29269" xr:uid="{27D13AA9-A39D-4AA9-8546-2F8CCF67B86A}"/>
    <cellStyle name="Beregning 17 8" xfId="29270" xr:uid="{3DCA2A70-AD1A-4CDB-BDB2-162EABC9DE3D}"/>
    <cellStyle name="Beregning 17 9" xfId="29271" xr:uid="{9F09129A-8651-4241-BB69-4ACD1D33A1AD}"/>
    <cellStyle name="Beregning 18" xfId="29272" xr:uid="{F3D9B82E-7B5E-406B-89E1-84FC66343492}"/>
    <cellStyle name="Beregning 18 10" xfId="29273" xr:uid="{7E7682A0-9CEC-4B7A-AC93-B6734D060E0B}"/>
    <cellStyle name="Beregning 18 11" xfId="29274" xr:uid="{56884ED9-472E-402C-9EDA-1F562D31144D}"/>
    <cellStyle name="Beregning 18 12" xfId="29275" xr:uid="{1829BE84-E3C2-427F-8F5E-58682E217A8D}"/>
    <cellStyle name="Beregning 18 2" xfId="29276" xr:uid="{9C0BD59F-3DA4-4157-8F50-EC15D93987CE}"/>
    <cellStyle name="Beregning 18 3" xfId="29277" xr:uid="{DD91DDA2-FC16-4681-BA25-4BD8F3E032DC}"/>
    <cellStyle name="Beregning 18 4" xfId="29278" xr:uid="{D2BDD07D-36B8-4C7C-86E2-DA4B1BDB97DD}"/>
    <cellStyle name="Beregning 18 5" xfId="29279" xr:uid="{22C475D9-082C-4C3F-8853-3ABCC325D116}"/>
    <cellStyle name="Beregning 18 6" xfId="29280" xr:uid="{F9967C6D-F593-495C-9E4D-69223EF16BBA}"/>
    <cellStyle name="Beregning 18 7" xfId="29281" xr:uid="{35F0DFDF-8B21-4307-BAF7-A5DDF0623DB2}"/>
    <cellStyle name="Beregning 18 8" xfId="29282" xr:uid="{0DFDD301-1A78-463D-88FB-6D9FFC88B13F}"/>
    <cellStyle name="Beregning 18 9" xfId="29283" xr:uid="{C2DFC53C-6966-4EA3-8211-DC34D44370DF}"/>
    <cellStyle name="Beregning 19" xfId="29284" xr:uid="{9FB94437-FF96-47C1-B0A7-A38ADB4B1E6E}"/>
    <cellStyle name="Beregning 19 10" xfId="29285" xr:uid="{9F5AE876-F438-4901-AA64-D2B0601124B4}"/>
    <cellStyle name="Beregning 19 11" xfId="29286" xr:uid="{4EA8C3E6-D7EA-4644-B1BB-7F31A8A90847}"/>
    <cellStyle name="Beregning 19 12" xfId="29287" xr:uid="{2F93F11B-AB5E-4134-93C4-1EBB31C9251C}"/>
    <cellStyle name="Beregning 19 2" xfId="29288" xr:uid="{EFB6B5A4-A0C1-4489-B546-D5FDDFDB3497}"/>
    <cellStyle name="Beregning 19 3" xfId="29289" xr:uid="{EA01A423-A575-409E-9B82-CB3E694DAE8F}"/>
    <cellStyle name="Beregning 19 4" xfId="29290" xr:uid="{62E1F674-153C-40D2-901F-BD6A805B389B}"/>
    <cellStyle name="Beregning 19 5" xfId="29291" xr:uid="{CFCB0861-B418-4C9B-A6C8-C6B25D5C58B6}"/>
    <cellStyle name="Beregning 19 6" xfId="29292" xr:uid="{54934F27-FDCC-4A25-A110-5937C8E42131}"/>
    <cellStyle name="Beregning 19 7" xfId="29293" xr:uid="{01CD9EE8-AD26-4A12-A22C-DA96C81D4A22}"/>
    <cellStyle name="Beregning 19 8" xfId="29294" xr:uid="{6A7EB6B2-1BE6-4BEF-B479-D0B769C12AC9}"/>
    <cellStyle name="Beregning 19 9" xfId="29295" xr:uid="{DB056ECD-55B2-44C9-BD33-901F7180F6EC}"/>
    <cellStyle name="Beregning 2" xfId="29296" xr:uid="{8C20E01B-1441-47D8-A4AA-5B1F9E740B94}"/>
    <cellStyle name="Beregning 2 10" xfId="29297" xr:uid="{CE722BD6-5ACA-4651-8A30-66A486B84A96}"/>
    <cellStyle name="Beregning 2 11" xfId="29298" xr:uid="{A0AED9C1-F8C0-4D82-AF8B-2BBB99AFB834}"/>
    <cellStyle name="Beregning 2 12" xfId="29299" xr:uid="{39FD2876-E517-4010-9EE6-2CC6A2B35345}"/>
    <cellStyle name="Beregning 2 13" xfId="29300" xr:uid="{005EF542-25CF-45E7-9998-70BBBE27824A}"/>
    <cellStyle name="Beregning 2 14" xfId="29301" xr:uid="{7FCCFFCF-B64A-46DF-84B2-2C6DDAD06066}"/>
    <cellStyle name="Beregning 2 15" xfId="29302" xr:uid="{5310F654-FD8C-4F8D-811A-D6D2B59C4E53}"/>
    <cellStyle name="Beregning 2 16" xfId="29303" xr:uid="{4B57E00F-1EBF-4542-B6C1-9ED7978CF9F8}"/>
    <cellStyle name="Beregning 2 17" xfId="29304" xr:uid="{C18732C6-6934-4330-9AFE-AF2A394ABBAA}"/>
    <cellStyle name="Beregning 2 18" xfId="29305" xr:uid="{9854C184-D789-4FB8-9713-58EF6D8088DC}"/>
    <cellStyle name="Beregning 2 19" xfId="29306" xr:uid="{340882F9-F36A-4319-B842-5DEBCDFA6B56}"/>
    <cellStyle name="Beregning 2 19 10" xfId="29307" xr:uid="{845FF9AC-A62C-4F53-8F7D-9D2919A5676A}"/>
    <cellStyle name="Beregning 2 19 11" xfId="29308" xr:uid="{F049D8A8-4A35-4916-8808-21CBC5BB973D}"/>
    <cellStyle name="Beregning 2 19 12" xfId="29309" xr:uid="{64B248B5-F67F-4F87-9FF3-69B196703D3C}"/>
    <cellStyle name="Beregning 2 19 13" xfId="29310" xr:uid="{3FF39524-B6B2-45FA-9E30-7D231F45DEA1}"/>
    <cellStyle name="Beregning 2 19 2" xfId="29311" xr:uid="{0726AAB2-8CD7-4EBC-952F-A228D3DF571E}"/>
    <cellStyle name="Beregning 2 19 3" xfId="29312" xr:uid="{F1D8B8D1-4F9F-4803-99A3-37973047A326}"/>
    <cellStyle name="Beregning 2 19 4" xfId="29313" xr:uid="{1E7D1F3E-DF9C-4516-8DE5-1DF4DB0409AE}"/>
    <cellStyle name="Beregning 2 19 5" xfId="29314" xr:uid="{62804A67-EF3E-4BD3-9E8E-8A170552B901}"/>
    <cellStyle name="Beregning 2 19 6" xfId="29315" xr:uid="{5B738811-B6AE-456A-87FE-97672FDEB4D5}"/>
    <cellStyle name="Beregning 2 19 7" xfId="29316" xr:uid="{4CDE33D2-6275-48FE-8E7D-BA5886FEEC51}"/>
    <cellStyle name="Beregning 2 19 8" xfId="29317" xr:uid="{46D4A515-A80E-4164-8FE2-8B572DDF7C4F}"/>
    <cellStyle name="Beregning 2 19 9" xfId="29318" xr:uid="{9AB03308-C6B6-438C-AEC1-32FC7565C889}"/>
    <cellStyle name="Beregning 2 2" xfId="29319" xr:uid="{E37ADDFD-0B26-46D4-9584-B0007AD43ADF}"/>
    <cellStyle name="Beregning 2 2 10" xfId="29320" xr:uid="{23EC6E27-91E8-4A5A-B7EE-07F9543C81D5}"/>
    <cellStyle name="Beregning 2 2 11" xfId="29321" xr:uid="{06A38DEF-5D70-4E75-9F48-C126A033FEEF}"/>
    <cellStyle name="Beregning 2 2 12" xfId="29322" xr:uid="{74CDB57F-C10C-46C4-8C69-C968861D366E}"/>
    <cellStyle name="Beregning 2 2 13" xfId="29323" xr:uid="{D1ACC89C-9884-4E33-9720-94EFCD9C7A64}"/>
    <cellStyle name="Beregning 2 2 14" xfId="29324" xr:uid="{1D5C4614-E7A3-4BBE-B578-BE11FF457957}"/>
    <cellStyle name="Beregning 2 2 15" xfId="29325" xr:uid="{259A1D81-6D69-4482-9E64-B199E05BA82C}"/>
    <cellStyle name="Beregning 2 2 16" xfId="29326" xr:uid="{A7524431-B2E6-4E27-A361-B5077C183486}"/>
    <cellStyle name="Beregning 2 2 17" xfId="29327" xr:uid="{7825E36B-64F8-44E1-898E-E7A221EDDF62}"/>
    <cellStyle name="Beregning 2 2 17 10" xfId="29328" xr:uid="{AC468625-61F1-490C-8E78-243BEAA5568B}"/>
    <cellStyle name="Beregning 2 2 17 11" xfId="29329" xr:uid="{3C120853-B08E-4D95-9CE1-0BDAC32EAD1B}"/>
    <cellStyle name="Beregning 2 2 17 12" xfId="29330" xr:uid="{0F360D05-93D6-4C4D-ADCD-4A7DC274C673}"/>
    <cellStyle name="Beregning 2 2 17 13" xfId="29331" xr:uid="{03DCE00F-50F2-42A7-A0A3-2CAE47B4AE17}"/>
    <cellStyle name="Beregning 2 2 17 2" xfId="29332" xr:uid="{797A88D9-B275-49CC-97B6-F7E923061CFF}"/>
    <cellStyle name="Beregning 2 2 17 3" xfId="29333" xr:uid="{75C1F2CC-1AFF-458E-955B-A0DDB51A9E75}"/>
    <cellStyle name="Beregning 2 2 17 4" xfId="29334" xr:uid="{7D8B9424-12AC-48AB-9E18-67919387673D}"/>
    <cellStyle name="Beregning 2 2 17 5" xfId="29335" xr:uid="{BB64A952-D8DE-4005-973A-2C2637B1F21D}"/>
    <cellStyle name="Beregning 2 2 17 6" xfId="29336" xr:uid="{B52886EB-A9D3-4156-BBA4-18018AB0E1DA}"/>
    <cellStyle name="Beregning 2 2 17 7" xfId="29337" xr:uid="{6E2A1409-19FE-4FDC-AE10-C2BFED1A7F2A}"/>
    <cellStyle name="Beregning 2 2 17 8" xfId="29338" xr:uid="{7813FB84-0044-4332-BAED-AE8010628603}"/>
    <cellStyle name="Beregning 2 2 17 9" xfId="29339" xr:uid="{AA0CBF55-E728-4B45-AD22-3DFDB670F685}"/>
    <cellStyle name="Beregning 2 2 18" xfId="29340" xr:uid="{BA4965E4-AFCF-48E6-98B2-741D6597E2CA}"/>
    <cellStyle name="Beregning 2 2 19" xfId="29341" xr:uid="{ABD1D24A-3488-41CC-A999-8D50DA1AF655}"/>
    <cellStyle name="Beregning 2 2 2" xfId="29342" xr:uid="{07306BA0-824F-421C-A0EA-093E7AE8C47A}"/>
    <cellStyle name="Beregning 2 2 2 10" xfId="29343" xr:uid="{2F3A2847-7DB2-4470-AAEF-E8A52C46DC5A}"/>
    <cellStyle name="Beregning 2 2 2 11" xfId="29344" xr:uid="{E45F9E94-87B7-4411-9323-24D7E95C0BA5}"/>
    <cellStyle name="Beregning 2 2 2 12" xfId="29345" xr:uid="{AD7A822E-D281-4B27-AB37-6ECB1CD06599}"/>
    <cellStyle name="Beregning 2 2 2 13" xfId="29346" xr:uid="{950E3DE6-E752-4355-9BE9-B0BF65081A5A}"/>
    <cellStyle name="Beregning 2 2 2 14" xfId="29347" xr:uid="{693918B2-B712-4D29-BF29-4015E5453FCD}"/>
    <cellStyle name="Beregning 2 2 2 15" xfId="29348" xr:uid="{1A67EFE9-1894-42A5-8A03-F4B39F9BFC69}"/>
    <cellStyle name="Beregning 2 2 2 2" xfId="29349" xr:uid="{48A908C2-0045-4E39-A8DF-EC8B37F81D89}"/>
    <cellStyle name="Beregning 2 2 2 2 10" xfId="29350" xr:uid="{036C6B49-B55E-4A53-93FD-4384B8F93AE9}"/>
    <cellStyle name="Beregning 2 2 2 2 11" xfId="29351" xr:uid="{60B6C484-DC0C-4479-824C-8C66744C634D}"/>
    <cellStyle name="Beregning 2 2 2 2 12" xfId="29352" xr:uid="{DDB6DD30-EE10-415A-95BA-6E9C83A7BC99}"/>
    <cellStyle name="Beregning 2 2 2 2 13" xfId="29353" xr:uid="{2AD58FD2-3509-473D-99F5-B2B4F4DCF289}"/>
    <cellStyle name="Beregning 2 2 2 2 2" xfId="29354" xr:uid="{56247993-7073-426B-92F7-D53685DBE5E8}"/>
    <cellStyle name="Beregning 2 2 2 2 3" xfId="29355" xr:uid="{31400034-0C6D-40ED-87BD-73401B896ABD}"/>
    <cellStyle name="Beregning 2 2 2 2 4" xfId="29356" xr:uid="{D2CBC250-A123-4FD6-A2E9-727285D6B798}"/>
    <cellStyle name="Beregning 2 2 2 2 5" xfId="29357" xr:uid="{23AC2BAD-CAE0-4A7C-A943-4A444B87ABB7}"/>
    <cellStyle name="Beregning 2 2 2 2 6" xfId="29358" xr:uid="{89ADFB4E-FF34-4ECA-9823-1C474CDC3669}"/>
    <cellStyle name="Beregning 2 2 2 2 7" xfId="29359" xr:uid="{A8102A78-0610-4FEC-B85E-57DE35CE3428}"/>
    <cellStyle name="Beregning 2 2 2 2 8" xfId="29360" xr:uid="{7B99CE1E-4F44-4BAB-9E38-D3987EB24BFE}"/>
    <cellStyle name="Beregning 2 2 2 2 9" xfId="29361" xr:uid="{4CC6FC85-C9D3-40F0-99E5-1BF15B29E131}"/>
    <cellStyle name="Beregning 2 2 2 3" xfId="29362" xr:uid="{0C42FA0D-0A93-4EE3-BB36-EB2197F56A26}"/>
    <cellStyle name="Beregning 2 2 2 4" xfId="29363" xr:uid="{DFD5ABF1-8058-42F6-BF58-051A8422106A}"/>
    <cellStyle name="Beregning 2 2 2 5" xfId="29364" xr:uid="{EEAA7378-B0B7-4C2B-848A-AC00A4865F2E}"/>
    <cellStyle name="Beregning 2 2 2 6" xfId="29365" xr:uid="{64F18108-6C82-4E57-A7E3-B4DBA343982A}"/>
    <cellStyle name="Beregning 2 2 2 7" xfId="29366" xr:uid="{CA8410B1-1D45-457E-92FA-39F74B460F3C}"/>
    <cellStyle name="Beregning 2 2 2 8" xfId="29367" xr:uid="{10E7126F-5211-480F-95FA-E023EB7CEF96}"/>
    <cellStyle name="Beregning 2 2 2 9" xfId="29368" xr:uid="{F08BE99F-35AA-473D-BAC5-50BF31A2A725}"/>
    <cellStyle name="Beregning 2 2 20" xfId="29369" xr:uid="{E0803E2F-7140-456A-8E74-FAC0280DAED5}"/>
    <cellStyle name="Beregning 2 2 21" xfId="29370" xr:uid="{9B5E5F0F-60E8-49F4-AE9C-36EBBA8B5EF0}"/>
    <cellStyle name="Beregning 2 2 22" xfId="29371" xr:uid="{0FF6C25A-A712-4612-ABC4-FB79ADD8FD53}"/>
    <cellStyle name="Beregning 2 2 23" xfId="29372" xr:uid="{CAB17226-8F01-440D-979E-71AF32E50D7D}"/>
    <cellStyle name="Beregning 2 2 24" xfId="29373" xr:uid="{1AC98F65-323C-42FB-BB5D-80FBC67BEDD4}"/>
    <cellStyle name="Beregning 2 2 25" xfId="29374" xr:uid="{309F798C-86A4-4776-8FE6-2DB9316D30DE}"/>
    <cellStyle name="Beregning 2 2 26" xfId="29375" xr:uid="{DD03F190-06EF-43D7-B209-6FB36277BB09}"/>
    <cellStyle name="Beregning 2 2 27" xfId="29376" xr:uid="{E21B4D35-6D77-4FD0-BF6E-EDCFA991D352}"/>
    <cellStyle name="Beregning 2 2 28" xfId="29377" xr:uid="{BB44DAE9-D0C4-47D4-94C7-B51AF3492689}"/>
    <cellStyle name="Beregning 2 2 3" xfId="29378" xr:uid="{99BBB3A8-131F-43FE-8A88-552EB7173AE5}"/>
    <cellStyle name="Beregning 2 2 4" xfId="29379" xr:uid="{6FFC46BC-D15C-45AF-98F6-501DF4A1C5F0}"/>
    <cellStyle name="Beregning 2 2 5" xfId="29380" xr:uid="{B9575C90-F22E-46AF-8AAF-5D1BC8AD5E98}"/>
    <cellStyle name="Beregning 2 2 6" xfId="29381" xr:uid="{19F0E294-8042-462E-B487-3E0A7E0D7347}"/>
    <cellStyle name="Beregning 2 2 7" xfId="29382" xr:uid="{BC69A37E-2A33-40A8-B367-7A81BB650E54}"/>
    <cellStyle name="Beregning 2 2 8" xfId="29383" xr:uid="{0935545A-A58C-4B94-8FB8-401DE44183B7}"/>
    <cellStyle name="Beregning 2 2 9" xfId="29384" xr:uid="{628D820A-FC3A-4774-BDAF-03B58FD5E354}"/>
    <cellStyle name="Beregning 2 20" xfId="29385" xr:uid="{6FBA6C2D-9868-45E0-B125-FF33C13F44B8}"/>
    <cellStyle name="Beregning 2 21" xfId="29386" xr:uid="{AF253376-0DB8-4EBE-8886-8D8E89674DFF}"/>
    <cellStyle name="Beregning 2 22" xfId="29387" xr:uid="{F1F46DC0-2475-46FF-B50A-C20363FDA846}"/>
    <cellStyle name="Beregning 2 23" xfId="29388" xr:uid="{5E27C20C-8808-46C0-BD5E-EC843A8CC58E}"/>
    <cellStyle name="Beregning 2 24" xfId="29389" xr:uid="{E8FE231A-5D50-42C0-AEF4-1ED8D822E29E}"/>
    <cellStyle name="Beregning 2 25" xfId="29390" xr:uid="{9CE12CCA-6872-4F04-B0C0-BCF83AC1C4E1}"/>
    <cellStyle name="Beregning 2 26" xfId="29391" xr:uid="{D5A16828-7774-4280-A876-CF64605AD106}"/>
    <cellStyle name="Beregning 2 27" xfId="29392" xr:uid="{EB4E4535-0862-43F2-8B7D-337DF680C2E3}"/>
    <cellStyle name="Beregning 2 28" xfId="29393" xr:uid="{D4F78876-4C02-42EA-BADC-C4E148ACE0FE}"/>
    <cellStyle name="Beregning 2 29" xfId="29394" xr:uid="{5B1E8493-083B-491C-B69B-368DA40CD622}"/>
    <cellStyle name="Beregning 2 3" xfId="29395" xr:uid="{586CD1D9-32F1-4A5B-BAB6-C749FF25522D}"/>
    <cellStyle name="Beregning 2 30" xfId="29396" xr:uid="{DB5791CE-A528-4A54-8A79-5F4D489D8480}"/>
    <cellStyle name="Beregning 2 31" xfId="46712" xr:uid="{BFBA6A06-A2EB-4CBC-AC2B-FCBE7761C065}"/>
    <cellStyle name="Beregning 2 4" xfId="29397" xr:uid="{3AFB7375-CE32-4AFB-8FDF-DF0952BBAB1C}"/>
    <cellStyle name="Beregning 2 5" xfId="29398" xr:uid="{C6FF3919-94E3-4674-B87B-36FBA05DE182}"/>
    <cellStyle name="Beregning 2 5 10" xfId="29399" xr:uid="{01CCCC01-CFB1-4097-91A2-BCD4BCFA8DAA}"/>
    <cellStyle name="Beregning 2 5 11" xfId="29400" xr:uid="{25B61B1E-12FC-4E59-99EF-1F8B2FAD6512}"/>
    <cellStyle name="Beregning 2 5 12" xfId="29401" xr:uid="{F9418195-D80B-45F0-AA46-5A82D5192776}"/>
    <cellStyle name="Beregning 2 5 13" xfId="29402" xr:uid="{49513993-927D-487D-A72F-3E5F167BB748}"/>
    <cellStyle name="Beregning 2 5 14" xfId="29403" xr:uid="{AD146E3A-E75C-4E37-9246-61FAD453BBED}"/>
    <cellStyle name="Beregning 2 5 15" xfId="29404" xr:uid="{E3183626-1697-41EE-8406-DD17BF83027E}"/>
    <cellStyle name="Beregning 2 5 2" xfId="29405" xr:uid="{37B7A5CF-5CF5-4FE6-B587-3CE11E5C401D}"/>
    <cellStyle name="Beregning 2 5 2 10" xfId="29406" xr:uid="{48C97D75-A5C1-490F-836B-C05FC15777BF}"/>
    <cellStyle name="Beregning 2 5 2 11" xfId="29407" xr:uid="{789D6C1A-F2BF-4A42-BDA9-BBA598831FCB}"/>
    <cellStyle name="Beregning 2 5 2 12" xfId="29408" xr:uid="{9ED1E76E-5DBB-48EF-9D1D-71A47B7DC88C}"/>
    <cellStyle name="Beregning 2 5 2 13" xfId="29409" xr:uid="{E1AF8D7B-41AA-4771-927A-EB1081E10E7A}"/>
    <cellStyle name="Beregning 2 5 2 2" xfId="29410" xr:uid="{DF17662B-458C-4144-8F51-DAF3F2837478}"/>
    <cellStyle name="Beregning 2 5 2 3" xfId="29411" xr:uid="{A086161F-A1C4-41EF-BD05-7C4C16DEC470}"/>
    <cellStyle name="Beregning 2 5 2 4" xfId="29412" xr:uid="{AB7A94E8-9A49-4985-9A60-538BEA8CE140}"/>
    <cellStyle name="Beregning 2 5 2 5" xfId="29413" xr:uid="{810ECFA1-D123-4039-BDBF-7B0F98C83D9F}"/>
    <cellStyle name="Beregning 2 5 2 6" xfId="29414" xr:uid="{8A082CFE-B84E-4086-93D9-D4C404C31F29}"/>
    <cellStyle name="Beregning 2 5 2 7" xfId="29415" xr:uid="{75CF54DB-AB88-4558-B75D-BF2CF96F1F8D}"/>
    <cellStyle name="Beregning 2 5 2 8" xfId="29416" xr:uid="{CDFDF04E-B78C-4E03-8086-37364B7FE8EC}"/>
    <cellStyle name="Beregning 2 5 2 9" xfId="29417" xr:uid="{944AA464-7B6E-4715-A1BB-C7D8F27784FC}"/>
    <cellStyle name="Beregning 2 5 3" xfId="29418" xr:uid="{D27B853A-84F9-4752-9F72-ECA276AF4486}"/>
    <cellStyle name="Beregning 2 5 4" xfId="29419" xr:uid="{76AAB6E8-DEB9-476C-8B8E-CCA023575A65}"/>
    <cellStyle name="Beregning 2 5 5" xfId="29420" xr:uid="{1289139B-DAAF-459A-A5D5-D93D181238E3}"/>
    <cellStyle name="Beregning 2 5 6" xfId="29421" xr:uid="{54EFEE62-A479-40F4-AC07-99BB78FCE325}"/>
    <cellStyle name="Beregning 2 5 7" xfId="29422" xr:uid="{02B2DE79-A003-4138-A7C5-78D6BE80B955}"/>
    <cellStyle name="Beregning 2 5 8" xfId="29423" xr:uid="{BA315430-D3C3-4E62-83DA-A5654CEF050C}"/>
    <cellStyle name="Beregning 2 5 9" xfId="29424" xr:uid="{5D52B4AA-E7D1-4E74-8E7F-FD8A40624856}"/>
    <cellStyle name="Beregning 2 6" xfId="29425" xr:uid="{4E807329-04C8-4372-B64A-EB8EC60B5B4B}"/>
    <cellStyle name="Beregning 2 7" xfId="29426" xr:uid="{0D9C6481-2F54-49EB-9BCB-3B8F8514112C}"/>
    <cellStyle name="Beregning 2 8" xfId="29427" xr:uid="{0DFC79B2-AD47-4E0D-B1BA-C3C7E7759652}"/>
    <cellStyle name="Beregning 2 9" xfId="29428" xr:uid="{17F10DFE-9D3F-4DAE-915A-C4FF1D32DC49}"/>
    <cellStyle name="Beregning 2_Innlån 10_2010" xfId="29429" xr:uid="{0615150A-D3AD-4F2E-81BD-0BF5716ED641}"/>
    <cellStyle name="Beregning 20" xfId="29430" xr:uid="{6F921C65-B698-46F4-B03E-526341F2B4BF}"/>
    <cellStyle name="Beregning 20 10" xfId="29431" xr:uid="{B564CA32-62F9-4870-8975-E96FFDC58DC1}"/>
    <cellStyle name="Beregning 20 11" xfId="29432" xr:uid="{E7A0EFEC-27E6-4FCE-87D9-0716625D582A}"/>
    <cellStyle name="Beregning 20 12" xfId="29433" xr:uid="{BEBAF544-C6EA-4033-AA61-50E731F50E1C}"/>
    <cellStyle name="Beregning 20 2" xfId="29434" xr:uid="{A8F1F975-AABE-4085-9323-0F545385FE7E}"/>
    <cellStyle name="Beregning 20 3" xfId="29435" xr:uid="{88D2FE83-4786-483A-B761-A7235C3054AB}"/>
    <cellStyle name="Beregning 20 4" xfId="29436" xr:uid="{CC4005C0-0BC0-49C0-A794-5CE042A7995F}"/>
    <cellStyle name="Beregning 20 5" xfId="29437" xr:uid="{3E4F36D7-9F09-489D-A3F6-B3645F2E9957}"/>
    <cellStyle name="Beregning 20 6" xfId="29438" xr:uid="{76567A67-4E98-4767-9CFF-5117E912628A}"/>
    <cellStyle name="Beregning 20 7" xfId="29439" xr:uid="{CAD9EBC4-9C0B-4BB0-A994-5BE4EB9EE585}"/>
    <cellStyle name="Beregning 20 8" xfId="29440" xr:uid="{2E5C37D1-12D0-402E-BE15-9CA064460DF9}"/>
    <cellStyle name="Beregning 20 9" xfId="29441" xr:uid="{D8F17586-B14B-4D82-8870-EC043D8C2103}"/>
    <cellStyle name="Beregning 21" xfId="29442" xr:uid="{22F552F1-9C80-46A9-9BFA-E0D5F2449798}"/>
    <cellStyle name="Beregning 21 10" xfId="29443" xr:uid="{CCF79A58-9404-4725-9217-18A282D5FBD4}"/>
    <cellStyle name="Beregning 21 11" xfId="29444" xr:uid="{F947E9F2-AB06-4B02-B445-41CBA6BBCE33}"/>
    <cellStyle name="Beregning 21 12" xfId="29445" xr:uid="{ED6CC727-36E5-422F-A03C-BDE8430CF86E}"/>
    <cellStyle name="Beregning 21 2" xfId="29446" xr:uid="{E44A07C4-2B3F-485C-A2AF-5EA6974C7E22}"/>
    <cellStyle name="Beregning 21 3" xfId="29447" xr:uid="{5FEA776E-5C2A-4D1C-B28A-FF47A3BE6532}"/>
    <cellStyle name="Beregning 21 4" xfId="29448" xr:uid="{C9F0475D-4A21-4B7C-AC81-611E637E931E}"/>
    <cellStyle name="Beregning 21 5" xfId="29449" xr:uid="{4A2A1CBE-42F8-4893-B471-7B9E1195770D}"/>
    <cellStyle name="Beregning 21 6" xfId="29450" xr:uid="{8D5677E4-7D17-4CB6-86DC-B9812CDF2742}"/>
    <cellStyle name="Beregning 21 7" xfId="29451" xr:uid="{620748A5-3311-4A2E-A537-6E4DBAD676CF}"/>
    <cellStyle name="Beregning 21 8" xfId="29452" xr:uid="{16F83D76-C5BB-4F6D-9556-50D043D92319}"/>
    <cellStyle name="Beregning 21 9" xfId="29453" xr:uid="{A8ADB06F-C4D9-4954-8224-08FB253AA975}"/>
    <cellStyle name="Beregning 22" xfId="29454" xr:uid="{BB8701A2-B48C-4C21-B2A8-2E3AC15A7AF1}"/>
    <cellStyle name="Beregning 22 10" xfId="29455" xr:uid="{B62DAD19-736E-479F-8B44-CC2A5B9573BE}"/>
    <cellStyle name="Beregning 22 11" xfId="29456" xr:uid="{5A4E087E-CFAF-44B0-953E-0F9A4EFF4897}"/>
    <cellStyle name="Beregning 22 12" xfId="29457" xr:uid="{4CE0DE8A-F117-4165-820C-0075CAAE173A}"/>
    <cellStyle name="Beregning 22 2" xfId="29458" xr:uid="{1A55D8B8-DB2B-4685-B040-346098EB0BB7}"/>
    <cellStyle name="Beregning 22 3" xfId="29459" xr:uid="{E33AC0D7-1741-471D-8B02-0DAF8C532959}"/>
    <cellStyle name="Beregning 22 4" xfId="29460" xr:uid="{01C843F4-541B-4D3E-AC49-BB2F17E94C4F}"/>
    <cellStyle name="Beregning 22 5" xfId="29461" xr:uid="{420A0653-9470-4329-A213-1F5D9406BC8B}"/>
    <cellStyle name="Beregning 22 6" xfId="29462" xr:uid="{92DDE274-46CD-4E85-8CBE-7FD6859A5D46}"/>
    <cellStyle name="Beregning 22 7" xfId="29463" xr:uid="{FD57909E-4746-4B1C-AE41-7F75240BD553}"/>
    <cellStyle name="Beregning 22 8" xfId="29464" xr:uid="{3CA5AB9E-0B99-4BE9-9509-53021A644E61}"/>
    <cellStyle name="Beregning 22 9" xfId="29465" xr:uid="{49C82A3E-772C-41C6-B489-691F2822CFB0}"/>
    <cellStyle name="Beregning 23" xfId="29466" xr:uid="{C5F3D6CE-D343-4488-982F-E521E0581B77}"/>
    <cellStyle name="Beregning 23 10" xfId="29467" xr:uid="{E4252A78-D4DC-4A61-9D31-A5FB12A4A626}"/>
    <cellStyle name="Beregning 23 11" xfId="29468" xr:uid="{89C26F54-7DD3-4A17-A739-C55B866B0F1A}"/>
    <cellStyle name="Beregning 23 12" xfId="29469" xr:uid="{B4B0FFA6-2DF3-4A6E-BFA0-0F609FB00F09}"/>
    <cellStyle name="Beregning 23 2" xfId="29470" xr:uid="{5A077C89-8EAB-491E-9779-CC69B8C7B849}"/>
    <cellStyle name="Beregning 23 3" xfId="29471" xr:uid="{649CD092-6A10-4E96-957F-5C5CEC9E636C}"/>
    <cellStyle name="Beregning 23 4" xfId="29472" xr:uid="{2A4B6DD8-5A4B-413C-9FC6-AEB72510BACD}"/>
    <cellStyle name="Beregning 23 5" xfId="29473" xr:uid="{BC80D942-B20B-438F-9FD9-956CBD74B325}"/>
    <cellStyle name="Beregning 23 6" xfId="29474" xr:uid="{3A477F33-7CEC-4900-93A2-733CFFABAC22}"/>
    <cellStyle name="Beregning 23 7" xfId="29475" xr:uid="{A20077C5-D532-4199-B3A8-10B6ECDAE525}"/>
    <cellStyle name="Beregning 23 8" xfId="29476" xr:uid="{84DB4CC8-2976-4400-A544-B2760BBA7A5B}"/>
    <cellStyle name="Beregning 23 9" xfId="29477" xr:uid="{409F6BE2-B96A-49DB-A662-0260D7846795}"/>
    <cellStyle name="Beregning 24" xfId="29478" xr:uid="{90F248FE-6F22-4B0B-B18C-BA9CBD11E837}"/>
    <cellStyle name="Beregning 24 10" xfId="29479" xr:uid="{0D51AE1E-7DC2-4FA6-AE0D-948623783506}"/>
    <cellStyle name="Beregning 24 11" xfId="29480" xr:uid="{9726B31A-F29F-4B80-B047-554D7449B66A}"/>
    <cellStyle name="Beregning 24 12" xfId="29481" xr:uid="{32A87DEE-778F-411D-B47E-9F40BC06DFF4}"/>
    <cellStyle name="Beregning 24 2" xfId="29482" xr:uid="{56EDE633-3E9A-45E1-BB49-0765D8965CCD}"/>
    <cellStyle name="Beregning 24 3" xfId="29483" xr:uid="{F687D794-E849-431D-AA7F-4191DA9EBC12}"/>
    <cellStyle name="Beregning 24 4" xfId="29484" xr:uid="{F98E946F-6784-43C2-A074-9DD0E4549D2E}"/>
    <cellStyle name="Beregning 24 5" xfId="29485" xr:uid="{225DB5B6-43E0-47D0-B58A-45696E781CF1}"/>
    <cellStyle name="Beregning 24 6" xfId="29486" xr:uid="{0256D732-FB4B-4BE5-9DA3-662ABF18DDBE}"/>
    <cellStyle name="Beregning 24 7" xfId="29487" xr:uid="{DDEAA670-03A0-49E2-A97F-6944715F644F}"/>
    <cellStyle name="Beregning 24 8" xfId="29488" xr:uid="{D14DBCE9-B012-4BE1-896F-CB5B4D1C0CB8}"/>
    <cellStyle name="Beregning 24 9" xfId="29489" xr:uid="{3AD9F004-26F3-4F7F-B87F-3F5B1E496A1E}"/>
    <cellStyle name="Beregning 25" xfId="29490" xr:uid="{49A28CDE-6344-4B23-88CE-7662BC006286}"/>
    <cellStyle name="Beregning 25 10" xfId="29491" xr:uid="{EB33F100-E10B-47F4-BFB6-1BBDEAF91BCC}"/>
    <cellStyle name="Beregning 25 11" xfId="29492" xr:uid="{4A688274-5E14-4711-931E-8814CB56DA95}"/>
    <cellStyle name="Beregning 25 12" xfId="29493" xr:uid="{70753884-9B9B-4BE0-B49C-EB2D2F3F606C}"/>
    <cellStyle name="Beregning 25 2" xfId="29494" xr:uid="{B5C88D98-E696-4B4E-B181-4E5A86D17801}"/>
    <cellStyle name="Beregning 25 3" xfId="29495" xr:uid="{33CEFEF0-A4F5-4F76-B7D1-73151EAADD8D}"/>
    <cellStyle name="Beregning 25 4" xfId="29496" xr:uid="{5FAE9D35-3874-4679-869C-9BB24D2844BF}"/>
    <cellStyle name="Beregning 25 5" xfId="29497" xr:uid="{7914CFB2-ABE7-4B37-89D3-EC2A91A3C0A6}"/>
    <cellStyle name="Beregning 25 6" xfId="29498" xr:uid="{EA66DD13-9FB5-40AC-AD63-8D977DD0CFEA}"/>
    <cellStyle name="Beregning 25 7" xfId="29499" xr:uid="{5375BB42-9A2E-4FDD-9B10-1D2048E1A2EB}"/>
    <cellStyle name="Beregning 25 8" xfId="29500" xr:uid="{DDFD7EB0-A433-49A6-9D44-567690DD43F2}"/>
    <cellStyle name="Beregning 25 9" xfId="29501" xr:uid="{DA869652-4DD3-446B-80DA-1F27357F9138}"/>
    <cellStyle name="Beregning 26" xfId="29502" xr:uid="{0551EF4C-121E-46B8-AC6E-99D1873A46E0}"/>
    <cellStyle name="Beregning 26 10" xfId="29503" xr:uid="{D6B93049-9C6D-452A-A986-CA953F46AF4A}"/>
    <cellStyle name="Beregning 26 11" xfId="29504" xr:uid="{15D0A7A0-D586-40D9-8E50-64D86910A650}"/>
    <cellStyle name="Beregning 26 12" xfId="29505" xr:uid="{E975EFED-0220-44A0-AD0B-C33524B77D23}"/>
    <cellStyle name="Beregning 26 13" xfId="29506" xr:uid="{64D6DA46-428E-48D8-8D38-B712182219A6}"/>
    <cellStyle name="Beregning 26 2" xfId="29507" xr:uid="{352644D3-EB70-45D7-A8EF-07F16CFB05C6}"/>
    <cellStyle name="Beregning 26 3" xfId="29508" xr:uid="{9302C300-17AC-4F7E-8D0D-1304BFAA2780}"/>
    <cellStyle name="Beregning 26 4" xfId="29509" xr:uid="{500DC196-6FE5-4D6E-A142-E5683869C104}"/>
    <cellStyle name="Beregning 26 5" xfId="29510" xr:uid="{E63078CE-7109-494A-920E-5A8F4AE9C736}"/>
    <cellStyle name="Beregning 26 6" xfId="29511" xr:uid="{D8116860-36FD-4A10-A15A-4C52E1EE5440}"/>
    <cellStyle name="Beregning 26 7" xfId="29512" xr:uid="{3528DDF7-E8AC-4FD8-AA97-12399A08B013}"/>
    <cellStyle name="Beregning 26 8" xfId="29513" xr:uid="{EC749929-7859-4B11-8D4D-CCE8D9C9935C}"/>
    <cellStyle name="Beregning 26 9" xfId="29514" xr:uid="{A98E6B19-8018-4F1A-AD24-A111DE3397E2}"/>
    <cellStyle name="Beregning 27" xfId="29515" xr:uid="{3C6828DE-1D80-4B52-8184-075BEDE80885}"/>
    <cellStyle name="Beregning 28" xfId="29516" xr:uid="{E5A46C4A-49C2-42F5-AC31-E30CB7C3758B}"/>
    <cellStyle name="Beregning 28 2" xfId="29517" xr:uid="{3ECB54F8-1271-42EE-A102-85370CD54501}"/>
    <cellStyle name="Beregning 28 3" xfId="29518" xr:uid="{B30AC9FF-C2B9-4AEB-89D8-E666E857B5AD}"/>
    <cellStyle name="Beregning 29" xfId="29519" xr:uid="{41CF5869-F9E9-44BC-8E0B-59C41C837D53}"/>
    <cellStyle name="Beregning 3" xfId="29520" xr:uid="{02E4763E-3C0D-46EA-BB29-58AF44D1BA4E}"/>
    <cellStyle name="Beregning 3 2" xfId="46740" xr:uid="{492E2AFE-6092-418B-BBF0-D5BAB405F5EB}"/>
    <cellStyle name="Beregning 30" xfId="29521" xr:uid="{C31AAE06-92D7-41BB-89C1-F31160FA0F34}"/>
    <cellStyle name="Beregning 31" xfId="29522" xr:uid="{50B08796-1AF9-405C-9BB5-09BDCDF8A018}"/>
    <cellStyle name="Beregning 32" xfId="29523" xr:uid="{6C48EBCA-AFFA-42BD-AE3E-EECADA6E2434}"/>
    <cellStyle name="Beregning 33" xfId="29524" xr:uid="{E590A1DA-0DEC-43EA-ACE4-EF3BA56E9B32}"/>
    <cellStyle name="Beregning 34" xfId="29525" xr:uid="{D1DC4437-CF9C-4F02-B606-F95BA2B67019}"/>
    <cellStyle name="Beregning 35" xfId="29526" xr:uid="{1516959C-9C92-4BAD-BFC3-D56A13784877}"/>
    <cellStyle name="Beregning 36" xfId="29527" xr:uid="{E68A55E6-231F-4433-95E9-37E4B873F2FD}"/>
    <cellStyle name="Beregning 37" xfId="29528" xr:uid="{3FDE3C74-A317-499B-9363-355FCE505234}"/>
    <cellStyle name="Beregning 38" xfId="29529" xr:uid="{EE327117-91AF-41B2-87C9-AED10F65CF76}"/>
    <cellStyle name="Beregning 39" xfId="29530" xr:uid="{09D3309A-D600-4B19-B74C-510E5885AACB}"/>
    <cellStyle name="Beregning 4" xfId="29531" xr:uid="{5C9CD33B-B4CF-48BD-948B-23A92D84025F}"/>
    <cellStyle name="Beregning 40" xfId="29532" xr:uid="{6662024B-127A-416A-A1AF-F7BA35273E37}"/>
    <cellStyle name="Beregning 41" xfId="29533" xr:uid="{B5AA61A6-7C37-40FE-B89A-355E5BA100B8}"/>
    <cellStyle name="Beregning 42" xfId="29534" xr:uid="{5997D0AE-FDF6-4712-BC4F-011055ABE344}"/>
    <cellStyle name="Beregning 43" xfId="29535" xr:uid="{F1AF2B45-2F84-4C49-8728-1181E69CEA3A}"/>
    <cellStyle name="Beregning 44" xfId="29536" xr:uid="{3DAF2C68-6513-46E4-AF3C-36C148FFEBCA}"/>
    <cellStyle name="Beregning 45" xfId="29537" xr:uid="{45202AD0-0B34-4670-AD78-388316850C65}"/>
    <cellStyle name="Beregning 46" xfId="29538" xr:uid="{B9FCC5FE-1398-43B1-8C2D-18D93463AB47}"/>
    <cellStyle name="Beregning 47" xfId="29539" xr:uid="{CBFD9312-58C0-4A93-B7BF-89214CB5C0A1}"/>
    <cellStyle name="Beregning 48" xfId="29540" xr:uid="{F8DCDA28-1722-471E-B238-331F9BECA19C}"/>
    <cellStyle name="Beregning 49" xfId="46029" xr:uid="{DA741B52-A2EC-45D4-B8F4-BA45B79AF74C}"/>
    <cellStyle name="Beregning 5" xfId="29541" xr:uid="{8FFBB90E-1A49-4DEE-AE18-7008A045292C}"/>
    <cellStyle name="Beregning 50" xfId="46030" xr:uid="{A0FFED42-E14F-41B2-A209-BCA684A5F73C}"/>
    <cellStyle name="Beregning 51" xfId="46031" xr:uid="{47AF826A-668C-424E-8A57-90F3A22B5912}"/>
    <cellStyle name="Beregning 52" xfId="46032" xr:uid="{4C0E011C-76B2-4F51-BD9F-A28FC0616C6C}"/>
    <cellStyle name="Beregning 53" xfId="46033" xr:uid="{A720EEE6-C7B9-430F-875E-DDC84077CE5C}"/>
    <cellStyle name="Beregning 54" xfId="46034" xr:uid="{4152AB9F-7C7F-4F44-91B0-B4DA9A14AB64}"/>
    <cellStyle name="Beregning 55" xfId="46035" xr:uid="{0706612F-D023-4324-B73B-BE84B86665AE}"/>
    <cellStyle name="Beregning 56" xfId="46036" xr:uid="{6A1BBD8B-4D32-4648-876E-902C674B00CC}"/>
    <cellStyle name="Beregning 57" xfId="46037" xr:uid="{3E65FA32-C0D8-4D37-B1F0-E8618E6D8FC8}"/>
    <cellStyle name="Beregning 58" xfId="46038" xr:uid="{34B3E7BB-A886-43AF-BD9A-22723584288C}"/>
    <cellStyle name="Beregning 59" xfId="46039" xr:uid="{368822C6-1612-47DD-A89B-72103DBA561B}"/>
    <cellStyle name="Beregning 6" xfId="29542" xr:uid="{39964BEF-9C5B-4771-94B2-97AE6E6059FE}"/>
    <cellStyle name="Beregning 60" xfId="46040" xr:uid="{D90B706D-F3CA-48F0-8FC3-DEEC81E7385E}"/>
    <cellStyle name="Beregning 61" xfId="46041" xr:uid="{53351388-64E4-484E-B9CE-48FCF09C3283}"/>
    <cellStyle name="Beregning 62" xfId="46042" xr:uid="{52838336-5E04-47A9-872B-19B7CD1CEBBF}"/>
    <cellStyle name="Beregning 63" xfId="46043" xr:uid="{0C76A0CF-79B6-4BC7-AAE8-4B2FC438251D}"/>
    <cellStyle name="Beregning 64" xfId="46044" xr:uid="{E2858EEC-4121-466A-BD6A-23EB55F451D4}"/>
    <cellStyle name="Beregning 65" xfId="46045" xr:uid="{4FF07FD3-A0D1-430B-8A5E-06ABB72EAC79}"/>
    <cellStyle name="Beregning 66" xfId="46046" xr:uid="{2C713BBA-D883-47BE-8229-4E3DDEB6BB05}"/>
    <cellStyle name="Beregning 67" xfId="46047" xr:uid="{8A71B621-AB21-4AD8-B06B-9ABADB278B00}"/>
    <cellStyle name="Beregning 68" xfId="46048" xr:uid="{0F5423DA-61D1-4E62-9A2D-39EE3EB8A4B0}"/>
    <cellStyle name="Beregning 69" xfId="46653" xr:uid="{C1503BE2-FF2C-4B8E-BF60-63A08B91E34E}"/>
    <cellStyle name="Beregning 7" xfId="29543" xr:uid="{2F4813BE-7F7F-48F3-8424-F519AF924AC3}"/>
    <cellStyle name="Beregning 70" xfId="46597" xr:uid="{E8361C35-4D38-442C-821D-23CBBA823461}"/>
    <cellStyle name="Beregning 71" xfId="47016" xr:uid="{40A3036C-B966-4E27-822E-8EC85A82009E}"/>
    <cellStyle name="Beregning 72" xfId="47010" xr:uid="{2352D29F-28FD-444B-85C9-86C5EF599F9C}"/>
    <cellStyle name="Beregning 73" xfId="47005" xr:uid="{5E45F2D5-41A8-4CA5-A826-21F919DC1266}"/>
    <cellStyle name="Beregning 8" xfId="29544" xr:uid="{083819B0-FAB4-46D9-8F77-A47E28450760}"/>
    <cellStyle name="Beregning 9" xfId="29545" xr:uid="{C2B3EE32-12AD-4240-9CE4-94814F8CB3E2}"/>
    <cellStyle name="Bevitel" xfId="29546" xr:uid="{F2831080-EAE1-441D-B00B-33EF7E243D4D}"/>
    <cellStyle name="Buena" xfId="29547" xr:uid="{B5D0EF2E-FF41-43D8-9CE0-5BC256E8779E}"/>
    <cellStyle name="Calculation" xfId="29548" xr:uid="{D83D4B95-E730-4524-8CDA-E8A5DAD8EB48}"/>
    <cellStyle name="Calculation 2" xfId="29549" xr:uid="{33B1E4DD-7D2E-444B-8F53-6248CC2B3E88}"/>
    <cellStyle name="Cálculo" xfId="29550" xr:uid="{4F3E3284-F3D1-41D5-BE27-6ED5465929FB}"/>
    <cellStyle name="Celda de comprobación" xfId="29551" xr:uid="{1D62F4DE-4B2E-4891-AEBF-D81255CC922F}"/>
    <cellStyle name="Celda vinculada" xfId="29552" xr:uid="{9AD14981-A4B9-4E68-9FD4-153F8502143B}"/>
    <cellStyle name="Check Cell" xfId="29553" xr:uid="{55B7B240-A509-45ED-BA68-2A3456AF695F}"/>
    <cellStyle name="Check Cell 2" xfId="46971" xr:uid="{F5923B53-6B8F-439D-A3E9-77FD02BFFB71}"/>
    <cellStyle name="checkExposure" xfId="29554" xr:uid="{7D2D5565-787B-4286-A0F9-ED11744B2000}"/>
    <cellStyle name="Cím" xfId="29555" xr:uid="{53A6A576-8A09-4888-AF14-FD5414319548}"/>
    <cellStyle name="Címsor 1" xfId="29556" xr:uid="{A90E5E9A-F84E-431C-9F5F-6701289B0E7F}"/>
    <cellStyle name="Címsor 2" xfId="29557" xr:uid="{05D4FD3A-BEC9-4038-82B0-53536E57A108}"/>
    <cellStyle name="Címsor 3" xfId="29558" xr:uid="{F42FA931-E7D0-40C3-86F7-0D00B6ED6A96}"/>
    <cellStyle name="Címsor 4" xfId="29559" xr:uid="{8B0EE72B-5954-42C4-B3BE-78E65AE2F080}"/>
    <cellStyle name="Comma 2" xfId="3" xr:uid="{00000000-0005-0000-0000-000000000000}"/>
    <cellStyle name="Comma 2 2" xfId="29560" xr:uid="{551E1972-0C33-4969-B2A3-8C70F2838C44}"/>
    <cellStyle name="Comma 2 3" xfId="46972" xr:uid="{91EDF2C6-771B-46B5-8130-89093CBF6315}"/>
    <cellStyle name="Comma 2 4" xfId="47003" xr:uid="{DB3FD181-A75D-486D-935F-6AEE3129793B}"/>
    <cellStyle name="Comma0" xfId="29561" xr:uid="{42CBFFF8-D5C8-4EA3-933A-09BBD222AA86}"/>
    <cellStyle name="Comma0 10" xfId="29562" xr:uid="{093D3F66-D822-406B-8E46-B03B000DB6DA}"/>
    <cellStyle name="Comma0 10 10" xfId="29563" xr:uid="{317C298B-D3DD-4FB6-9AFD-74690F359DF7}"/>
    <cellStyle name="Comma0 10 11" xfId="29564" xr:uid="{636B067E-783D-4E37-80A9-CE916187B409}"/>
    <cellStyle name="Comma0 10 12" xfId="29565" xr:uid="{621511BE-AE49-4636-BDC2-7C7F4ADCEC16}"/>
    <cellStyle name="Comma0 10 13" xfId="29566" xr:uid="{068610B8-76CE-4F47-B70C-BE503D3E7507}"/>
    <cellStyle name="Comma0 10 14" xfId="29567" xr:uid="{6D279CC0-8981-4CF5-B0A5-4C0F506992CC}"/>
    <cellStyle name="Comma0 10 15" xfId="29568" xr:uid="{935700F6-11FE-4058-85B3-C7D6D16E394E}"/>
    <cellStyle name="Comma0 10 16" xfId="29569" xr:uid="{9C5661AF-907B-4B22-A23A-8684F012748C}"/>
    <cellStyle name="Comma0 10 17" xfId="29570" xr:uid="{BF92AC6A-D6A1-40B3-BCA7-F9E153CE5129}"/>
    <cellStyle name="Comma0 10 18" xfId="29571" xr:uid="{62B874A8-C00C-4D76-B668-98AA86A6F954}"/>
    <cellStyle name="Comma0 10 19" xfId="29572" xr:uid="{E5B74B71-7097-476A-B300-54FE1B5C5516}"/>
    <cellStyle name="Comma0 10 2" xfId="29573" xr:uid="{E72B9385-175F-4413-853D-0B8005A459FF}"/>
    <cellStyle name="Comma0 10 20" xfId="29574" xr:uid="{2313682E-D973-4E4D-A24E-959C19CEC86B}"/>
    <cellStyle name="Comma0 10 21" xfId="29575" xr:uid="{335EDC52-DF13-4F92-9723-3E103F6F070A}"/>
    <cellStyle name="Comma0 10 3" xfId="29576" xr:uid="{F5969E3B-68AF-4E4B-A1CD-ACFFD0EE4C02}"/>
    <cellStyle name="Comma0 10 4" xfId="29577" xr:uid="{CA0794E9-4653-48C1-BBB0-BC58BAB1C9D2}"/>
    <cellStyle name="Comma0 10 5" xfId="29578" xr:uid="{13113901-806F-4493-94F4-1954F4672975}"/>
    <cellStyle name="Comma0 10 6" xfId="29579" xr:uid="{305A1FF1-C4EA-4F2E-BD8A-4EB5F457450E}"/>
    <cellStyle name="Comma0 10 7" xfId="29580" xr:uid="{1973BF41-A108-41F9-A2EC-9FF063FEF569}"/>
    <cellStyle name="Comma0 10 8" xfId="29581" xr:uid="{6AEC7B2E-84E8-4D86-8A3B-44B99BD1A351}"/>
    <cellStyle name="Comma0 10 9" xfId="29582" xr:uid="{486A416B-B4A9-49A2-B736-7633FF745E26}"/>
    <cellStyle name="Comma0 11" xfId="29583" xr:uid="{96A64A8A-70E4-4D39-A534-42554E1A0570}"/>
    <cellStyle name="Comma0 11 10" xfId="29584" xr:uid="{C21A8736-3A6B-4F1E-8203-CD4CC3C661B7}"/>
    <cellStyle name="Comma0 11 11" xfId="29585" xr:uid="{0B0DFA9D-0521-4942-96D4-E89CBBB2ADA1}"/>
    <cellStyle name="Comma0 11 12" xfId="29586" xr:uid="{8AD8A886-D83D-4259-8F96-A2E1A03A2535}"/>
    <cellStyle name="Comma0 11 13" xfId="29587" xr:uid="{B3484CC1-4238-4867-AB42-5364D863924C}"/>
    <cellStyle name="Comma0 11 14" xfId="29588" xr:uid="{1857A571-395C-4665-85B8-B31EB64B8326}"/>
    <cellStyle name="Comma0 11 15" xfId="29589" xr:uid="{66427B89-FDFA-479F-8AA4-E4FA56DEF80E}"/>
    <cellStyle name="Comma0 11 16" xfId="29590" xr:uid="{A1C4DD73-3713-48A1-BC22-8203B71FFD3F}"/>
    <cellStyle name="Comma0 11 17" xfId="29591" xr:uid="{62781E23-632A-4EB2-8F67-57947ADA025A}"/>
    <cellStyle name="Comma0 11 18" xfId="29592" xr:uid="{9C4161FB-32FB-468E-8305-9736401C3342}"/>
    <cellStyle name="Comma0 11 19" xfId="29593" xr:uid="{373307BF-5468-4D83-BED2-5237E042BCE7}"/>
    <cellStyle name="Comma0 11 2" xfId="29594" xr:uid="{9DBF52C2-3F09-412E-82AC-38DC41AAA160}"/>
    <cellStyle name="Comma0 11 20" xfId="29595" xr:uid="{358E6ECD-EF1A-4F91-A0A9-616463A414CC}"/>
    <cellStyle name="Comma0 11 21" xfId="29596" xr:uid="{BC3E36B0-8199-44EC-9105-FCF675695AC7}"/>
    <cellStyle name="Comma0 11 3" xfId="29597" xr:uid="{90FDDEF6-FD02-48B1-9F70-30DA8ED6163C}"/>
    <cellStyle name="Comma0 11 4" xfId="29598" xr:uid="{A5B76D00-65D7-4E49-B951-49BDDECBB9B5}"/>
    <cellStyle name="Comma0 11 5" xfId="29599" xr:uid="{236CB23A-7340-489A-B2BF-935A4CA48E95}"/>
    <cellStyle name="Comma0 11 6" xfId="29600" xr:uid="{BAAD4250-E1F8-4B05-9FA9-4C0381D1559D}"/>
    <cellStyle name="Comma0 11 7" xfId="29601" xr:uid="{7202E926-8B7A-4134-9DC9-6908602AF2CA}"/>
    <cellStyle name="Comma0 11 8" xfId="29602" xr:uid="{D353489F-7541-40D6-8ADC-7B6F4D4B8FAB}"/>
    <cellStyle name="Comma0 11 9" xfId="29603" xr:uid="{C780E3E6-74B6-4A35-8357-70B0BC208ED4}"/>
    <cellStyle name="Comma0 12" xfId="29604" xr:uid="{E23BB939-CD77-4B8A-BD70-535C4DD372D9}"/>
    <cellStyle name="Comma0 12 10" xfId="29605" xr:uid="{4A66B2D9-06FD-49DC-8AF1-E20DA109F401}"/>
    <cellStyle name="Comma0 12 11" xfId="29606" xr:uid="{DA2A0645-058A-4B16-8C20-1C6E15F61448}"/>
    <cellStyle name="Comma0 12 12" xfId="29607" xr:uid="{16186595-B9A0-4994-B3F8-D4BC99797A27}"/>
    <cellStyle name="Comma0 12 13" xfId="29608" xr:uid="{A3145997-0D3E-4C71-9EAE-53DE86EEFAAE}"/>
    <cellStyle name="Comma0 12 14" xfId="29609" xr:uid="{27A4684A-A959-486B-A444-2F79A6C22E8E}"/>
    <cellStyle name="Comma0 12 15" xfId="29610" xr:uid="{DAA84366-6699-471F-8EEE-5567AC483088}"/>
    <cellStyle name="Comma0 12 16" xfId="29611" xr:uid="{695DE759-A547-48D5-A7C0-C01404C0FB97}"/>
    <cellStyle name="Comma0 12 17" xfId="29612" xr:uid="{F7F3002E-044F-427C-8CA2-AC87CE57E747}"/>
    <cellStyle name="Comma0 12 18" xfId="29613" xr:uid="{2B2A1C9F-D309-4639-8E34-EA3158F4E0BB}"/>
    <cellStyle name="Comma0 12 19" xfId="29614" xr:uid="{DA514446-6D8C-43C7-99C1-C6B16D8623F9}"/>
    <cellStyle name="Comma0 12 2" xfId="29615" xr:uid="{378B8377-98E1-4058-AC15-CC00B7946B8C}"/>
    <cellStyle name="Comma0 12 20" xfId="29616" xr:uid="{E0ECCCB2-41C1-4765-BD48-56A3C508D6D0}"/>
    <cellStyle name="Comma0 12 21" xfId="29617" xr:uid="{4809336C-FC36-491D-9034-C0C41EE3C6D5}"/>
    <cellStyle name="Comma0 12 3" xfId="29618" xr:uid="{A7748EB4-5A1C-46BC-8D4E-6DB2D15EED3F}"/>
    <cellStyle name="Comma0 12 4" xfId="29619" xr:uid="{B1FEE675-9C2F-4CB2-BD26-860E8EF980F5}"/>
    <cellStyle name="Comma0 12 5" xfId="29620" xr:uid="{74E9D82D-8A2C-41A6-B250-15E6C717D9EB}"/>
    <cellStyle name="Comma0 12 6" xfId="29621" xr:uid="{E1519572-A7CA-4AF1-B368-50E90D82534A}"/>
    <cellStyle name="Comma0 12 7" xfId="29622" xr:uid="{63B8F60A-8225-4C4F-B2BB-C2DF7CF37764}"/>
    <cellStyle name="Comma0 12 8" xfId="29623" xr:uid="{64B8FA00-A72A-42F1-8C70-FD4D8045B7AD}"/>
    <cellStyle name="Comma0 12 9" xfId="29624" xr:uid="{477A25AA-CBCC-4EE3-83FB-763331AD7D4E}"/>
    <cellStyle name="Comma0 13" xfId="29625" xr:uid="{55005ED8-830E-437F-9666-6DE4755B9570}"/>
    <cellStyle name="Comma0 13 10" xfId="29626" xr:uid="{1D15F08C-0C87-4AE7-9A5A-8CF939C57A32}"/>
    <cellStyle name="Comma0 13 11" xfId="29627" xr:uid="{D6E438B7-7BB9-4224-98FA-FA96BED00309}"/>
    <cellStyle name="Comma0 13 12" xfId="29628" xr:uid="{C248AE6A-AA71-4D7B-B520-14B47DE38381}"/>
    <cellStyle name="Comma0 13 13" xfId="29629" xr:uid="{3F0988BF-4CC2-4AE9-BCD7-DCC36F6C22E3}"/>
    <cellStyle name="Comma0 13 14" xfId="29630" xr:uid="{A3C827D0-3338-4C7B-97CC-FAEA483B9C1B}"/>
    <cellStyle name="Comma0 13 15" xfId="29631" xr:uid="{DF43A853-3415-49AF-962B-C2B45858870D}"/>
    <cellStyle name="Comma0 13 16" xfId="29632" xr:uid="{5A74D0CA-DA30-4BCD-A51B-DFB53517EA7D}"/>
    <cellStyle name="Comma0 13 17" xfId="29633" xr:uid="{31B268AC-05C3-44A8-84BB-CEB73A044C64}"/>
    <cellStyle name="Comma0 13 18" xfId="29634" xr:uid="{EAC94EA6-148C-420C-AECE-95073C545AD2}"/>
    <cellStyle name="Comma0 13 19" xfId="29635" xr:uid="{127F715C-BC58-4431-A035-C98EBBA9053E}"/>
    <cellStyle name="Comma0 13 2" xfId="29636" xr:uid="{EBECFDC8-9448-43EB-BB13-7523FC5AE07E}"/>
    <cellStyle name="Comma0 13 20" xfId="29637" xr:uid="{6500CCDB-CCA9-4F34-A0BE-0DF931D532CD}"/>
    <cellStyle name="Comma0 13 21" xfId="29638" xr:uid="{BCAB89D7-FA32-4D85-84BF-46A6A855E3E6}"/>
    <cellStyle name="Comma0 13 3" xfId="29639" xr:uid="{6D3FB23D-E577-4799-BF5D-76A3A9035C1A}"/>
    <cellStyle name="Comma0 13 4" xfId="29640" xr:uid="{7AADFB33-A431-4032-AE0B-99AA8431242D}"/>
    <cellStyle name="Comma0 13 5" xfId="29641" xr:uid="{E0440CC7-F12A-47D5-AB66-347E84B790D5}"/>
    <cellStyle name="Comma0 13 6" xfId="29642" xr:uid="{25DA3D85-3C06-4875-B506-B0FDA680B28C}"/>
    <cellStyle name="Comma0 13 7" xfId="29643" xr:uid="{201097FE-1D18-4095-9EC5-3681AAC1FA17}"/>
    <cellStyle name="Comma0 13 8" xfId="29644" xr:uid="{8ECE4462-0AF7-47DF-A639-462E804AD4D5}"/>
    <cellStyle name="Comma0 13 9" xfId="29645" xr:uid="{3DE608BD-1136-464C-94E0-767BB21E18EA}"/>
    <cellStyle name="Comma0 2" xfId="29646" xr:uid="{FFD94BAD-119E-4986-817D-98A22208C537}"/>
    <cellStyle name="Comma0 2 10" xfId="29647" xr:uid="{06770AF1-42D5-4EB5-9FC8-FC60DA8930D8}"/>
    <cellStyle name="Comma0 2 11" xfId="29648" xr:uid="{B880D82E-F287-45D2-8D54-965F6674A22F}"/>
    <cellStyle name="Comma0 2 12" xfId="29649" xr:uid="{F2AFBC3C-7954-407F-8552-EAA02FA64C9C}"/>
    <cellStyle name="Comma0 2 13" xfId="29650" xr:uid="{91688D6C-869C-434C-8C70-6193D026C268}"/>
    <cellStyle name="Comma0 2 14" xfId="29651" xr:uid="{2EEE6858-7F1D-48E7-9886-EE8FC56736E2}"/>
    <cellStyle name="Comma0 2 15" xfId="29652" xr:uid="{153823B8-AE95-4DEF-A98F-9CAC12ABE464}"/>
    <cellStyle name="Comma0 2 16" xfId="29653" xr:uid="{B41E7579-39B3-4F00-A134-9FB5C1EB6F57}"/>
    <cellStyle name="Comma0 2 17" xfId="29654" xr:uid="{B0022785-FA20-4DF7-B8D5-A580E5260CC9}"/>
    <cellStyle name="Comma0 2 18" xfId="29655" xr:uid="{45927251-6F44-4C9C-BB56-A4D41C7CEC03}"/>
    <cellStyle name="Comma0 2 19" xfId="29656" xr:uid="{E85D57AF-04B5-4C9C-94D7-9BAAC3F40D67}"/>
    <cellStyle name="Comma0 2 2" xfId="29657" xr:uid="{F67A3B06-E629-4CCD-A132-EF173C8DAA27}"/>
    <cellStyle name="Comma0 2 20" xfId="29658" xr:uid="{AFEEEE2E-DC8C-46AD-97CF-140394120071}"/>
    <cellStyle name="Comma0 2 21" xfId="29659" xr:uid="{A1ABE7D6-E346-4736-8C3D-45AF9218FAAF}"/>
    <cellStyle name="Comma0 2 3" xfId="29660" xr:uid="{16B4E601-F381-409A-904D-59FF9C682CD0}"/>
    <cellStyle name="Comma0 2 4" xfId="29661" xr:uid="{45B08EDF-A84B-4DF8-A1A4-413494D9958C}"/>
    <cellStyle name="Comma0 2 5" xfId="29662" xr:uid="{DB0C1E69-6FF7-4173-84D2-CB52D2742624}"/>
    <cellStyle name="Comma0 2 6" xfId="29663" xr:uid="{CA51B925-99A0-4223-8381-37EDF044D693}"/>
    <cellStyle name="Comma0 2 7" xfId="29664" xr:uid="{27DB7406-7E72-4530-B2B8-B752FBEFB7F9}"/>
    <cellStyle name="Comma0 2 8" xfId="29665" xr:uid="{8014FC83-E0CA-421C-88E1-9F939213766C}"/>
    <cellStyle name="Comma0 2 9" xfId="29666" xr:uid="{3500F3E0-BC91-4461-82AB-707E766CBC47}"/>
    <cellStyle name="Comma0 3" xfId="29667" xr:uid="{1CF9D79B-3435-45C9-9A46-E4CC0A82543E}"/>
    <cellStyle name="Comma0 3 10" xfId="29668" xr:uid="{14C31DEB-AB82-4FE7-8889-D610BD56FC99}"/>
    <cellStyle name="Comma0 3 11" xfId="29669" xr:uid="{C451706D-2022-442A-AEBE-40AEA56F11F6}"/>
    <cellStyle name="Comma0 3 12" xfId="29670" xr:uid="{7D0F258C-6E97-41AF-B4AA-ACAA21446E9F}"/>
    <cellStyle name="Comma0 3 13" xfId="29671" xr:uid="{1C44DEA5-2644-440D-8521-1BFBE0C99F33}"/>
    <cellStyle name="Comma0 3 14" xfId="29672" xr:uid="{3778FFDB-0919-4B8F-8CCD-3B7352E225D3}"/>
    <cellStyle name="Comma0 3 15" xfId="29673" xr:uid="{6CD032E3-DC30-4D29-AD01-060F042F3D8C}"/>
    <cellStyle name="Comma0 3 16" xfId="29674" xr:uid="{04D05303-52B2-4EF7-8EB1-DF5F4412753B}"/>
    <cellStyle name="Comma0 3 17" xfId="29675" xr:uid="{36894B72-B58E-46AF-AF44-E69E9BB682C7}"/>
    <cellStyle name="Comma0 3 18" xfId="29676" xr:uid="{E5170F51-0EBC-4B16-88AE-C6726475D664}"/>
    <cellStyle name="Comma0 3 19" xfId="29677" xr:uid="{DCC11A16-4140-4F8D-9E92-558CD83FE05E}"/>
    <cellStyle name="Comma0 3 2" xfId="29678" xr:uid="{2D755C1F-1208-4BC7-969A-65CECE4AFA60}"/>
    <cellStyle name="Comma0 3 20" xfId="29679" xr:uid="{FDF89C0C-757A-47E4-8E77-DA34854B86F4}"/>
    <cellStyle name="Comma0 3 21" xfId="29680" xr:uid="{5736501E-5BF2-454C-84A2-8962DB8E33F8}"/>
    <cellStyle name="Comma0 3 3" xfId="29681" xr:uid="{877D9581-1824-4D17-9D82-B0F2AA591930}"/>
    <cellStyle name="Comma0 3 4" xfId="29682" xr:uid="{EAA1622F-7AAA-4D4F-AF02-1D42D4D87D9A}"/>
    <cellStyle name="Comma0 3 5" xfId="29683" xr:uid="{ADE1A3B6-FEE0-4580-95FD-19AD38BE9376}"/>
    <cellStyle name="Comma0 3 6" xfId="29684" xr:uid="{DF149153-4EA6-47EC-B9E2-17C12E667EF6}"/>
    <cellStyle name="Comma0 3 7" xfId="29685" xr:uid="{1855D724-D09D-4C33-B9D6-4421CFEE592A}"/>
    <cellStyle name="Comma0 3 8" xfId="29686" xr:uid="{3B510BCC-9EBE-4BA6-AC8D-D745D63A3C93}"/>
    <cellStyle name="Comma0 3 9" xfId="29687" xr:uid="{9671D416-CD94-4D81-9A77-7FC5EB054F68}"/>
    <cellStyle name="Comma0 4" xfId="29688" xr:uid="{C832421C-C02F-4167-AC8E-7433AD7D69E6}"/>
    <cellStyle name="Comma0 4 10" xfId="29689" xr:uid="{B260BCAF-AAE5-4FB8-8FA0-E7E5166344EB}"/>
    <cellStyle name="Comma0 4 11" xfId="29690" xr:uid="{596FE3BA-7B77-4CA3-AB4A-9FAB143BC61D}"/>
    <cellStyle name="Comma0 4 12" xfId="29691" xr:uid="{CC3A5DBD-4AAC-4CD0-AEE9-56CCDE675A32}"/>
    <cellStyle name="Comma0 4 13" xfId="29692" xr:uid="{59361A8E-A96C-4A0D-8465-E327E5EB4059}"/>
    <cellStyle name="Comma0 4 14" xfId="29693" xr:uid="{C326FCE1-0293-4819-BEC6-AFA2EED09681}"/>
    <cellStyle name="Comma0 4 15" xfId="29694" xr:uid="{A41BAF80-0419-4133-91D1-449175143545}"/>
    <cellStyle name="Comma0 4 16" xfId="29695" xr:uid="{6AAAC314-4909-4013-8D0B-7FAE4E774615}"/>
    <cellStyle name="Comma0 4 17" xfId="29696" xr:uid="{308265E6-88E4-4804-B53F-28FC379AF30E}"/>
    <cellStyle name="Comma0 4 18" xfId="29697" xr:uid="{CC45E0A3-4BF0-43CE-9E9E-7CBC5371A56F}"/>
    <cellStyle name="Comma0 4 19" xfId="29698" xr:uid="{DECF1812-1FB1-4968-ADDC-DCB5C190CD6E}"/>
    <cellStyle name="Comma0 4 2" xfId="29699" xr:uid="{F26E11DA-6C4F-4DEA-8916-637AF7FCD095}"/>
    <cellStyle name="Comma0 4 20" xfId="29700" xr:uid="{AAE94F1A-B46F-44ED-A6DC-39240A94E25C}"/>
    <cellStyle name="Comma0 4 21" xfId="29701" xr:uid="{A70A8434-DE8F-43EA-BE38-520AE492D043}"/>
    <cellStyle name="Comma0 4 3" xfId="29702" xr:uid="{CEDF2A86-23C2-434E-9018-14DB66774068}"/>
    <cellStyle name="Comma0 4 4" xfId="29703" xr:uid="{E3107CEA-546E-42CB-821A-CF3089A0E5FB}"/>
    <cellStyle name="Comma0 4 5" xfId="29704" xr:uid="{DE09DE32-6E5F-4218-BDDE-266763C50CD3}"/>
    <cellStyle name="Comma0 4 6" xfId="29705" xr:uid="{DCCC8F90-55AB-48FF-81FE-1FCE15EE1BF3}"/>
    <cellStyle name="Comma0 4 7" xfId="29706" xr:uid="{17CDA4F5-F5D9-47A3-8993-EFF9E5F40F69}"/>
    <cellStyle name="Comma0 4 8" xfId="29707" xr:uid="{94C5BEE1-639C-49B2-81C2-3016BA90529F}"/>
    <cellStyle name="Comma0 4 9" xfId="29708" xr:uid="{B39E490D-6F17-4E02-B724-F2D3087FFF4E}"/>
    <cellStyle name="Comma0 5" xfId="29709" xr:uid="{023F627B-75ED-4166-B893-5718A1819AEC}"/>
    <cellStyle name="Comma0 5 10" xfId="29710" xr:uid="{05B240A6-6B4A-4AD2-8BB6-B6F36506519B}"/>
    <cellStyle name="Comma0 5 11" xfId="29711" xr:uid="{E998E604-4E0F-4419-8438-7443C9875D91}"/>
    <cellStyle name="Comma0 5 12" xfId="29712" xr:uid="{623E9D26-3747-4488-B4F3-A02E3FF268F7}"/>
    <cellStyle name="Comma0 5 13" xfId="29713" xr:uid="{C786B851-2007-4030-9B33-3E024B94662E}"/>
    <cellStyle name="Comma0 5 14" xfId="29714" xr:uid="{69560D42-BE1B-4512-9B71-0E38FBFE7EE7}"/>
    <cellStyle name="Comma0 5 15" xfId="29715" xr:uid="{61A66D8E-DD6B-4100-A9C2-40BC2AB101E1}"/>
    <cellStyle name="Comma0 5 16" xfId="29716" xr:uid="{8C681C55-C709-4307-AF09-7AF002E8477E}"/>
    <cellStyle name="Comma0 5 17" xfId="29717" xr:uid="{F5A89F0B-E901-451C-A294-37E791FC5483}"/>
    <cellStyle name="Comma0 5 18" xfId="29718" xr:uid="{D45127E5-5E9A-44D2-84B8-21A49977E06F}"/>
    <cellStyle name="Comma0 5 19" xfId="29719" xr:uid="{A2BBE730-5CA3-4049-AEE3-FE6C7FF49EAD}"/>
    <cellStyle name="Comma0 5 2" xfId="29720" xr:uid="{A55498B1-45B6-4B5A-8E04-C06440AF2099}"/>
    <cellStyle name="Comma0 5 20" xfId="29721" xr:uid="{6A51F7C1-D037-4894-B5FE-4639096ECC53}"/>
    <cellStyle name="Comma0 5 21" xfId="29722" xr:uid="{04F580EB-66B0-4EDE-8AE5-C5274724E93F}"/>
    <cellStyle name="Comma0 5 3" xfId="29723" xr:uid="{AA7F3F2F-5F41-4B19-AEE4-CC6D0687B558}"/>
    <cellStyle name="Comma0 5 4" xfId="29724" xr:uid="{5E2B90FA-C984-41CD-A2A0-4AF0D2C6EE72}"/>
    <cellStyle name="Comma0 5 5" xfId="29725" xr:uid="{D9C08126-073D-4958-BD01-163B12D3A66D}"/>
    <cellStyle name="Comma0 5 6" xfId="29726" xr:uid="{1992AC35-C506-4FC1-B2F5-ABFB48A475EB}"/>
    <cellStyle name="Comma0 5 7" xfId="29727" xr:uid="{F6B8B3DD-F8C6-4412-9B36-9053A13C9B1F}"/>
    <cellStyle name="Comma0 5 8" xfId="29728" xr:uid="{4EAFE34B-92C6-4796-AD10-636EF8A3A500}"/>
    <cellStyle name="Comma0 5 9" xfId="29729" xr:uid="{24732B68-AE5C-4589-A9FA-CE3ABD0B7B74}"/>
    <cellStyle name="Comma0 6" xfId="29730" xr:uid="{E96EA443-8359-4ACB-997F-EDDB03AC4737}"/>
    <cellStyle name="Comma0 6 10" xfId="29731" xr:uid="{32E07701-782D-443A-80E5-AAD4FB7351FF}"/>
    <cellStyle name="Comma0 6 11" xfId="29732" xr:uid="{751F8D50-A0D6-4025-A396-F1C5C2B3FE8C}"/>
    <cellStyle name="Comma0 6 12" xfId="29733" xr:uid="{B2FE8E52-F8A1-428D-AB53-714C14CDD1FB}"/>
    <cellStyle name="Comma0 6 13" xfId="29734" xr:uid="{CDF6DBFA-1FE6-4BE2-B6B6-99CF7E5BB33D}"/>
    <cellStyle name="Comma0 6 14" xfId="29735" xr:uid="{7B390A28-DBCF-4B63-AB3B-4241F9844922}"/>
    <cellStyle name="Comma0 6 15" xfId="29736" xr:uid="{990A0318-6BB5-4076-81D1-F49D5745228B}"/>
    <cellStyle name="Comma0 6 16" xfId="29737" xr:uid="{C40C00E1-ED2C-4264-BD40-62F5375E9418}"/>
    <cellStyle name="Comma0 6 17" xfId="29738" xr:uid="{B66DDEC1-AAD5-4C48-8FD7-9EB83C236C75}"/>
    <cellStyle name="Comma0 6 18" xfId="29739" xr:uid="{6438CED2-0795-4A49-9787-99863CDE1E1A}"/>
    <cellStyle name="Comma0 6 19" xfId="29740" xr:uid="{0AA4EEFA-4D62-48AA-88FA-BBD688DF3B90}"/>
    <cellStyle name="Comma0 6 2" xfId="29741" xr:uid="{31692098-8540-4A43-AD2C-AB3E82FDD4DA}"/>
    <cellStyle name="Comma0 6 20" xfId="29742" xr:uid="{B98D2CE1-4AF2-4E47-9E0D-B9DC42A6B2B4}"/>
    <cellStyle name="Comma0 6 21" xfId="29743" xr:uid="{9009D8D5-95AC-4E4C-B4BE-8298A1E8295A}"/>
    <cellStyle name="Comma0 6 3" xfId="29744" xr:uid="{6AF0DEAA-479C-4C0A-AA34-536135444A9B}"/>
    <cellStyle name="Comma0 6 4" xfId="29745" xr:uid="{7CD79C0A-8148-4DA3-ADFB-57C755376ED8}"/>
    <cellStyle name="Comma0 6 5" xfId="29746" xr:uid="{DD125984-E93A-4EA9-AA3A-25165B0FEF11}"/>
    <cellStyle name="Comma0 6 6" xfId="29747" xr:uid="{BBD7E9F2-9C60-4558-B01E-2FE865945D94}"/>
    <cellStyle name="Comma0 6 7" xfId="29748" xr:uid="{E4418E28-5946-45F8-805D-FAD71468711F}"/>
    <cellStyle name="Comma0 6 8" xfId="29749" xr:uid="{7AABAC54-2D11-4FD9-8029-B96B5F18E30E}"/>
    <cellStyle name="Comma0 6 9" xfId="29750" xr:uid="{1D162775-D623-44A4-A862-0FBAD331A138}"/>
    <cellStyle name="Comma0 7" xfId="29751" xr:uid="{39F93691-6757-445C-A2AF-332821807E6E}"/>
    <cellStyle name="Comma0 7 10" xfId="29752" xr:uid="{E55820F8-68B8-4C67-9541-FC5D6383BA1E}"/>
    <cellStyle name="Comma0 7 11" xfId="29753" xr:uid="{F29B6BAF-6D85-4A47-A7D4-CF5E05C14063}"/>
    <cellStyle name="Comma0 7 12" xfId="29754" xr:uid="{D077A1B0-B4BD-4D6A-B8A2-E59763A9E55F}"/>
    <cellStyle name="Comma0 7 13" xfId="29755" xr:uid="{261CFC70-F596-4936-8158-96ACD41F3673}"/>
    <cellStyle name="Comma0 7 14" xfId="29756" xr:uid="{3018BD24-D881-406C-9202-6E009537E888}"/>
    <cellStyle name="Comma0 7 15" xfId="29757" xr:uid="{0F08AE62-19DE-48D7-999D-EB2CCD12A457}"/>
    <cellStyle name="Comma0 7 16" xfId="29758" xr:uid="{75F06F06-C3F4-4B80-849C-B1BA40A92D17}"/>
    <cellStyle name="Comma0 7 17" xfId="29759" xr:uid="{5D7A4F97-AE8C-4049-BFFB-7FF7AF22D30F}"/>
    <cellStyle name="Comma0 7 18" xfId="29760" xr:uid="{477BC9C5-C334-4C1D-B700-D00DBBDCCBBC}"/>
    <cellStyle name="Comma0 7 19" xfId="29761" xr:uid="{84ACC7E0-CBAF-43FB-BDD4-BCADB295E9BD}"/>
    <cellStyle name="Comma0 7 2" xfId="29762" xr:uid="{9C7C8849-F1BB-4766-BF2B-EBDED932170B}"/>
    <cellStyle name="Comma0 7 20" xfId="29763" xr:uid="{842DB75A-8F98-48C9-BE90-882F5E72EA5F}"/>
    <cellStyle name="Comma0 7 21" xfId="29764" xr:uid="{518274F4-B482-485D-876D-B0B85845697A}"/>
    <cellStyle name="Comma0 7 3" xfId="29765" xr:uid="{B3E9E7E6-939D-4244-8B4C-7AC6D6F4D064}"/>
    <cellStyle name="Comma0 7 4" xfId="29766" xr:uid="{0552D13D-5DB3-41C9-BD6A-03FFB73AAA65}"/>
    <cellStyle name="Comma0 7 5" xfId="29767" xr:uid="{5E0F1BAD-B06A-4BDF-895A-2BB286A34EA8}"/>
    <cellStyle name="Comma0 7 6" xfId="29768" xr:uid="{184C78BB-D8EC-4B60-9A96-C1E6AB699457}"/>
    <cellStyle name="Comma0 7 7" xfId="29769" xr:uid="{5560E3EB-A5D7-430E-B2B2-406B7AA60B89}"/>
    <cellStyle name="Comma0 7 8" xfId="29770" xr:uid="{A4BC92C2-C2F7-4F16-A9EB-8B4371EC6B20}"/>
    <cellStyle name="Comma0 7 9" xfId="29771" xr:uid="{2A58B473-4690-4151-B05F-EDCBCD1BFADC}"/>
    <cellStyle name="Comma0 8" xfId="29772" xr:uid="{9C5692BB-8F21-42F8-99D8-5DD7D3269FFD}"/>
    <cellStyle name="Comma0 8 10" xfId="29773" xr:uid="{7390293F-E576-46F1-B13A-3CD15D07CD3A}"/>
    <cellStyle name="Comma0 8 11" xfId="29774" xr:uid="{4DF16F71-4007-4101-816F-AB57FA55EAC9}"/>
    <cellStyle name="Comma0 8 12" xfId="29775" xr:uid="{7728FC22-CA78-4B42-8774-4A248936A0B2}"/>
    <cellStyle name="Comma0 8 13" xfId="29776" xr:uid="{B63D57F5-0845-46E8-8D22-4AFABA596361}"/>
    <cellStyle name="Comma0 8 14" xfId="29777" xr:uid="{12732408-1EEA-4931-9FBF-2101EEA372E7}"/>
    <cellStyle name="Comma0 8 15" xfId="29778" xr:uid="{ADD0B54C-63A3-4E67-AF34-F2558D5E6B44}"/>
    <cellStyle name="Comma0 8 16" xfId="29779" xr:uid="{4C2EC419-D74C-496F-92D0-5D8ABC17F825}"/>
    <cellStyle name="Comma0 8 17" xfId="29780" xr:uid="{BD89D137-BA0A-4C96-8900-208B91234EFF}"/>
    <cellStyle name="Comma0 8 18" xfId="29781" xr:uid="{3CDC779F-30F4-4A4F-8EA1-F04F3C60FA7C}"/>
    <cellStyle name="Comma0 8 19" xfId="29782" xr:uid="{D242294F-96DE-4453-AE6D-4B3DC2DE5A15}"/>
    <cellStyle name="Comma0 8 2" xfId="29783" xr:uid="{9D045EAE-8697-4654-8165-C182962D18D1}"/>
    <cellStyle name="Comma0 8 20" xfId="29784" xr:uid="{40AE06C3-FCAD-4FAD-8575-41524BD1E19A}"/>
    <cellStyle name="Comma0 8 21" xfId="29785" xr:uid="{1EA50403-22CA-4708-A5A1-2E3C76E00806}"/>
    <cellStyle name="Comma0 8 3" xfId="29786" xr:uid="{576A9A22-F569-4233-AD7A-F9B0EE783EC9}"/>
    <cellStyle name="Comma0 8 4" xfId="29787" xr:uid="{4A724945-B617-4C09-9974-D670B89891AD}"/>
    <cellStyle name="Comma0 8 5" xfId="29788" xr:uid="{E6F80B80-75AE-431A-832F-DB933144861B}"/>
    <cellStyle name="Comma0 8 6" xfId="29789" xr:uid="{BDDB61C9-2EF7-42D4-BA6C-2A6DB53817B2}"/>
    <cellStyle name="Comma0 8 7" xfId="29790" xr:uid="{2DB3013B-C7D5-4987-8673-C680AC0F34AA}"/>
    <cellStyle name="Comma0 8 8" xfId="29791" xr:uid="{568CA48B-6746-4364-AB04-23C0973BF9F3}"/>
    <cellStyle name="Comma0 8 9" xfId="29792" xr:uid="{6258597C-D43A-4A2C-B28F-16E1CD9DC801}"/>
    <cellStyle name="Comma0 9" xfId="29793" xr:uid="{FB985C3C-E4F1-4792-A9B4-0011DF2D167A}"/>
    <cellStyle name="Comma0 9 10" xfId="29794" xr:uid="{E6FE09EA-3488-40D1-9DD9-91004CDE1F2B}"/>
    <cellStyle name="Comma0 9 11" xfId="29795" xr:uid="{CBD19151-267C-4DB6-8CC1-2205AE0397D4}"/>
    <cellStyle name="Comma0 9 12" xfId="29796" xr:uid="{518647CD-BDD2-402C-924B-63152128F495}"/>
    <cellStyle name="Comma0 9 13" xfId="29797" xr:uid="{420BF6F8-FC58-4CD2-9A87-09BADAF948F5}"/>
    <cellStyle name="Comma0 9 14" xfId="29798" xr:uid="{8F872CA8-5557-4319-A65F-58FEE57FFAF6}"/>
    <cellStyle name="Comma0 9 15" xfId="29799" xr:uid="{ADBC4459-D285-4BE8-BA9A-27E317B3FF20}"/>
    <cellStyle name="Comma0 9 16" xfId="29800" xr:uid="{238E05B6-5771-40E8-984B-8C77FDB18182}"/>
    <cellStyle name="Comma0 9 17" xfId="29801" xr:uid="{A614D442-40DE-4F29-B709-A311F95ECAAB}"/>
    <cellStyle name="Comma0 9 18" xfId="29802" xr:uid="{F6FBA649-D57C-4000-BD78-B814A2F38BD9}"/>
    <cellStyle name="Comma0 9 19" xfId="29803" xr:uid="{0CAB3295-7906-4139-BB0A-C9A553364D7D}"/>
    <cellStyle name="Comma0 9 2" xfId="29804" xr:uid="{089E0396-7F20-475D-B171-6C8470149E0A}"/>
    <cellStyle name="Comma0 9 20" xfId="29805" xr:uid="{F9E7405D-5C4C-4181-89E9-627865DE8307}"/>
    <cellStyle name="Comma0 9 21" xfId="29806" xr:uid="{C629CC13-8421-417C-897C-103A36815A36}"/>
    <cellStyle name="Comma0 9 3" xfId="29807" xr:uid="{89E671D6-4D36-426D-86DF-2FEFC0FCEDFE}"/>
    <cellStyle name="Comma0 9 4" xfId="29808" xr:uid="{6101D7C5-9721-4140-A421-49AE0BBE6186}"/>
    <cellStyle name="Comma0 9 5" xfId="29809" xr:uid="{9BC82B5B-DDD8-494D-9434-297BC2EB0761}"/>
    <cellStyle name="Comma0 9 6" xfId="29810" xr:uid="{C6B19BC1-1EC4-4DE7-B25C-A9FD2021EB2C}"/>
    <cellStyle name="Comma0 9 7" xfId="29811" xr:uid="{C69B819D-84D2-4A4F-83BD-34FA40FDEAC3}"/>
    <cellStyle name="Comma0 9 8" xfId="29812" xr:uid="{C239D3F4-5A56-4F43-8E9C-1604F5E31690}"/>
    <cellStyle name="Comma0 9 9" xfId="29813" xr:uid="{9ADFE588-8AEE-4B7C-A9B5-EC985D2B3823}"/>
    <cellStyle name="Currency0" xfId="29814" xr:uid="{7E55EB3B-8943-4FDF-8B2D-87CB62B71207}"/>
    <cellStyle name="Currency0 10" xfId="29815" xr:uid="{B15F40C2-6C36-4A3D-BA04-5B26F3566BDC}"/>
    <cellStyle name="Currency0 10 10" xfId="29816" xr:uid="{EBF219CD-FC6C-45C3-BC0A-E63A04D35A12}"/>
    <cellStyle name="Currency0 10 11" xfId="29817" xr:uid="{7E042FF0-D688-457A-9FAE-E33BBB117B82}"/>
    <cellStyle name="Currency0 10 12" xfId="29818" xr:uid="{152BB7E3-8A07-42E6-8DEF-4293351561FB}"/>
    <cellStyle name="Currency0 10 13" xfId="29819" xr:uid="{02D97612-BDB0-4A14-823C-4120BB7F30DE}"/>
    <cellStyle name="Currency0 10 14" xfId="29820" xr:uid="{DB7E77CC-597B-487A-916C-79D01F1C24F9}"/>
    <cellStyle name="Currency0 10 15" xfId="29821" xr:uid="{1E7AAC07-8FD7-47E9-B437-B524C859F82E}"/>
    <cellStyle name="Currency0 10 16" xfId="29822" xr:uid="{37BE9F4E-547F-441A-AC4A-9AC51C5E034F}"/>
    <cellStyle name="Currency0 10 17" xfId="29823" xr:uid="{2948D531-65C2-4C6D-A637-A661DC72EF89}"/>
    <cellStyle name="Currency0 10 18" xfId="29824" xr:uid="{B9CF2C6A-3AB3-44BB-AFB1-EE068FBCF88B}"/>
    <cellStyle name="Currency0 10 19" xfId="29825" xr:uid="{C347D6AC-581C-4F93-8430-7E5F6082CBF2}"/>
    <cellStyle name="Currency0 10 2" xfId="29826" xr:uid="{0311BBD6-B60D-4406-AC85-760D7B878915}"/>
    <cellStyle name="Currency0 10 20" xfId="29827" xr:uid="{6A40FBC1-F1EF-4745-ADA0-F48851DD2C1F}"/>
    <cellStyle name="Currency0 10 21" xfId="29828" xr:uid="{F9C210DB-471C-4259-AD4E-D73CA91773B9}"/>
    <cellStyle name="Currency0 10 3" xfId="29829" xr:uid="{0A16C9B3-AD18-4011-9AAB-45EFA0E85351}"/>
    <cellStyle name="Currency0 10 4" xfId="29830" xr:uid="{EA2BBB5C-CB1F-4123-871D-443D6A30B09B}"/>
    <cellStyle name="Currency0 10 5" xfId="29831" xr:uid="{E015A7B8-A954-47DA-8FC6-2C0E623586E3}"/>
    <cellStyle name="Currency0 10 6" xfId="29832" xr:uid="{E4411316-55E7-402D-982D-083CE1350436}"/>
    <cellStyle name="Currency0 10 7" xfId="29833" xr:uid="{AA9DA75A-1D0A-4768-912C-5F7A9B2712A3}"/>
    <cellStyle name="Currency0 10 8" xfId="29834" xr:uid="{9E799B18-42FE-44C3-9BC2-60D7B8E86E23}"/>
    <cellStyle name="Currency0 10 9" xfId="29835" xr:uid="{AE45423E-855A-47CC-B807-EA62E46A9370}"/>
    <cellStyle name="Currency0 11" xfId="29836" xr:uid="{D4BBA812-7598-4B8F-8E65-163A4FA6FC4E}"/>
    <cellStyle name="Currency0 11 10" xfId="29837" xr:uid="{C2F869C0-8AE7-4D5F-AA4E-B6678381562D}"/>
    <cellStyle name="Currency0 11 11" xfId="29838" xr:uid="{1D79BDD5-E2A3-4506-AA5F-33A7D6D898B0}"/>
    <cellStyle name="Currency0 11 12" xfId="29839" xr:uid="{FA7A43FD-A4A2-453A-B7F2-1694AA700380}"/>
    <cellStyle name="Currency0 11 13" xfId="29840" xr:uid="{27935609-1C90-4899-AF11-5615BEF5BCAA}"/>
    <cellStyle name="Currency0 11 14" xfId="29841" xr:uid="{7120A2BC-2539-4D75-9FC1-6907F64F8581}"/>
    <cellStyle name="Currency0 11 15" xfId="29842" xr:uid="{0FAAB426-D1D3-4999-B530-D8F2FFDE1107}"/>
    <cellStyle name="Currency0 11 16" xfId="29843" xr:uid="{F39B124C-0E79-40BF-84B1-8FC387CEE4DC}"/>
    <cellStyle name="Currency0 11 17" xfId="29844" xr:uid="{EB1BFDD7-D67C-4D4E-AC8F-2D03E17CA545}"/>
    <cellStyle name="Currency0 11 18" xfId="29845" xr:uid="{84EF595D-01EF-4056-BA13-8671007CC6D6}"/>
    <cellStyle name="Currency0 11 19" xfId="29846" xr:uid="{7FD7D369-B697-43D8-B456-B65ECC20748E}"/>
    <cellStyle name="Currency0 11 2" xfId="29847" xr:uid="{B633E581-6FA4-46DD-B7E0-5084CBDCBCF1}"/>
    <cellStyle name="Currency0 11 20" xfId="29848" xr:uid="{0F732B6F-1CB9-4B7D-803B-E1EF3F84026D}"/>
    <cellStyle name="Currency0 11 21" xfId="29849" xr:uid="{3B42B342-3AAA-4AE0-B984-C760F35778D4}"/>
    <cellStyle name="Currency0 11 3" xfId="29850" xr:uid="{178A4777-720F-465B-B3C7-7392D3CCFF16}"/>
    <cellStyle name="Currency0 11 4" xfId="29851" xr:uid="{68E221A4-424D-4C6B-80A9-F925C6D105F6}"/>
    <cellStyle name="Currency0 11 5" xfId="29852" xr:uid="{C9A348F0-085E-4474-8627-156208A02731}"/>
    <cellStyle name="Currency0 11 6" xfId="29853" xr:uid="{114CCD3F-D8D5-4467-A96C-A2ADF1C645DE}"/>
    <cellStyle name="Currency0 11 7" xfId="29854" xr:uid="{7F082389-853A-4F16-922C-131F61CB10C8}"/>
    <cellStyle name="Currency0 11 8" xfId="29855" xr:uid="{35B0C9A1-52DB-4D17-95A1-7DFA1E2A31B3}"/>
    <cellStyle name="Currency0 11 9" xfId="29856" xr:uid="{2D6219CF-BF41-48C8-BC83-F0F861DB7271}"/>
    <cellStyle name="Currency0 12" xfId="29857" xr:uid="{F3807A04-25A8-4B8B-A7D2-501A742283BC}"/>
    <cellStyle name="Currency0 12 10" xfId="29858" xr:uid="{78E5F1C8-C0E9-49B3-9523-95535996C142}"/>
    <cellStyle name="Currency0 12 11" xfId="29859" xr:uid="{CC0C9D53-565B-4126-BD77-0994A5AC078D}"/>
    <cellStyle name="Currency0 12 12" xfId="29860" xr:uid="{B240D369-48A2-442B-AB4A-DF156C051839}"/>
    <cellStyle name="Currency0 12 13" xfId="29861" xr:uid="{1AF734C3-A955-4AA1-BF30-C2DB81577B90}"/>
    <cellStyle name="Currency0 12 14" xfId="29862" xr:uid="{7B6D8C50-51E3-4892-90A8-CDA8EB2BD066}"/>
    <cellStyle name="Currency0 12 15" xfId="29863" xr:uid="{7D953DFF-8B5C-41D3-8961-279E7158AA92}"/>
    <cellStyle name="Currency0 12 16" xfId="29864" xr:uid="{BF86D5D8-9D57-4E51-936F-FFBC5DB18EA6}"/>
    <cellStyle name="Currency0 12 17" xfId="29865" xr:uid="{77AAC02D-CC6E-4622-9F67-45B034E4AB51}"/>
    <cellStyle name="Currency0 12 18" xfId="29866" xr:uid="{B28228AE-1E27-47B7-AAD8-FCF5282A6913}"/>
    <cellStyle name="Currency0 12 19" xfId="29867" xr:uid="{21A5AAA6-60F9-46BD-886D-79A15B084B11}"/>
    <cellStyle name="Currency0 12 2" xfId="29868" xr:uid="{255D734F-21B3-45A5-B27A-5C276343077D}"/>
    <cellStyle name="Currency0 12 20" xfId="29869" xr:uid="{4813AF7B-2CCE-47CE-B734-8548B7325FCB}"/>
    <cellStyle name="Currency0 12 21" xfId="29870" xr:uid="{6B3399B4-59DC-498D-AB59-7B42885AF084}"/>
    <cellStyle name="Currency0 12 3" xfId="29871" xr:uid="{1C5B5556-8F9D-44B2-8398-6B3B111CF521}"/>
    <cellStyle name="Currency0 12 4" xfId="29872" xr:uid="{139634D7-57C0-4CB4-842C-C195E652F6F5}"/>
    <cellStyle name="Currency0 12 5" xfId="29873" xr:uid="{45BC4B30-31AD-451E-AA04-2644D709EF59}"/>
    <cellStyle name="Currency0 12 6" xfId="29874" xr:uid="{AFA6B489-393F-4633-BFD0-349D8B4E629C}"/>
    <cellStyle name="Currency0 12 7" xfId="29875" xr:uid="{0E271741-701A-47D7-ACAD-4E285AEFD41B}"/>
    <cellStyle name="Currency0 12 8" xfId="29876" xr:uid="{D57DC1EE-AB42-47C4-985E-D6AB2B4BE76E}"/>
    <cellStyle name="Currency0 12 9" xfId="29877" xr:uid="{94AA919C-1B57-44E7-86E1-8C48531BD3F5}"/>
    <cellStyle name="Currency0 13" xfId="29878" xr:uid="{260DD0BB-8E3E-430B-9558-9A9506AB5D9E}"/>
    <cellStyle name="Currency0 13 10" xfId="29879" xr:uid="{80949BF5-DE04-485A-9CED-61FE1B3DCDFF}"/>
    <cellStyle name="Currency0 13 11" xfId="29880" xr:uid="{63BB108C-703D-45AB-BC15-E19B88469CB7}"/>
    <cellStyle name="Currency0 13 12" xfId="29881" xr:uid="{24CC33AE-0F50-46BF-B625-776846F8CB17}"/>
    <cellStyle name="Currency0 13 13" xfId="29882" xr:uid="{FCEAE63D-9AC8-490C-A06A-5ACC6E486AB1}"/>
    <cellStyle name="Currency0 13 14" xfId="29883" xr:uid="{50307FE9-CEEA-44B0-A3D1-CBAD0406EC84}"/>
    <cellStyle name="Currency0 13 15" xfId="29884" xr:uid="{2A811DC9-5A02-4798-BFCC-45F33E32052C}"/>
    <cellStyle name="Currency0 13 16" xfId="29885" xr:uid="{369B3604-4270-4C14-BF30-B6428DB43AD7}"/>
    <cellStyle name="Currency0 13 17" xfId="29886" xr:uid="{A8FB9943-BAF5-4B92-9EC1-0633E5D69B57}"/>
    <cellStyle name="Currency0 13 18" xfId="29887" xr:uid="{C1989DB0-F27F-4EEC-8D60-C6EB4C5AE856}"/>
    <cellStyle name="Currency0 13 19" xfId="29888" xr:uid="{4A9AE714-C3A1-4C33-BE8B-C97D41D2FC22}"/>
    <cellStyle name="Currency0 13 2" xfId="29889" xr:uid="{03450ACC-5441-404B-BD48-D259CA3665A7}"/>
    <cellStyle name="Currency0 13 20" xfId="29890" xr:uid="{0522B5D8-4F65-412F-B219-B862105E5CA5}"/>
    <cellStyle name="Currency0 13 21" xfId="29891" xr:uid="{DCEF0DF7-8E56-46FE-B21B-86393D9C8C5E}"/>
    <cellStyle name="Currency0 13 3" xfId="29892" xr:uid="{705CA91D-F2EE-422B-B492-32A90F1D8DB8}"/>
    <cellStyle name="Currency0 13 4" xfId="29893" xr:uid="{ED851497-3DBE-4F7B-B740-8F719A061473}"/>
    <cellStyle name="Currency0 13 5" xfId="29894" xr:uid="{C56118B9-AF3B-470D-8DBD-6008AB252221}"/>
    <cellStyle name="Currency0 13 6" xfId="29895" xr:uid="{01B76697-EFA5-4451-B001-B4018660E7A7}"/>
    <cellStyle name="Currency0 13 7" xfId="29896" xr:uid="{424DCD64-7CD5-4942-AD1E-25207644F56A}"/>
    <cellStyle name="Currency0 13 8" xfId="29897" xr:uid="{09D80DA4-48C0-49F4-9B70-0AA87902727D}"/>
    <cellStyle name="Currency0 13 9" xfId="29898" xr:uid="{AA2967B5-6499-4BAA-81D6-D10550F49151}"/>
    <cellStyle name="Currency0 2" xfId="29899" xr:uid="{BC5053E9-99F5-4388-B484-3A22C2B5ACA6}"/>
    <cellStyle name="Currency0 2 10" xfId="29900" xr:uid="{97415D77-1217-47F0-B64C-71862D9E4511}"/>
    <cellStyle name="Currency0 2 11" xfId="29901" xr:uid="{5413FD0F-B8BB-4DDC-82C4-0E5AEF6CDBA6}"/>
    <cellStyle name="Currency0 2 12" xfId="29902" xr:uid="{70407780-1616-4943-95B9-DD9107B63E95}"/>
    <cellStyle name="Currency0 2 13" xfId="29903" xr:uid="{E7F9F975-876A-489D-9224-75BB1CD409A9}"/>
    <cellStyle name="Currency0 2 14" xfId="29904" xr:uid="{A85C5C79-8EF7-4E51-A2AA-5291D9059CB1}"/>
    <cellStyle name="Currency0 2 15" xfId="29905" xr:uid="{EB051CDE-102E-4BC0-84CA-2D5E02564D98}"/>
    <cellStyle name="Currency0 2 16" xfId="29906" xr:uid="{F5CC7FC8-2573-415D-A9C3-09F50AF88191}"/>
    <cellStyle name="Currency0 2 17" xfId="29907" xr:uid="{AE58136D-81BD-47D6-871A-307DF5E0D32F}"/>
    <cellStyle name="Currency0 2 18" xfId="29908" xr:uid="{3B061359-9311-457A-B03D-A5F4177C7459}"/>
    <cellStyle name="Currency0 2 19" xfId="29909" xr:uid="{EF572ABB-0897-47AA-AE78-DCE391348A91}"/>
    <cellStyle name="Currency0 2 2" xfId="29910" xr:uid="{07BC388C-F14B-4E72-9AEF-1A10D514104F}"/>
    <cellStyle name="Currency0 2 20" xfId="29911" xr:uid="{5BE31FA3-52F3-4812-8875-38CE0B6A6BAB}"/>
    <cellStyle name="Currency0 2 21" xfId="29912" xr:uid="{B600BD7A-9559-472F-8441-88B0F343F0F3}"/>
    <cellStyle name="Currency0 2 3" xfId="29913" xr:uid="{A0A97FD2-AA1E-474D-BC06-D66DE8CA58B2}"/>
    <cellStyle name="Currency0 2 4" xfId="29914" xr:uid="{BF49EFAF-3BAA-432D-957C-7E65CF80EA35}"/>
    <cellStyle name="Currency0 2 5" xfId="29915" xr:uid="{23EF3394-264D-4B06-9FA3-94299ECAF8A1}"/>
    <cellStyle name="Currency0 2 6" xfId="29916" xr:uid="{45D84345-C58F-4C79-81AC-938F27689614}"/>
    <cellStyle name="Currency0 2 7" xfId="29917" xr:uid="{84E57B6E-E557-499D-93D6-89A1C254AFFE}"/>
    <cellStyle name="Currency0 2 8" xfId="29918" xr:uid="{77F8F094-A41A-4185-9428-721A558BBF9E}"/>
    <cellStyle name="Currency0 2 9" xfId="29919" xr:uid="{15A99B44-6D06-4AC6-8811-FD81E3831C80}"/>
    <cellStyle name="Currency0 3" xfId="29920" xr:uid="{3022A34F-D489-4FD9-822E-B3A32E6D48E2}"/>
    <cellStyle name="Currency0 3 10" xfId="29921" xr:uid="{F4576823-CDCE-4FE4-9D4E-0062A598C639}"/>
    <cellStyle name="Currency0 3 11" xfId="29922" xr:uid="{53BC6908-CA39-4F0C-82FB-4BD235E265E4}"/>
    <cellStyle name="Currency0 3 12" xfId="29923" xr:uid="{DF5A1B50-59B5-4659-B951-A64B500709E4}"/>
    <cellStyle name="Currency0 3 13" xfId="29924" xr:uid="{05BBA63F-CD87-4F2D-A8E0-7A9C0023C3E4}"/>
    <cellStyle name="Currency0 3 14" xfId="29925" xr:uid="{8F04D96A-EBFC-4F4A-A2A5-BA904AFCCE8F}"/>
    <cellStyle name="Currency0 3 15" xfId="29926" xr:uid="{7817497F-6DAD-463D-B8E1-9DA8B50A3508}"/>
    <cellStyle name="Currency0 3 16" xfId="29927" xr:uid="{3B7F72B3-CB44-4833-A874-293BEF6FA6E6}"/>
    <cellStyle name="Currency0 3 17" xfId="29928" xr:uid="{06F46838-F8CF-46A5-A7B7-DAFC665AF40A}"/>
    <cellStyle name="Currency0 3 18" xfId="29929" xr:uid="{E27A78D3-739C-40AC-AEF4-872F892E6805}"/>
    <cellStyle name="Currency0 3 19" xfId="29930" xr:uid="{2E63BFCC-B21A-4FAB-8B5E-548CBBBE39A2}"/>
    <cellStyle name="Currency0 3 2" xfId="29931" xr:uid="{A1563D0F-369A-421C-876F-948367C00DF6}"/>
    <cellStyle name="Currency0 3 20" xfId="29932" xr:uid="{8478AC1F-8193-4B69-AE01-81BFAB131B15}"/>
    <cellStyle name="Currency0 3 21" xfId="29933" xr:uid="{1DD90B98-7275-4983-B030-83E32DEC092C}"/>
    <cellStyle name="Currency0 3 3" xfId="29934" xr:uid="{6B4FEDB9-AB60-4073-A5FD-0325A75CFD17}"/>
    <cellStyle name="Currency0 3 4" xfId="29935" xr:uid="{F5DB0327-8EA1-4936-90E9-45E50E6BD04E}"/>
    <cellStyle name="Currency0 3 5" xfId="29936" xr:uid="{8ACDC9AB-F197-4213-A11E-B9170D71A5EE}"/>
    <cellStyle name="Currency0 3 6" xfId="29937" xr:uid="{E6265870-ED9F-4347-97E6-EA3DC98163D2}"/>
    <cellStyle name="Currency0 3 7" xfId="29938" xr:uid="{36BBA98D-84EB-4EF1-96B4-CD85FF034BAE}"/>
    <cellStyle name="Currency0 3 8" xfId="29939" xr:uid="{993714B5-4F03-4605-8179-4FEF0245D7C7}"/>
    <cellStyle name="Currency0 3 9" xfId="29940" xr:uid="{AAD917ED-3999-40BA-997B-AC520072B980}"/>
    <cellStyle name="Currency0 4" xfId="29941" xr:uid="{2DB7ADEC-89FA-496D-825F-7F9FD242F0D7}"/>
    <cellStyle name="Currency0 4 10" xfId="29942" xr:uid="{8F197E50-2E8A-4D3F-86DC-B43C5E34C473}"/>
    <cellStyle name="Currency0 4 11" xfId="29943" xr:uid="{B058B1A2-A01F-4321-B1FD-7D87552ACC68}"/>
    <cellStyle name="Currency0 4 12" xfId="29944" xr:uid="{CD0D33F8-4E30-4629-BB07-4BAF231CCFC5}"/>
    <cellStyle name="Currency0 4 13" xfId="29945" xr:uid="{828AD72C-A5CC-4104-9DDE-96DA606ED930}"/>
    <cellStyle name="Currency0 4 14" xfId="29946" xr:uid="{3E3C9C2E-76AD-45EA-8681-880EBE73ADBD}"/>
    <cellStyle name="Currency0 4 15" xfId="29947" xr:uid="{6834F24F-5660-471A-8B02-6F72FC183F33}"/>
    <cellStyle name="Currency0 4 16" xfId="29948" xr:uid="{1CE0039A-11F7-4ABC-8D04-F487F70A85D8}"/>
    <cellStyle name="Currency0 4 17" xfId="29949" xr:uid="{8E014E1A-3791-482D-88A3-EAA7999F8DB4}"/>
    <cellStyle name="Currency0 4 18" xfId="29950" xr:uid="{D7DD0BE9-A36E-4E8E-9C80-9C61BBFEA54A}"/>
    <cellStyle name="Currency0 4 19" xfId="29951" xr:uid="{79D39715-6E27-45AB-B0BB-A83825EE52A6}"/>
    <cellStyle name="Currency0 4 2" xfId="29952" xr:uid="{9CD797A8-52DA-467B-9AFA-36BC1AD5F24D}"/>
    <cellStyle name="Currency0 4 20" xfId="29953" xr:uid="{FAFF2642-8D8A-4881-BE1B-DC868E1CBABE}"/>
    <cellStyle name="Currency0 4 21" xfId="29954" xr:uid="{7B0B345C-DD32-4172-8499-EA2AF2FCB537}"/>
    <cellStyle name="Currency0 4 3" xfId="29955" xr:uid="{AB61AFC7-E7AD-4CF6-B6BF-C33DE27C8866}"/>
    <cellStyle name="Currency0 4 4" xfId="29956" xr:uid="{D82F6289-A963-4489-8EA9-AC1F497AFD44}"/>
    <cellStyle name="Currency0 4 5" xfId="29957" xr:uid="{8A96BC50-0A0A-4614-A64B-69D73D807384}"/>
    <cellStyle name="Currency0 4 6" xfId="29958" xr:uid="{22690881-3B54-40AA-A875-B5B6B808B7B6}"/>
    <cellStyle name="Currency0 4 7" xfId="29959" xr:uid="{28B1EAAB-99D1-4708-89BE-AC6447ED358A}"/>
    <cellStyle name="Currency0 4 8" xfId="29960" xr:uid="{3B776375-E50F-472D-AEAC-FFAFA8DC1355}"/>
    <cellStyle name="Currency0 4 9" xfId="29961" xr:uid="{76E62DBD-800D-4800-8E1D-4EAD549F7949}"/>
    <cellStyle name="Currency0 5" xfId="29962" xr:uid="{00C26DCA-C648-4F1A-BFD0-B2F002C4EE3F}"/>
    <cellStyle name="Currency0 5 10" xfId="29963" xr:uid="{98B742F7-2957-41C9-9E75-2C781A01F190}"/>
    <cellStyle name="Currency0 5 11" xfId="29964" xr:uid="{1FCCC98D-E670-45AF-AE0E-06D6EB6B5F86}"/>
    <cellStyle name="Currency0 5 12" xfId="29965" xr:uid="{FB94BDF2-E85B-4FA6-B4C3-64852E778907}"/>
    <cellStyle name="Currency0 5 13" xfId="29966" xr:uid="{69C28A88-5AFD-4BAD-8573-E5A64684D6AE}"/>
    <cellStyle name="Currency0 5 14" xfId="29967" xr:uid="{04149B1E-5290-41CC-8CA5-DDA1B3653A1D}"/>
    <cellStyle name="Currency0 5 15" xfId="29968" xr:uid="{9BF68D13-18BA-4AE9-97FB-FE4077D179EF}"/>
    <cellStyle name="Currency0 5 16" xfId="29969" xr:uid="{21E124AA-4882-4A10-80FE-82ABC0AE695F}"/>
    <cellStyle name="Currency0 5 17" xfId="29970" xr:uid="{1E105FCB-849F-4558-9965-A000EA623914}"/>
    <cellStyle name="Currency0 5 18" xfId="29971" xr:uid="{48A10722-17B0-43B9-AA87-566EC68B6151}"/>
    <cellStyle name="Currency0 5 19" xfId="29972" xr:uid="{4C346835-5292-4D31-946D-41166C8F24C3}"/>
    <cellStyle name="Currency0 5 2" xfId="29973" xr:uid="{89AA41E1-4596-4685-8147-611882A03A97}"/>
    <cellStyle name="Currency0 5 20" xfId="29974" xr:uid="{4A5886E6-A2F9-4456-80F8-058A06BDB92F}"/>
    <cellStyle name="Currency0 5 21" xfId="29975" xr:uid="{733A8F70-293D-4636-97A1-1F028B0E319D}"/>
    <cellStyle name="Currency0 5 3" xfId="29976" xr:uid="{9CD0F483-D7BE-4C1A-87CF-CB6BCE954AC4}"/>
    <cellStyle name="Currency0 5 4" xfId="29977" xr:uid="{CAB06447-7096-42AC-B88C-B78E6F069E7F}"/>
    <cellStyle name="Currency0 5 5" xfId="29978" xr:uid="{E670C180-9919-4F35-96A8-C708EDE38093}"/>
    <cellStyle name="Currency0 5 6" xfId="29979" xr:uid="{F02DAD60-87D4-451B-8156-0D4DAB125474}"/>
    <cellStyle name="Currency0 5 7" xfId="29980" xr:uid="{75CAD341-4313-4A56-89B1-3B96EE878419}"/>
    <cellStyle name="Currency0 5 8" xfId="29981" xr:uid="{DB4C0A59-A560-441C-859F-89BDB4653612}"/>
    <cellStyle name="Currency0 5 9" xfId="29982" xr:uid="{8E165086-DBFB-4DDA-A4C8-9506938EA7B8}"/>
    <cellStyle name="Currency0 6" xfId="29983" xr:uid="{4E43C6BB-2EF6-4A7F-95AD-5C8A3062E6E6}"/>
    <cellStyle name="Currency0 6 10" xfId="29984" xr:uid="{52CA70E4-7E11-49FD-92AD-498AEDA9E9E5}"/>
    <cellStyle name="Currency0 6 11" xfId="29985" xr:uid="{2858EAFD-2C34-4084-8E45-2DB8B2CBD1CF}"/>
    <cellStyle name="Currency0 6 12" xfId="29986" xr:uid="{01E4869D-2BC6-4E86-9AFC-94867C5F14EE}"/>
    <cellStyle name="Currency0 6 13" xfId="29987" xr:uid="{66399D4C-FA13-4A73-B8ED-710E80440DCA}"/>
    <cellStyle name="Currency0 6 14" xfId="29988" xr:uid="{7351831E-D0BE-45D8-8EB3-D7E31D5A3228}"/>
    <cellStyle name="Currency0 6 15" xfId="29989" xr:uid="{32822A74-9E30-4195-92BF-79F632A0F480}"/>
    <cellStyle name="Currency0 6 16" xfId="29990" xr:uid="{AFBF22A8-00A7-4D76-BFDC-47C8FB60A7B0}"/>
    <cellStyle name="Currency0 6 17" xfId="29991" xr:uid="{2EEDEF8A-07DA-4F0D-9112-9D7114E4B47B}"/>
    <cellStyle name="Currency0 6 18" xfId="29992" xr:uid="{C4D76902-7B0C-437C-8C50-5046D349D6F9}"/>
    <cellStyle name="Currency0 6 19" xfId="29993" xr:uid="{FC41B683-64D2-4956-A16F-40B92F3ED017}"/>
    <cellStyle name="Currency0 6 2" xfId="29994" xr:uid="{25356243-18D9-4461-8830-27FF2C6A237F}"/>
    <cellStyle name="Currency0 6 20" xfId="29995" xr:uid="{72F38D77-8780-4543-B54E-6B6A64098A65}"/>
    <cellStyle name="Currency0 6 21" xfId="29996" xr:uid="{2C1F6413-57B1-4A14-ACE3-C1621B9355B2}"/>
    <cellStyle name="Currency0 6 3" xfId="29997" xr:uid="{574DAD56-134F-4650-8B49-E5C02BF74CA8}"/>
    <cellStyle name="Currency0 6 4" xfId="29998" xr:uid="{0F3CF1A9-3EF0-4EAF-992F-0E25A5D031C1}"/>
    <cellStyle name="Currency0 6 5" xfId="29999" xr:uid="{BBEFE7C3-1E51-4D43-9578-CAF957C590C7}"/>
    <cellStyle name="Currency0 6 6" xfId="30000" xr:uid="{33805B42-B6A5-45A0-B7E9-1985F52A58CD}"/>
    <cellStyle name="Currency0 6 7" xfId="30001" xr:uid="{A1B2D645-9975-4B60-847A-77520EF9C51D}"/>
    <cellStyle name="Currency0 6 8" xfId="30002" xr:uid="{1AE4290F-1016-4250-A639-D0B84D834488}"/>
    <cellStyle name="Currency0 6 9" xfId="30003" xr:uid="{BF054293-327E-408C-B27E-9E7DA4885A9E}"/>
    <cellStyle name="Currency0 7" xfId="30004" xr:uid="{247F1413-EF9D-4E23-BF3C-86B28C9F299E}"/>
    <cellStyle name="Currency0 7 10" xfId="30005" xr:uid="{EC617544-3AE2-43EC-8DC9-D4AE8BBBAFC2}"/>
    <cellStyle name="Currency0 7 11" xfId="30006" xr:uid="{86966E88-D447-47CD-8586-66DE6FA8FE3D}"/>
    <cellStyle name="Currency0 7 12" xfId="30007" xr:uid="{545C96C7-9813-491A-9FC9-64F68CC1D838}"/>
    <cellStyle name="Currency0 7 13" xfId="30008" xr:uid="{27709FFB-EF24-43A7-A7E4-16BAFE822612}"/>
    <cellStyle name="Currency0 7 14" xfId="30009" xr:uid="{BCE6A951-6251-4376-AD60-DE785F779961}"/>
    <cellStyle name="Currency0 7 15" xfId="30010" xr:uid="{F97D37D8-326E-4A2D-996E-F51CB1C861C0}"/>
    <cellStyle name="Currency0 7 16" xfId="30011" xr:uid="{EA129504-4E6E-419F-A67F-97A53805DD45}"/>
    <cellStyle name="Currency0 7 17" xfId="30012" xr:uid="{8571802C-F288-4CEB-968C-162CC11C368B}"/>
    <cellStyle name="Currency0 7 18" xfId="30013" xr:uid="{AD9B5CE0-7ABC-4DBC-B3E9-1CBD2065A18B}"/>
    <cellStyle name="Currency0 7 19" xfId="30014" xr:uid="{8239C443-27CF-4E5D-842F-1CCACF6C105D}"/>
    <cellStyle name="Currency0 7 2" xfId="30015" xr:uid="{03579A61-E410-4E6F-A4FB-DA4E099C0718}"/>
    <cellStyle name="Currency0 7 20" xfId="30016" xr:uid="{503176CF-F682-41E3-B960-01CC3B5FBDD8}"/>
    <cellStyle name="Currency0 7 21" xfId="30017" xr:uid="{405D66A0-7723-4C19-A3B6-204DAD5BFB49}"/>
    <cellStyle name="Currency0 7 3" xfId="30018" xr:uid="{E0E6B4E8-1D4F-45BB-B9BC-A5AA6C0F99AC}"/>
    <cellStyle name="Currency0 7 4" xfId="30019" xr:uid="{785F3079-60F7-4A63-95C3-A87F897AF453}"/>
    <cellStyle name="Currency0 7 5" xfId="30020" xr:uid="{477B3735-2E08-4392-8CDA-AD34F176BD85}"/>
    <cellStyle name="Currency0 7 6" xfId="30021" xr:uid="{95C2D6AF-ADD9-4E90-91AD-C078E129B145}"/>
    <cellStyle name="Currency0 7 7" xfId="30022" xr:uid="{181301AF-8219-47D9-A818-21E005968D36}"/>
    <cellStyle name="Currency0 7 8" xfId="30023" xr:uid="{C338448B-2F2F-4BF7-8610-D0ECEFDFAC85}"/>
    <cellStyle name="Currency0 7 9" xfId="30024" xr:uid="{6A7F14EB-5C61-45B4-82D4-E0C276E84DBC}"/>
    <cellStyle name="Currency0 8" xfId="30025" xr:uid="{68E7BBF4-66F1-4594-88D9-767706DACF94}"/>
    <cellStyle name="Currency0 8 10" xfId="30026" xr:uid="{D13B8CEB-7541-4F7E-BAD3-EB6F7B01B396}"/>
    <cellStyle name="Currency0 8 11" xfId="30027" xr:uid="{44ABD1E9-2B2F-432A-BC80-CFFA0743B0E6}"/>
    <cellStyle name="Currency0 8 12" xfId="30028" xr:uid="{F05D578B-9E98-4B82-A998-E0673EC6926F}"/>
    <cellStyle name="Currency0 8 13" xfId="30029" xr:uid="{EFC65DDA-22FA-4E0F-98A0-648FAF721D91}"/>
    <cellStyle name="Currency0 8 14" xfId="30030" xr:uid="{95A6C18C-ACE2-44AB-A8F3-D620748931D4}"/>
    <cellStyle name="Currency0 8 15" xfId="30031" xr:uid="{8DCE515B-93A3-4141-94B1-A426820D24B6}"/>
    <cellStyle name="Currency0 8 16" xfId="30032" xr:uid="{43DAE998-6A22-4547-B343-464ECB402744}"/>
    <cellStyle name="Currency0 8 17" xfId="30033" xr:uid="{455F7853-9B16-42AB-9693-C4945A749FFF}"/>
    <cellStyle name="Currency0 8 18" xfId="30034" xr:uid="{74E5D277-A1F2-4D4B-A962-C18C86E10547}"/>
    <cellStyle name="Currency0 8 19" xfId="30035" xr:uid="{09165596-7CF4-4529-8250-A1B27E92343B}"/>
    <cellStyle name="Currency0 8 2" xfId="30036" xr:uid="{9DE4ECF4-E31F-4225-A917-1F3C90A37F6F}"/>
    <cellStyle name="Currency0 8 20" xfId="30037" xr:uid="{C1EE976C-6454-44E6-82F1-EECFB7A053ED}"/>
    <cellStyle name="Currency0 8 21" xfId="30038" xr:uid="{39A95D92-47C7-4224-8F30-0EA4ADD06548}"/>
    <cellStyle name="Currency0 8 3" xfId="30039" xr:uid="{6F41256A-E12D-45BD-8E0B-E64657ED331F}"/>
    <cellStyle name="Currency0 8 4" xfId="30040" xr:uid="{C7981011-890D-4918-9F1E-0BBDBAB578B2}"/>
    <cellStyle name="Currency0 8 5" xfId="30041" xr:uid="{5EEA3BE9-4DB2-4165-830A-5F300C2DF93C}"/>
    <cellStyle name="Currency0 8 6" xfId="30042" xr:uid="{4632CE96-62FA-42B0-ADB8-E852ABA41688}"/>
    <cellStyle name="Currency0 8 7" xfId="30043" xr:uid="{2C5CC7C1-8A69-4B89-91B8-1951CC45DCC4}"/>
    <cellStyle name="Currency0 8 8" xfId="30044" xr:uid="{0ED37DFA-A796-4F4B-BFC3-B75267A5CAE2}"/>
    <cellStyle name="Currency0 8 9" xfId="30045" xr:uid="{E3949969-D2C8-4230-8427-FDDA3EB9004A}"/>
    <cellStyle name="Currency0 9" xfId="30046" xr:uid="{49699987-195A-4906-A55F-8EC48B0FAF75}"/>
    <cellStyle name="Currency0 9 10" xfId="30047" xr:uid="{A56C90E9-C25F-435E-9FC6-08EFC767BB39}"/>
    <cellStyle name="Currency0 9 11" xfId="30048" xr:uid="{78118741-1764-48A1-AF59-16B2C6AA2E3C}"/>
    <cellStyle name="Currency0 9 12" xfId="30049" xr:uid="{6A720AE2-7F6B-4F2C-81AB-431A3C586AC3}"/>
    <cellStyle name="Currency0 9 13" xfId="30050" xr:uid="{05F046D0-1068-4CDD-BAB7-DC91CC60BEE0}"/>
    <cellStyle name="Currency0 9 14" xfId="30051" xr:uid="{96F8BC9F-00EB-46C8-9F2E-8E54FDD1DE92}"/>
    <cellStyle name="Currency0 9 15" xfId="30052" xr:uid="{90BB883A-9471-4290-BAA0-243991E29011}"/>
    <cellStyle name="Currency0 9 16" xfId="30053" xr:uid="{461951BB-03F9-4461-B1AF-F3F11C086137}"/>
    <cellStyle name="Currency0 9 17" xfId="30054" xr:uid="{DB7AFBEF-C0C6-4A9F-ADCF-6BC188AB2A3B}"/>
    <cellStyle name="Currency0 9 18" xfId="30055" xr:uid="{53D18A86-1F8E-4610-8586-A0946CB377E7}"/>
    <cellStyle name="Currency0 9 19" xfId="30056" xr:uid="{30A4A0F8-6C64-4056-BF14-2D143C1DD614}"/>
    <cellStyle name="Currency0 9 2" xfId="30057" xr:uid="{62232223-6586-4750-8349-EF23949AE97D}"/>
    <cellStyle name="Currency0 9 20" xfId="30058" xr:uid="{72A17DB1-AFAB-49F9-A04B-864460EF75AD}"/>
    <cellStyle name="Currency0 9 21" xfId="30059" xr:uid="{C31EDC5C-C635-4D0E-918F-DCB9656BB39C}"/>
    <cellStyle name="Currency0 9 3" xfId="30060" xr:uid="{A3375288-9D7F-4CE4-A430-D3871280E848}"/>
    <cellStyle name="Currency0 9 4" xfId="30061" xr:uid="{287E7A76-B5DB-4AF6-81DD-34C8E188EE29}"/>
    <cellStyle name="Currency0 9 5" xfId="30062" xr:uid="{FA81B04B-F5BD-439A-99CD-2897B2863E7A}"/>
    <cellStyle name="Currency0 9 6" xfId="30063" xr:uid="{8E0C00DB-8116-4E88-A0A1-34FDD7D9DB2B}"/>
    <cellStyle name="Currency0 9 7" xfId="30064" xr:uid="{4723C43D-2F96-46F5-8E9F-A098313DE517}"/>
    <cellStyle name="Currency0 9 8" xfId="30065" xr:uid="{7B1E1628-7426-4745-9F75-360B3D0F19B3}"/>
    <cellStyle name="Currency0 9 9" xfId="30066" xr:uid="{2E3D457B-9149-403D-A228-C23CD58B77E4}"/>
    <cellStyle name="Dato" xfId="30067" xr:uid="{00219A5A-BD1F-4745-ABE9-49E270D3A292}"/>
    <cellStyle name="Dato 10" xfId="30068" xr:uid="{DE3FFF95-B432-4FB8-ADBD-0585A0F24CCB}"/>
    <cellStyle name="Dato 10 2" xfId="30069" xr:uid="{99520D25-0ED0-4338-B7F8-7D74BB20F348}"/>
    <cellStyle name="Dato 10 3" xfId="30070" xr:uid="{49600A6B-EAE2-47A4-B202-E03A1175CEA7}"/>
    <cellStyle name="Dato 10 4" xfId="30071" xr:uid="{402D2988-14CA-45C9-B40D-854AFB9B2BAE}"/>
    <cellStyle name="Dato 10 5" xfId="30072" xr:uid="{3275A782-F552-4D66-85F7-27568801E00F}"/>
    <cellStyle name="Dato 10 6" xfId="30073" xr:uid="{AF074F06-B69D-425C-8E4F-7E875801F5B1}"/>
    <cellStyle name="Dato 11" xfId="30074" xr:uid="{8074640D-1408-4203-A545-B49349365289}"/>
    <cellStyle name="Dato 11 2" xfId="30075" xr:uid="{CD60B6D7-55EF-4335-ACDB-9278FEF5DD86}"/>
    <cellStyle name="Dato 11 3" xfId="30076" xr:uid="{BEB67ED9-C8CA-4C4D-BA56-9A7EEA8BCBFD}"/>
    <cellStyle name="Dato 11 4" xfId="30077" xr:uid="{F19828A6-B2C6-4B30-939D-A355649E0B4A}"/>
    <cellStyle name="Dato 11 5" xfId="30078" xr:uid="{E9CE0381-4B41-45CB-8542-5285CFDCF6F4}"/>
    <cellStyle name="Dato 12" xfId="30079" xr:uid="{CADB030F-9393-4E49-8B4A-9A8451E6F841}"/>
    <cellStyle name="Dato 12 2" xfId="30080" xr:uid="{393D0B60-A520-45F8-94C3-A3F4C82A21B7}"/>
    <cellStyle name="Dato 12 3" xfId="30081" xr:uid="{A2CA0955-7FFA-4ECB-83D7-838FB52362B2}"/>
    <cellStyle name="Dato 12 4" xfId="30082" xr:uid="{B495B7DC-55D6-4CE1-8B64-32ED5920E4FE}"/>
    <cellStyle name="Dato 12 5" xfId="30083" xr:uid="{A288B73D-C5FD-4202-8C32-02975739A055}"/>
    <cellStyle name="Dato 13" xfId="30084" xr:uid="{7CBC870A-5293-422F-9C6F-A3ED9A598DD0}"/>
    <cellStyle name="Dato 13 2" xfId="30085" xr:uid="{9C22ADFE-65E4-4C22-BD53-6E095E52B5D4}"/>
    <cellStyle name="Dato 13 3" xfId="30086" xr:uid="{5354894C-9064-4201-837C-FD080672661B}"/>
    <cellStyle name="Dato 13 4" xfId="30087" xr:uid="{A239158C-A59B-44CC-99FC-37F9981F4706}"/>
    <cellStyle name="Dato 13 5" xfId="30088" xr:uid="{7A1D922D-3978-49D9-83F4-C07DE601A670}"/>
    <cellStyle name="Dato 14" xfId="30089" xr:uid="{6FCC451C-5B35-4EBC-ACA3-C22455F9B48B}"/>
    <cellStyle name="Dato 15" xfId="30090" xr:uid="{32B4BE56-92E1-410C-B599-33632E3C1DB9}"/>
    <cellStyle name="Dato 2" xfId="30091" xr:uid="{71768D89-6EAD-43CD-8322-CD2503EAA969}"/>
    <cellStyle name="Dato 2 10" xfId="30092" xr:uid="{F8C16AFC-5D12-4BFC-BB53-EF0ADA3B50C2}"/>
    <cellStyle name="Dato 2 11" xfId="30093" xr:uid="{E34B7E67-755E-4F67-B7BD-18BCBEDB8D7E}"/>
    <cellStyle name="Dato 2 12" xfId="30094" xr:uid="{EE678756-3EE9-4FD8-AC6D-A65B407ED19C}"/>
    <cellStyle name="Dato 2 13" xfId="30095" xr:uid="{9E9E4CA1-CFE4-4A39-BAFF-0D00FE33D92C}"/>
    <cellStyle name="Dato 2 14" xfId="30096" xr:uid="{4F3D2FD3-2CDB-4E99-A025-5B2957F6EDF6}"/>
    <cellStyle name="Dato 2 15" xfId="30097" xr:uid="{9CE10332-9987-4574-8E28-8A29806482A7}"/>
    <cellStyle name="Dato 2 16" xfId="30098" xr:uid="{D2F19195-B0B4-477B-A7E8-16E39FA817F5}"/>
    <cellStyle name="Dato 2 17" xfId="30099" xr:uid="{1491933C-DD38-43B8-B137-9284679CDCF6}"/>
    <cellStyle name="Dato 2 18" xfId="30100" xr:uid="{8B0C93C3-4E2E-4289-B119-9F9BB841A24A}"/>
    <cellStyle name="Dato 2 19" xfId="30101" xr:uid="{BA1AE9BC-849B-46B0-9407-A03965824752}"/>
    <cellStyle name="Dato 2 2" xfId="30102" xr:uid="{146B0575-0F57-4BDD-910E-47715967EB00}"/>
    <cellStyle name="Dato 2 20" xfId="30103" xr:uid="{0E81E047-4043-45CE-8399-57149331480C}"/>
    <cellStyle name="Dato 2 21" xfId="30104" xr:uid="{D524377F-C508-47B0-9AB5-E700914E5A8A}"/>
    <cellStyle name="Dato 2 22" xfId="30105" xr:uid="{AD16D727-9A63-4A6D-97E7-AA19C8E77EB9}"/>
    <cellStyle name="Dato 2 3" xfId="30106" xr:uid="{0CDAE32E-0CAC-4346-90E4-BBA59B389C97}"/>
    <cellStyle name="Dato 2 4" xfId="30107" xr:uid="{8A4FE275-CD89-4E0D-8D35-9F8DE425A986}"/>
    <cellStyle name="Dato 2 5" xfId="30108" xr:uid="{B6EDB86C-8D1D-49FA-B1BB-0B4D8541E8FC}"/>
    <cellStyle name="Dato 2 6" xfId="30109" xr:uid="{98E81164-149F-445C-9621-6069F8B24E04}"/>
    <cellStyle name="Dato 2 7" xfId="30110" xr:uid="{C1E84784-CCAE-4E6C-B384-DCAE96E0F633}"/>
    <cellStyle name="Dato 2 8" xfId="30111" xr:uid="{217A2C0D-EC7F-409B-86C5-A5566272A3F1}"/>
    <cellStyle name="Dato 2 9" xfId="30112" xr:uid="{E29C2842-34A9-4D86-87C4-F56D1EBAAD40}"/>
    <cellStyle name="Dato 3" xfId="30113" xr:uid="{38404C10-4E32-4782-9C2C-482512407AE2}"/>
    <cellStyle name="Dato 3 10" xfId="30114" xr:uid="{314F575D-A6DE-41F1-93CC-A309CE1D60A5}"/>
    <cellStyle name="Dato 3 11" xfId="30115" xr:uid="{835E0B08-79FB-462A-B575-85E4D972B871}"/>
    <cellStyle name="Dato 3 12" xfId="30116" xr:uid="{B88611E9-844F-4A3E-8B2D-4BAEDDD78E83}"/>
    <cellStyle name="Dato 3 2" xfId="30117" xr:uid="{8F0D9A9C-5E05-4711-895F-12E5CC9CE593}"/>
    <cellStyle name="Dato 3 3" xfId="30118" xr:uid="{A75B46F2-20C1-417C-9BD1-D1324A091609}"/>
    <cellStyle name="Dato 3 4" xfId="30119" xr:uid="{D574177F-A279-44DF-8F13-55DB8C89A4FF}"/>
    <cellStyle name="Dato 3 5" xfId="30120" xr:uid="{0A233AFE-1E95-4BAB-9BD1-D312169660EC}"/>
    <cellStyle name="Dato 3 6" xfId="30121" xr:uid="{A72B39CF-B105-46A1-BEA9-E22458A2B0CD}"/>
    <cellStyle name="Dato 3 7" xfId="30122" xr:uid="{03842294-6CB3-4078-AF85-551CEE9B7524}"/>
    <cellStyle name="Dato 3 8" xfId="30123" xr:uid="{67CBC5AE-6523-485C-91F6-6E35EAA5F410}"/>
    <cellStyle name="Dato 3 9" xfId="30124" xr:uid="{24C5F375-3271-4CF3-B082-D0382FEE132D}"/>
    <cellStyle name="Dato 4" xfId="30125" xr:uid="{96E13F43-33AC-4138-8B5E-CFEB22ACCB0E}"/>
    <cellStyle name="Dato 4 10" xfId="30126" xr:uid="{CABA24DE-C988-4339-B01F-2405415FAF85}"/>
    <cellStyle name="Dato 4 11" xfId="30127" xr:uid="{CE29BD33-CF93-4E8C-A7D2-C1556DB5C8B8}"/>
    <cellStyle name="Dato 4 12" xfId="30128" xr:uid="{E5DC75BB-4068-44A6-A023-E3E2B4DA441D}"/>
    <cellStyle name="Dato 4 2" xfId="30129" xr:uid="{04CB02A8-6189-40DB-9F3B-DF970014B476}"/>
    <cellStyle name="Dato 4 3" xfId="30130" xr:uid="{13C7A1B9-D784-4987-8E85-1AF8E0C72CC7}"/>
    <cellStyle name="Dato 4 4" xfId="30131" xr:uid="{BD926E26-211A-43A8-BC35-6953B9A2C7A1}"/>
    <cellStyle name="Dato 4 5" xfId="30132" xr:uid="{77CEBBBE-9716-4806-AF80-F41A3B285866}"/>
    <cellStyle name="Dato 4 6" xfId="30133" xr:uid="{46074476-7868-4FCA-8217-6047ADEF36F9}"/>
    <cellStyle name="Dato 4 7" xfId="30134" xr:uid="{6B05F351-7B6B-4584-989C-BAF506A6BAB7}"/>
    <cellStyle name="Dato 4 8" xfId="30135" xr:uid="{1A6EC0A9-05E3-4F46-8CF3-A0E5DB448719}"/>
    <cellStyle name="Dato 4 9" xfId="30136" xr:uid="{8F70154B-4C2A-4E68-B799-D5822E25ECE8}"/>
    <cellStyle name="Dato 5" xfId="30137" xr:uid="{38EECD25-9F97-49AF-AC68-508B3530414A}"/>
    <cellStyle name="Dato 5 10" xfId="30138" xr:uid="{AED911C5-4F96-4BE5-B296-15201DA09818}"/>
    <cellStyle name="Dato 5 11" xfId="30139" xr:uid="{CE23D806-5934-42BC-BCC6-EC9786639392}"/>
    <cellStyle name="Dato 5 12" xfId="30140" xr:uid="{F64AC486-094B-4F98-809B-6EB6A4BF53CB}"/>
    <cellStyle name="Dato 5 2" xfId="30141" xr:uid="{7CE4913B-ED12-4DCC-AC8D-F4DBAE358ADB}"/>
    <cellStyle name="Dato 5 3" xfId="30142" xr:uid="{AAEB601C-4501-4DE8-A4BA-77F8D11D4B26}"/>
    <cellStyle name="Dato 5 4" xfId="30143" xr:uid="{EC61C591-8FE4-4E79-9531-8FA2C4EAB3AC}"/>
    <cellStyle name="Dato 5 5" xfId="30144" xr:uid="{EFAF6259-3CE2-418F-8115-34D238983C4B}"/>
    <cellStyle name="Dato 5 6" xfId="30145" xr:uid="{68830186-01A4-45DB-A0C3-1D1FA6B82E65}"/>
    <cellStyle name="Dato 5 7" xfId="30146" xr:uid="{DB86BFA3-62F3-40A4-B515-F24C1F4A9A23}"/>
    <cellStyle name="Dato 5 8" xfId="30147" xr:uid="{9A334C60-F903-48C4-9A10-AC129A5A08E8}"/>
    <cellStyle name="Dato 5 9" xfId="30148" xr:uid="{F49B1BCA-464A-4A21-8063-A510835CFC35}"/>
    <cellStyle name="Dato 6" xfId="30149" xr:uid="{EBC3FEBD-01F2-449E-8E6C-0A62F4BAAA53}"/>
    <cellStyle name="Dato 6 2" xfId="30150" xr:uid="{3F23CD40-EB4A-4AB8-BF06-8DFE5DB52D72}"/>
    <cellStyle name="Dato 6 3" xfId="30151" xr:uid="{B05F2783-D4CB-4748-A070-33BE848F3FA1}"/>
    <cellStyle name="Dato 6 4" xfId="30152" xr:uid="{ECB7B981-F03C-4D53-86FB-ED070BC23080}"/>
    <cellStyle name="Dato 6 5" xfId="30153" xr:uid="{0480345E-4FAE-454C-ABC3-1ADEF6C35069}"/>
    <cellStyle name="Dato 6 6" xfId="30154" xr:uid="{0CAC53D1-2A28-4BBD-BB50-8AE9BEE00E2F}"/>
    <cellStyle name="Dato 6 7" xfId="30155" xr:uid="{2B22EBF7-F23D-4532-86B6-40814493170E}"/>
    <cellStyle name="Dato 6 8" xfId="30156" xr:uid="{BB4DA04C-37DE-446E-A144-250030FFB799}"/>
    <cellStyle name="Dato 7" xfId="30157" xr:uid="{88F288C7-BE9A-4B69-8299-46B64E8961DC}"/>
    <cellStyle name="Dato 7 2" xfId="30158" xr:uid="{312A110F-53C9-47D9-AF5C-E5CDBE53C1BE}"/>
    <cellStyle name="Dato 7 3" xfId="30159" xr:uid="{494E7AC4-8FEB-4207-B654-954FF5FC402C}"/>
    <cellStyle name="Dato 7 4" xfId="30160" xr:uid="{1D555B06-3E90-4D57-81F9-FC26AA0C1246}"/>
    <cellStyle name="Dato 7 5" xfId="30161" xr:uid="{1A7579AA-C0CF-42D3-8541-9B27F9A3867A}"/>
    <cellStyle name="Dato 7 6" xfId="30162" xr:uid="{574D0D94-1226-4B4D-B47D-C67A64E2A07E}"/>
    <cellStyle name="Dato 7 7" xfId="30163" xr:uid="{02428070-3F52-4269-AA7C-959861A39A6D}"/>
    <cellStyle name="Dato 7 8" xfId="30164" xr:uid="{0EF74E50-B2E3-4382-A2C1-FFDC46FCE04F}"/>
    <cellStyle name="Dato 8" xfId="30165" xr:uid="{0A0F7558-B256-4069-B4C9-6956732C5D86}"/>
    <cellStyle name="Dato 8 2" xfId="30166" xr:uid="{736F5634-4A32-4025-87AB-C3F65348059E}"/>
    <cellStyle name="Dato 8 3" xfId="30167" xr:uid="{014F49AC-3EF2-4846-8634-253E5895F47B}"/>
    <cellStyle name="Dato 8 4" xfId="30168" xr:uid="{8DD70427-6CC1-47DC-A6F4-B42C0C0570D1}"/>
    <cellStyle name="Dato 8 5" xfId="30169" xr:uid="{699EEEE1-6025-4412-9661-8D80ECAA79B7}"/>
    <cellStyle name="Dato 8 6" xfId="30170" xr:uid="{4832D9CF-52DC-4D85-A8DE-217CD360820D}"/>
    <cellStyle name="Dato 9" xfId="30171" xr:uid="{6B29E9A6-CC29-42CF-A073-FCE80CA70106}"/>
    <cellStyle name="Dato 9 2" xfId="30172" xr:uid="{6CDAF2E5-A1BF-4A55-A3F3-0C5C6045036B}"/>
    <cellStyle name="Dato 9 3" xfId="30173" xr:uid="{C9793B7D-3AD2-48E4-A60B-84F8FF5E4443}"/>
    <cellStyle name="Dato 9 4" xfId="30174" xr:uid="{E0B225BD-ECD6-466F-B878-5CD4E6A10CC5}"/>
    <cellStyle name="Dato 9 5" xfId="30175" xr:uid="{B5BD62BD-AAD6-45A0-93C8-E54898B75B7C}"/>
    <cellStyle name="Dato 9 6" xfId="30176" xr:uid="{360ED21B-4645-4A88-BFBE-7C9F28F1301E}"/>
    <cellStyle name="Dezimal_Data check PO Mortgage 2010 Q3JustBorrowers" xfId="46973" xr:uid="{DDDAE0E9-492F-4F87-BBB7-0D28784A4865}"/>
    <cellStyle name="Dårlig 10" xfId="30177" xr:uid="{4DB8B6C7-720D-4F86-8DC4-F6BB051BC039}"/>
    <cellStyle name="Dårlig 10 10" xfId="30178" xr:uid="{3EC7134C-9D1A-45EA-8795-A8AE5A186A7F}"/>
    <cellStyle name="Dårlig 10 11" xfId="30179" xr:uid="{E399B5AD-5483-435E-BB30-60C7DE990F6A}"/>
    <cellStyle name="Dårlig 10 12" xfId="30180" xr:uid="{376E3015-6911-4A55-8B01-4E970686659F}"/>
    <cellStyle name="Dårlig 10 13" xfId="30181" xr:uid="{F5614BF8-B7E3-459D-B4B0-E659C887DA6E}"/>
    <cellStyle name="Dårlig 10 14" xfId="30182" xr:uid="{E6B5C847-8EF8-4639-BC5F-8222EFC4485F}"/>
    <cellStyle name="Dårlig 10 15" xfId="30183" xr:uid="{83694EC2-4A13-4D57-8F20-0C368C079EA0}"/>
    <cellStyle name="Dårlig 10 16" xfId="30184" xr:uid="{B86FA548-FDCC-4DA7-926D-A357C1DAD13D}"/>
    <cellStyle name="Dårlig 10 17" xfId="30185" xr:uid="{0FD96575-8260-4EDF-8ED8-ED61669010F4}"/>
    <cellStyle name="Dårlig 10 17 10" xfId="30186" xr:uid="{27DA95E7-6D3E-4D7D-BEFA-CF9D706D89B3}"/>
    <cellStyle name="Dårlig 10 17 11" xfId="30187" xr:uid="{E24CC8B3-2217-4653-92AF-C577AE633851}"/>
    <cellStyle name="Dårlig 10 17 12" xfId="30188" xr:uid="{216C3F5C-3CC7-408A-957C-9FEEEC954C37}"/>
    <cellStyle name="Dårlig 10 17 13" xfId="30189" xr:uid="{1CFA722C-6D67-4C15-B5B0-8788DAD8D79D}"/>
    <cellStyle name="Dårlig 10 17 2" xfId="30190" xr:uid="{9F6AB05E-8CB0-40B7-9D6A-C10F699A92DE}"/>
    <cellStyle name="Dårlig 10 17 3" xfId="30191" xr:uid="{64C9150E-3A9E-4B23-94D1-A853E82AB044}"/>
    <cellStyle name="Dårlig 10 17 4" xfId="30192" xr:uid="{672CDECF-3A34-44E3-B8EB-DD692B594449}"/>
    <cellStyle name="Dårlig 10 17 5" xfId="30193" xr:uid="{CFED044E-AA7B-4354-91F4-C734EEB3D671}"/>
    <cellStyle name="Dårlig 10 17 6" xfId="30194" xr:uid="{E5FA398E-5088-4BCE-9CF6-4D81AE2B0C11}"/>
    <cellStyle name="Dårlig 10 17 7" xfId="30195" xr:uid="{F33F780F-3E6E-476D-A69B-959C4FEED41E}"/>
    <cellStyle name="Dårlig 10 17 8" xfId="30196" xr:uid="{51F16CB1-D51F-4CBD-9CC3-5315181C29FC}"/>
    <cellStyle name="Dårlig 10 17 9" xfId="30197" xr:uid="{0DE5AD9F-56CC-415C-982A-997EC2746F4E}"/>
    <cellStyle name="Dårlig 10 18" xfId="30198" xr:uid="{589A8E77-D5B2-4BB6-B074-484A54699E0B}"/>
    <cellStyle name="Dårlig 10 19" xfId="30199" xr:uid="{FEAFF068-CAFA-49C0-924F-CEB7A91EA3ED}"/>
    <cellStyle name="Dårlig 10 2" xfId="30200" xr:uid="{ECF98888-638D-4EE3-9462-16A6A4B1F3C9}"/>
    <cellStyle name="Dårlig 10 2 10" xfId="30201" xr:uid="{23054663-40F1-47E7-B76E-C3A6A603A244}"/>
    <cellStyle name="Dårlig 10 2 11" xfId="30202" xr:uid="{E5EC021F-9951-47DD-86D8-D25F101D3104}"/>
    <cellStyle name="Dårlig 10 2 12" xfId="30203" xr:uid="{8F85BB2B-6941-4836-974B-0243D17EEF9A}"/>
    <cellStyle name="Dårlig 10 2 13" xfId="30204" xr:uid="{73F8636D-281B-40B4-853A-D0FC92D69D9D}"/>
    <cellStyle name="Dårlig 10 2 14" xfId="30205" xr:uid="{589D8161-71BD-455A-AC00-AA96863CAC72}"/>
    <cellStyle name="Dårlig 10 2 2" xfId="30206" xr:uid="{5582FAD2-5214-4CCE-8911-CBF0C3424E62}"/>
    <cellStyle name="Dårlig 10 2 2 10" xfId="30207" xr:uid="{92E0C80A-C29F-4266-98A1-F335A786906D}"/>
    <cellStyle name="Dårlig 10 2 2 11" xfId="30208" xr:uid="{828C3E1B-5B19-47D1-B3ED-EA3595D4424B}"/>
    <cellStyle name="Dårlig 10 2 2 12" xfId="30209" xr:uid="{C523A961-7D2A-4EFB-B9B3-279EDFDE853B}"/>
    <cellStyle name="Dårlig 10 2 2 13" xfId="30210" xr:uid="{EDD37940-5EAA-4896-A3F3-2460F971033C}"/>
    <cellStyle name="Dårlig 10 2 2 2" xfId="30211" xr:uid="{44294FA2-52AD-4A9A-A94F-5791A2959267}"/>
    <cellStyle name="Dårlig 10 2 2 3" xfId="30212" xr:uid="{4C03851C-0D96-41C6-80BC-EBED2177D9CC}"/>
    <cellStyle name="Dårlig 10 2 2 4" xfId="30213" xr:uid="{370DCF70-BB40-46F8-918E-BE67FAA3DFA0}"/>
    <cellStyle name="Dårlig 10 2 2 5" xfId="30214" xr:uid="{53685ECE-75E8-4D0F-801E-A1B277D59338}"/>
    <cellStyle name="Dårlig 10 2 2 6" xfId="30215" xr:uid="{46A9BC31-507F-4B64-B78B-9A539D5A064E}"/>
    <cellStyle name="Dårlig 10 2 2 7" xfId="30216" xr:uid="{AF28BC3E-BD80-4D6A-9958-CC674C78DCCE}"/>
    <cellStyle name="Dårlig 10 2 2 8" xfId="30217" xr:uid="{474706F6-DB54-4E0D-B271-E19CC2C805C3}"/>
    <cellStyle name="Dårlig 10 2 2 9" xfId="30218" xr:uid="{524CA5C3-E051-44EE-B112-9B2AF12119CF}"/>
    <cellStyle name="Dårlig 10 2 3" xfId="30219" xr:uid="{940C805C-7EF1-4120-BE31-A4B97FD351CF}"/>
    <cellStyle name="Dårlig 10 2 4" xfId="30220" xr:uid="{A370DA55-F6A4-45EC-BEC1-5B9DEC684DDB}"/>
    <cellStyle name="Dårlig 10 2 5" xfId="30221" xr:uid="{76C53E38-0512-4FE6-BC44-D66786ED1095}"/>
    <cellStyle name="Dårlig 10 2 6" xfId="30222" xr:uid="{AD8CBA73-580C-4510-B1A8-688959C55DAB}"/>
    <cellStyle name="Dårlig 10 2 7" xfId="30223" xr:uid="{3670CCBC-D27F-4E88-8EA9-DED151455DFA}"/>
    <cellStyle name="Dårlig 10 2 8" xfId="30224" xr:uid="{D655A415-F7AC-4985-AF41-3170A0DCA64A}"/>
    <cellStyle name="Dårlig 10 2 9" xfId="30225" xr:uid="{699B0E7B-0CB8-4493-9A3B-A8C836AB806B}"/>
    <cellStyle name="Dårlig 10 20" xfId="30226" xr:uid="{01220683-4F0D-40EB-BD40-968DD7645DB0}"/>
    <cellStyle name="Dårlig 10 21" xfId="30227" xr:uid="{9976DE3C-E21E-4669-959E-4B17B9777436}"/>
    <cellStyle name="Dårlig 10 22" xfId="30228" xr:uid="{E9DD166B-72D7-4EC7-AADF-53B6775E10DE}"/>
    <cellStyle name="Dårlig 10 23" xfId="30229" xr:uid="{36D76017-F293-4314-980E-465B44B22106}"/>
    <cellStyle name="Dårlig 10 24" xfId="30230" xr:uid="{085AB18E-EAF0-4925-BF99-86227879A75F}"/>
    <cellStyle name="Dårlig 10 25" xfId="30231" xr:uid="{AD2DA3F6-969A-4F07-A127-3C240C0C0ACA}"/>
    <cellStyle name="Dårlig 10 26" xfId="30232" xr:uid="{51D923E9-F0DB-454D-9E68-AF6BC88F58AA}"/>
    <cellStyle name="Dårlig 10 27" xfId="30233" xr:uid="{74FE7CE0-3BA6-420C-95FF-81DB46B850C3}"/>
    <cellStyle name="Dårlig 10 28" xfId="30234" xr:uid="{DF6EBF47-8797-4717-8DF5-65372CA50D0E}"/>
    <cellStyle name="Dårlig 10 3" xfId="30235" xr:uid="{3B329FA3-7EFF-4181-921F-E8F678BAD143}"/>
    <cellStyle name="Dårlig 10 4" xfId="30236" xr:uid="{64D54819-7973-4ED0-A363-11125FF87875}"/>
    <cellStyle name="Dårlig 10 5" xfId="30237" xr:uid="{FE52A92A-57DD-43B8-86B8-46B35C41EDE3}"/>
    <cellStyle name="Dårlig 10 6" xfId="30238" xr:uid="{60323E8F-97DC-46F3-B4D4-3437CB0CDA94}"/>
    <cellStyle name="Dårlig 10 7" xfId="30239" xr:uid="{DE15764A-3031-426B-9780-9E6782D9E60C}"/>
    <cellStyle name="Dårlig 10 8" xfId="30240" xr:uid="{83C5DFC6-4882-4582-9DAC-43EDD79D4627}"/>
    <cellStyle name="Dårlig 10 9" xfId="30241" xr:uid="{3A987281-0620-4B42-992A-46A168AF94E2}"/>
    <cellStyle name="Dårlig 11" xfId="30242" xr:uid="{18BF121B-D886-4D80-AB31-C976CF0DC16A}"/>
    <cellStyle name="Dårlig 12" xfId="30243" xr:uid="{A44145A4-4F5E-4B78-A8BE-0DDE5939392F}"/>
    <cellStyle name="Dårlig 12 10" xfId="30244" xr:uid="{8EFE7186-A53A-4A72-8230-2E18DCC07E4D}"/>
    <cellStyle name="Dårlig 12 11" xfId="30245" xr:uid="{2C4185A7-F82B-417A-9630-FA534DE883BF}"/>
    <cellStyle name="Dårlig 12 12" xfId="30246" xr:uid="{8C3552B5-026D-4F2E-B4D9-33383AF0556C}"/>
    <cellStyle name="Dårlig 12 13" xfId="30247" xr:uid="{1B9F0586-1C2C-4BC5-9371-0DB640BE5E68}"/>
    <cellStyle name="Dårlig 12 14" xfId="30248" xr:uid="{AE24E490-3932-4F01-A0E4-14093EFFB9D3}"/>
    <cellStyle name="Dårlig 12 15" xfId="30249" xr:uid="{80C0A8D7-2AF2-443A-AF8B-56F0593834A0}"/>
    <cellStyle name="Dårlig 12 2" xfId="30250" xr:uid="{0729ADEC-941E-4788-9224-62CF05B709E7}"/>
    <cellStyle name="Dårlig 12 2 10" xfId="30251" xr:uid="{B2DF21A7-A622-4E1E-9C39-9E42B488CB67}"/>
    <cellStyle name="Dårlig 12 2 11" xfId="30252" xr:uid="{E613D1C4-ED2D-4758-B44C-6D44D7B2BCCC}"/>
    <cellStyle name="Dårlig 12 2 12" xfId="30253" xr:uid="{BECA7B66-0ED4-45A0-8376-2678111DD8AF}"/>
    <cellStyle name="Dårlig 12 2 13" xfId="30254" xr:uid="{0F4BB0C2-FB8C-4A4B-B7D3-C83F2928F96A}"/>
    <cellStyle name="Dårlig 12 2 2" xfId="30255" xr:uid="{8DB9A4A8-214B-41C4-9142-23082E02D49D}"/>
    <cellStyle name="Dårlig 12 2 3" xfId="30256" xr:uid="{C6C1C7A7-E06A-4B9E-8979-C0762F1B3E4D}"/>
    <cellStyle name="Dårlig 12 2 4" xfId="30257" xr:uid="{0C570B09-43AB-4F7D-B3E9-A54CA09C165F}"/>
    <cellStyle name="Dårlig 12 2 5" xfId="30258" xr:uid="{E3D4D9DB-4ADF-4957-9081-19396E669324}"/>
    <cellStyle name="Dårlig 12 2 6" xfId="30259" xr:uid="{F1C238C1-502C-42FA-BAEE-B392B6161E72}"/>
    <cellStyle name="Dårlig 12 2 7" xfId="30260" xr:uid="{F19378BC-ADA3-48AD-9957-72CF3A08BC93}"/>
    <cellStyle name="Dårlig 12 2 8" xfId="30261" xr:uid="{4F8F484E-A031-4394-8E8A-3DD8E0F87FEC}"/>
    <cellStyle name="Dårlig 12 2 9" xfId="30262" xr:uid="{B232B34D-0890-4819-AAFB-720886805173}"/>
    <cellStyle name="Dårlig 12 3" xfId="30263" xr:uid="{5B50791E-C5DC-4418-AA6E-A63457CB9F60}"/>
    <cellStyle name="Dårlig 12 4" xfId="30264" xr:uid="{4C76CB79-0EA9-4D8E-A460-8DC6A88FA32C}"/>
    <cellStyle name="Dårlig 12 5" xfId="30265" xr:uid="{6C4DFDC2-C83B-49AB-BB85-3A0CF19E8AD6}"/>
    <cellStyle name="Dårlig 12 6" xfId="30266" xr:uid="{F1047B80-B100-4D0B-9A84-602F0BD46013}"/>
    <cellStyle name="Dårlig 12 7" xfId="30267" xr:uid="{03276F03-BD80-4179-AFCC-26A7E19205FD}"/>
    <cellStyle name="Dårlig 12 8" xfId="30268" xr:uid="{E54A7089-15E7-4BBA-BCEA-5F439B05CD19}"/>
    <cellStyle name="Dårlig 12 9" xfId="30269" xr:uid="{6BA19452-623B-4FAE-8CFD-5C3C58C7207B}"/>
    <cellStyle name="Dårlig 13" xfId="30270" xr:uid="{BB7B86DA-A1FD-479D-8CFF-63003B41602D}"/>
    <cellStyle name="Dårlig 13 10" xfId="30271" xr:uid="{A5A040AF-D392-4B07-A918-ACF766A2BF3C}"/>
    <cellStyle name="Dårlig 13 11" xfId="30272" xr:uid="{477CB70D-FA96-4F8B-AAD1-B9F6E1A8CC1D}"/>
    <cellStyle name="Dårlig 13 12" xfId="30273" xr:uid="{C836980E-7C40-4029-AF75-2854BB5B0C17}"/>
    <cellStyle name="Dårlig 13 2" xfId="30274" xr:uid="{217569E7-7431-4BB2-A83F-11B310099F28}"/>
    <cellStyle name="Dårlig 13 3" xfId="30275" xr:uid="{53E9ECEC-C7D9-4EFE-9869-32113C05FA07}"/>
    <cellStyle name="Dårlig 13 4" xfId="30276" xr:uid="{F8C0944E-A131-4F17-A067-4A652D3E7523}"/>
    <cellStyle name="Dårlig 13 5" xfId="30277" xr:uid="{8EA658F2-ABA4-43E3-8DBB-08DF1F0ADAF3}"/>
    <cellStyle name="Dårlig 13 6" xfId="30278" xr:uid="{990DFEF4-0E6B-4A0F-B10D-60A97CDC7EFD}"/>
    <cellStyle name="Dårlig 13 7" xfId="30279" xr:uid="{0020171A-2FD0-4A08-95A0-1EA1CD481016}"/>
    <cellStyle name="Dårlig 13 8" xfId="30280" xr:uid="{3288BFB5-63FB-4214-94C9-D1CAA883F40F}"/>
    <cellStyle name="Dårlig 13 9" xfId="30281" xr:uid="{86953B83-6E78-4CAE-BEC7-6DA88066A439}"/>
    <cellStyle name="Dårlig 14" xfId="30282" xr:uid="{B82D0CA7-F1A1-41D7-B022-C0C39ABCE94C}"/>
    <cellStyle name="Dårlig 14 10" xfId="30283" xr:uid="{04BB6081-4A83-4A3D-80A9-A517F5B87B03}"/>
    <cellStyle name="Dårlig 14 11" xfId="30284" xr:uid="{4A744068-7FDB-4C43-85DA-00D586D6C3C3}"/>
    <cellStyle name="Dårlig 14 12" xfId="30285" xr:uid="{F84B5F39-5847-42E0-9D30-BB45BB6DA905}"/>
    <cellStyle name="Dårlig 14 2" xfId="30286" xr:uid="{051E748A-AF2E-4DE2-9A94-8FE0FEFC3F83}"/>
    <cellStyle name="Dårlig 14 3" xfId="30287" xr:uid="{10BAE7CB-72BE-4D3E-88C2-651506D4DBFB}"/>
    <cellStyle name="Dårlig 14 4" xfId="30288" xr:uid="{1BAC109E-DD35-49C9-B832-93ACFE673312}"/>
    <cellStyle name="Dårlig 14 5" xfId="30289" xr:uid="{19A9B02C-5CFB-406C-9A27-C493D55F56A7}"/>
    <cellStyle name="Dårlig 14 6" xfId="30290" xr:uid="{5C7506CF-5C20-4647-8CD7-D6D900543086}"/>
    <cellStyle name="Dårlig 14 7" xfId="30291" xr:uid="{6AB50508-E1F8-4547-A981-0BAF3D339514}"/>
    <cellStyle name="Dårlig 14 8" xfId="30292" xr:uid="{5643CEC1-2FFB-497A-A9F9-09ACAD40CC35}"/>
    <cellStyle name="Dårlig 14 9" xfId="30293" xr:uid="{A5AA8954-B71E-4479-A31B-3D296C099634}"/>
    <cellStyle name="Dårlig 15" xfId="30294" xr:uid="{EA574306-C593-4D5E-ADB6-579901377A82}"/>
    <cellStyle name="Dårlig 15 10" xfId="30295" xr:uid="{16BF3CF0-D6D7-4E80-BEE9-24A192CBA8A4}"/>
    <cellStyle name="Dårlig 15 11" xfId="30296" xr:uid="{D7F746CC-87FE-4495-8EC5-BF19358B1421}"/>
    <cellStyle name="Dårlig 15 12" xfId="30297" xr:uid="{035682D6-215F-44BC-B34E-3517235B15D5}"/>
    <cellStyle name="Dårlig 15 2" xfId="30298" xr:uid="{EFC60AB6-18A2-477C-A46F-A90F01BE4AF8}"/>
    <cellStyle name="Dårlig 15 3" xfId="30299" xr:uid="{B1E48E94-FC1A-43DE-B478-0B158AA50953}"/>
    <cellStyle name="Dårlig 15 4" xfId="30300" xr:uid="{C20EE7D1-0ED9-4686-BE54-B05606A56A1B}"/>
    <cellStyle name="Dårlig 15 5" xfId="30301" xr:uid="{E79B0161-BC8D-4CB4-BC26-FAD0ACAE6071}"/>
    <cellStyle name="Dårlig 15 6" xfId="30302" xr:uid="{10DEDA04-1EBD-4E9C-990D-431B429477AF}"/>
    <cellStyle name="Dårlig 15 7" xfId="30303" xr:uid="{7205C9D6-E782-4D04-A130-66ED3F2909B4}"/>
    <cellStyle name="Dårlig 15 8" xfId="30304" xr:uid="{BC31DA9F-965B-47E4-8B0D-E4058354CF56}"/>
    <cellStyle name="Dårlig 15 9" xfId="30305" xr:uid="{54414010-96CA-4E17-A571-6862B0749DCD}"/>
    <cellStyle name="Dårlig 16" xfId="30306" xr:uid="{DC33715F-F73A-4E55-BC3E-5DFE63378C4B}"/>
    <cellStyle name="Dårlig 16 10" xfId="30307" xr:uid="{E331C2EF-6772-4585-BB76-A336E09B1591}"/>
    <cellStyle name="Dårlig 16 11" xfId="30308" xr:uid="{80A87584-12E4-4072-885F-A7F70444888F}"/>
    <cellStyle name="Dårlig 16 12" xfId="30309" xr:uid="{0B287A51-369D-4572-99B2-37673F1B4A95}"/>
    <cellStyle name="Dårlig 16 2" xfId="30310" xr:uid="{95CF7D83-8B70-44DD-AF84-285EBC28311A}"/>
    <cellStyle name="Dårlig 16 3" xfId="30311" xr:uid="{AA7D1350-9E0A-4C9F-8ED3-B413E5CE200C}"/>
    <cellStyle name="Dårlig 16 4" xfId="30312" xr:uid="{6550708F-96D0-4CF5-90F0-86346043D595}"/>
    <cellStyle name="Dårlig 16 5" xfId="30313" xr:uid="{7BFA6C08-94F2-4FFF-841E-EF00A6126D24}"/>
    <cellStyle name="Dårlig 16 6" xfId="30314" xr:uid="{BC3BFCCB-5120-4098-96E3-378789712931}"/>
    <cellStyle name="Dårlig 16 7" xfId="30315" xr:uid="{4ABB0C0B-D8EB-4346-8A52-1FAEAA82EA1F}"/>
    <cellStyle name="Dårlig 16 8" xfId="30316" xr:uid="{EF3C27B2-6957-4F47-9597-31DE290A3FA4}"/>
    <cellStyle name="Dårlig 16 9" xfId="30317" xr:uid="{910EE3BE-09F4-4852-9187-4A1D7F685CDD}"/>
    <cellStyle name="Dårlig 17" xfId="30318" xr:uid="{392F035A-7650-4A24-848F-7149457F6870}"/>
    <cellStyle name="Dårlig 17 10" xfId="30319" xr:uid="{48F37A03-3879-49E3-ABBF-E8AB7F5F405E}"/>
    <cellStyle name="Dårlig 17 11" xfId="30320" xr:uid="{C58081AA-C2EB-49D8-B6E1-0A7D9C14D5A0}"/>
    <cellStyle name="Dårlig 17 12" xfId="30321" xr:uid="{0813291A-1795-480B-83CD-42FE28A639A6}"/>
    <cellStyle name="Dårlig 17 2" xfId="30322" xr:uid="{2D101B0A-DE04-4EDC-A3DC-8ED5551140A0}"/>
    <cellStyle name="Dårlig 17 3" xfId="30323" xr:uid="{E82366A5-519B-435E-B74B-22CCE1B3F26C}"/>
    <cellStyle name="Dårlig 17 4" xfId="30324" xr:uid="{6A7B546B-76C2-46A0-AF4D-4109184B859B}"/>
    <cellStyle name="Dårlig 17 5" xfId="30325" xr:uid="{28142781-8534-45F9-97B4-347B227DA135}"/>
    <cellStyle name="Dårlig 17 6" xfId="30326" xr:uid="{3D607511-8F37-4A83-AC16-D2229AB78751}"/>
    <cellStyle name="Dårlig 17 7" xfId="30327" xr:uid="{E99FD522-9A71-4BC9-869E-1F18BE3C81EA}"/>
    <cellStyle name="Dårlig 17 8" xfId="30328" xr:uid="{3E840E31-C26A-4571-BE52-E21E6F713ECC}"/>
    <cellStyle name="Dårlig 17 9" xfId="30329" xr:uid="{2219BF58-6E2B-4BDC-B61D-81364311172A}"/>
    <cellStyle name="Dårlig 18" xfId="30330" xr:uid="{E9537F83-A4C4-4CA5-8550-B8732A85B2AC}"/>
    <cellStyle name="Dårlig 18 10" xfId="30331" xr:uid="{A1141F9C-9243-421C-8259-ADB19356399F}"/>
    <cellStyle name="Dårlig 18 11" xfId="30332" xr:uid="{50F63E94-5042-4F4E-B235-DD201E5D73B9}"/>
    <cellStyle name="Dårlig 18 12" xfId="30333" xr:uid="{0BFE1CC1-9302-4C20-91DF-C4C443C18FC9}"/>
    <cellStyle name="Dårlig 18 2" xfId="30334" xr:uid="{80A10C83-68E6-44A5-8594-F8ADF44D60B2}"/>
    <cellStyle name="Dårlig 18 3" xfId="30335" xr:uid="{761416BC-A0B7-4B18-BD3D-BAADFFD68537}"/>
    <cellStyle name="Dårlig 18 4" xfId="30336" xr:uid="{E2918F96-45BA-4843-9E86-8568CD198998}"/>
    <cellStyle name="Dårlig 18 5" xfId="30337" xr:uid="{FF0D324A-183A-4074-AC7D-5DC0EF5E5840}"/>
    <cellStyle name="Dårlig 18 6" xfId="30338" xr:uid="{937C240F-10C8-43FC-9113-7740EF45981D}"/>
    <cellStyle name="Dårlig 18 7" xfId="30339" xr:uid="{33BCEC0D-82D4-45CF-B5C9-C865B14D0168}"/>
    <cellStyle name="Dårlig 18 8" xfId="30340" xr:uid="{335E233E-505A-40E0-96EF-B31088F9FC18}"/>
    <cellStyle name="Dårlig 18 9" xfId="30341" xr:uid="{95E2F765-C873-4E59-9737-ACBE04389E98}"/>
    <cellStyle name="Dårlig 19" xfId="30342" xr:uid="{997336C3-E6CE-4338-89A9-9F8DF7D61BC0}"/>
    <cellStyle name="Dårlig 19 10" xfId="30343" xr:uid="{0FBCFB50-14A9-4A2D-BF3A-792BB3AE39AC}"/>
    <cellStyle name="Dårlig 19 11" xfId="30344" xr:uid="{E1A7FF95-2E42-4D5E-B407-67A6377E411E}"/>
    <cellStyle name="Dårlig 19 12" xfId="30345" xr:uid="{4B31F722-8C14-4139-B5BD-96EE334C4756}"/>
    <cellStyle name="Dårlig 19 2" xfId="30346" xr:uid="{355ADCB9-6F41-44B1-B240-E0862873A7AB}"/>
    <cellStyle name="Dårlig 19 3" xfId="30347" xr:uid="{1518FE94-771F-4124-A9A9-3D75A5D5F2C4}"/>
    <cellStyle name="Dårlig 19 4" xfId="30348" xr:uid="{EF73240A-1EA7-458D-90F0-AAB728529339}"/>
    <cellStyle name="Dårlig 19 5" xfId="30349" xr:uid="{02217BA0-11B3-4737-81C6-E77E95EF884A}"/>
    <cellStyle name="Dårlig 19 6" xfId="30350" xr:uid="{EC833CAE-1C66-46A6-A1CD-A8B45368CB5F}"/>
    <cellStyle name="Dårlig 19 7" xfId="30351" xr:uid="{87969D01-6E9B-4BF6-AE36-B7AC370B5BE5}"/>
    <cellStyle name="Dårlig 19 8" xfId="30352" xr:uid="{8C2436CB-BF69-4450-8839-E98184723CC3}"/>
    <cellStyle name="Dårlig 19 9" xfId="30353" xr:uid="{1A43B05C-85B4-4D8C-A4F5-FC33E71EDF0A}"/>
    <cellStyle name="Dårlig 2" xfId="30354" xr:uid="{79DBB303-6BA3-42C8-967E-598FA1021B7A}"/>
    <cellStyle name="Dårlig 2 10" xfId="30355" xr:uid="{90DA38B3-D4C9-42CF-B7B0-EB1C157CF555}"/>
    <cellStyle name="Dårlig 2 11" xfId="30356" xr:uid="{CF63BE7F-084F-4425-8646-01C941429C11}"/>
    <cellStyle name="Dårlig 2 12" xfId="30357" xr:uid="{23C6D14B-D69B-4474-A52F-CD361C53D4FE}"/>
    <cellStyle name="Dårlig 2 13" xfId="30358" xr:uid="{749827B5-2373-4E7D-96FE-3AC9B003FA3A}"/>
    <cellStyle name="Dårlig 2 14" xfId="30359" xr:uid="{116D6C24-C80E-4CE4-9FA1-D339B6B63E31}"/>
    <cellStyle name="Dårlig 2 15" xfId="30360" xr:uid="{5149C719-4375-43C7-BFEE-156A0988795B}"/>
    <cellStyle name="Dårlig 2 16" xfId="30361" xr:uid="{5668F9D5-340F-4CD7-A3B2-A49824B4FCBC}"/>
    <cellStyle name="Dårlig 2 17" xfId="30362" xr:uid="{D9845016-E933-41E2-BF92-53F1E719AA64}"/>
    <cellStyle name="Dårlig 2 18" xfId="30363" xr:uid="{EB44461C-C6D2-4616-B222-6130D329C7C8}"/>
    <cellStyle name="Dårlig 2 19" xfId="30364" xr:uid="{F581FEE9-835C-49C3-B74D-1CA810561919}"/>
    <cellStyle name="Dårlig 2 19 10" xfId="30365" xr:uid="{97A13A50-9E2F-4410-BB55-65B86024FA24}"/>
    <cellStyle name="Dårlig 2 19 11" xfId="30366" xr:uid="{F9C4D4FE-5302-4314-8525-21337B40A63A}"/>
    <cellStyle name="Dårlig 2 19 12" xfId="30367" xr:uid="{A7579F1F-9F77-4CA4-A4B8-C0C8B80BE84F}"/>
    <cellStyle name="Dårlig 2 19 13" xfId="30368" xr:uid="{3E25FC9C-5AE8-44D9-B389-144641A2373A}"/>
    <cellStyle name="Dårlig 2 19 2" xfId="30369" xr:uid="{2F543D37-6ACD-41F1-A5A8-C85F95F17CA2}"/>
    <cellStyle name="Dårlig 2 19 3" xfId="30370" xr:uid="{60A08313-2590-49D2-A2DB-F6CBD245E915}"/>
    <cellStyle name="Dårlig 2 19 4" xfId="30371" xr:uid="{D822442E-EAF8-4F28-BDA1-77CAB226BBD7}"/>
    <cellStyle name="Dårlig 2 19 5" xfId="30372" xr:uid="{C1D44726-A803-4D6B-BF06-40A595456FD0}"/>
    <cellStyle name="Dårlig 2 19 6" xfId="30373" xr:uid="{257DC752-8BE2-470E-9A66-B774DE42507B}"/>
    <cellStyle name="Dårlig 2 19 7" xfId="30374" xr:uid="{2FB3CCDF-7A4B-4A90-8970-72D2A9BEB561}"/>
    <cellStyle name="Dårlig 2 19 8" xfId="30375" xr:uid="{C247562C-6B38-4134-8E4A-D79439834AF9}"/>
    <cellStyle name="Dårlig 2 19 9" xfId="30376" xr:uid="{E572B5F9-0434-4282-BBB9-357233101F01}"/>
    <cellStyle name="Dårlig 2 2" xfId="30377" xr:uid="{F1ECEACA-CDF1-4D5E-A19B-DEACD3E22309}"/>
    <cellStyle name="Dårlig 2 2 10" xfId="30378" xr:uid="{73B499ED-FA55-4C1C-950E-43DE90BBF4B7}"/>
    <cellStyle name="Dårlig 2 2 11" xfId="30379" xr:uid="{7934C0B4-1372-4D9D-9BF8-E6073A0B64B6}"/>
    <cellStyle name="Dårlig 2 2 12" xfId="30380" xr:uid="{787CE3A7-24E5-4AA0-917E-BD51092FF3A4}"/>
    <cellStyle name="Dårlig 2 2 13" xfId="30381" xr:uid="{BBF44A6B-BEA4-4B58-ACC7-8A15D7447B15}"/>
    <cellStyle name="Dårlig 2 2 14" xfId="30382" xr:uid="{BF67101F-C043-41F8-BEEF-5A0C307BE422}"/>
    <cellStyle name="Dårlig 2 2 15" xfId="30383" xr:uid="{C9384A7B-2FAA-4EE3-B057-6DD094550CFE}"/>
    <cellStyle name="Dårlig 2 2 16" xfId="30384" xr:uid="{96B3142F-4D86-4DF3-80F9-88787B20E979}"/>
    <cellStyle name="Dårlig 2 2 17" xfId="30385" xr:uid="{C606C5AA-9607-4E3B-B9FE-D4C7FE1C4DA7}"/>
    <cellStyle name="Dårlig 2 2 17 10" xfId="30386" xr:uid="{14738CD7-51A3-48A5-B353-10A389681924}"/>
    <cellStyle name="Dårlig 2 2 17 11" xfId="30387" xr:uid="{0D121FBF-996F-45CA-9D97-343BAA05C2A7}"/>
    <cellStyle name="Dårlig 2 2 17 12" xfId="30388" xr:uid="{F3EE0253-10C9-4509-BB3C-EBA9D5D5DFA2}"/>
    <cellStyle name="Dårlig 2 2 17 13" xfId="30389" xr:uid="{1292C972-BB45-4C1D-9379-ACBD3C7FBB2B}"/>
    <cellStyle name="Dårlig 2 2 17 2" xfId="30390" xr:uid="{1E0DEEF3-387C-4AD0-930D-2F36C1162CB8}"/>
    <cellStyle name="Dårlig 2 2 17 3" xfId="30391" xr:uid="{3715B5BF-79AE-499F-AC03-DDE2529FB7E4}"/>
    <cellStyle name="Dårlig 2 2 17 4" xfId="30392" xr:uid="{2D0D4A78-F94F-4F78-8F35-530C2D12FC3F}"/>
    <cellStyle name="Dårlig 2 2 17 5" xfId="30393" xr:uid="{9DB442AA-6EC5-4C34-9513-D58BEDD4E2EF}"/>
    <cellStyle name="Dårlig 2 2 17 6" xfId="30394" xr:uid="{D959A304-89FD-4B03-A97F-08B3D254D8DD}"/>
    <cellStyle name="Dårlig 2 2 17 7" xfId="30395" xr:uid="{172E42E8-0613-43DA-B43C-E9FA647F4E1C}"/>
    <cellStyle name="Dårlig 2 2 17 8" xfId="30396" xr:uid="{644CC62C-AC1A-4890-A7CB-9C8126D03EA3}"/>
    <cellStyle name="Dårlig 2 2 17 9" xfId="30397" xr:uid="{843E74F8-A43E-4D37-9BEA-52B42668CDB3}"/>
    <cellStyle name="Dårlig 2 2 18" xfId="30398" xr:uid="{803AB29C-76AA-499B-B20E-3DDEE6518A7A}"/>
    <cellStyle name="Dårlig 2 2 19" xfId="30399" xr:uid="{992B93BA-B141-4D2B-8512-8C374D5A3718}"/>
    <cellStyle name="Dårlig 2 2 2" xfId="30400" xr:uid="{1CB30222-9D8B-45C7-9F06-080A7169B4EB}"/>
    <cellStyle name="Dårlig 2 2 2 10" xfId="30401" xr:uid="{BD00002D-B0FF-46AE-BB44-48CFB9C4138E}"/>
    <cellStyle name="Dårlig 2 2 2 11" xfId="30402" xr:uid="{4E937392-A5B6-4362-AF2C-0DF7790D353F}"/>
    <cellStyle name="Dårlig 2 2 2 12" xfId="30403" xr:uid="{4C37EBAC-5F87-4966-9482-1F9602D35FF7}"/>
    <cellStyle name="Dårlig 2 2 2 13" xfId="30404" xr:uid="{E17BF131-A10D-4F80-9D70-7AFC8740743E}"/>
    <cellStyle name="Dårlig 2 2 2 14" xfId="30405" xr:uid="{CF11C247-0B0D-4BB0-A2A5-C6C466A24668}"/>
    <cellStyle name="Dårlig 2 2 2 15" xfId="30406" xr:uid="{671544E1-0202-4A97-88CF-AFC7BFC63EF9}"/>
    <cellStyle name="Dårlig 2 2 2 2" xfId="30407" xr:uid="{F372B5B3-FF4D-437C-8051-8D3FEF93CF18}"/>
    <cellStyle name="Dårlig 2 2 2 2 10" xfId="30408" xr:uid="{89F39C34-008B-4AF7-8D4A-41FC2388B03E}"/>
    <cellStyle name="Dårlig 2 2 2 2 11" xfId="30409" xr:uid="{55EDD0FA-F31B-43EB-A697-338AB6FB7B1D}"/>
    <cellStyle name="Dårlig 2 2 2 2 12" xfId="30410" xr:uid="{198184D8-E715-4BD5-B5AB-D940FAD63BD2}"/>
    <cellStyle name="Dårlig 2 2 2 2 13" xfId="30411" xr:uid="{07349480-FE6D-4B65-895D-3162850FBE94}"/>
    <cellStyle name="Dårlig 2 2 2 2 2" xfId="30412" xr:uid="{A8612C2D-9F85-447E-9BFF-6FE48F407D09}"/>
    <cellStyle name="Dårlig 2 2 2 2 3" xfId="30413" xr:uid="{546F3DE5-A0FD-467D-B25F-7C0B23FE5D47}"/>
    <cellStyle name="Dårlig 2 2 2 2 4" xfId="30414" xr:uid="{A93541BD-69FE-47FE-B0AB-3F7E9C0838A7}"/>
    <cellStyle name="Dårlig 2 2 2 2 5" xfId="30415" xr:uid="{6FE66F15-EA7B-4B19-9BB8-0604279B80E1}"/>
    <cellStyle name="Dårlig 2 2 2 2 6" xfId="30416" xr:uid="{C62CB997-21E2-4211-BC46-F9BF8B30F95C}"/>
    <cellStyle name="Dårlig 2 2 2 2 7" xfId="30417" xr:uid="{9531C3BA-A0DE-472F-ADFC-58159D168472}"/>
    <cellStyle name="Dårlig 2 2 2 2 8" xfId="30418" xr:uid="{EE909DCF-A5EC-4B08-AA48-852E7380F766}"/>
    <cellStyle name="Dårlig 2 2 2 2 9" xfId="30419" xr:uid="{7F92669B-1741-4A2A-8646-788120D57A7B}"/>
    <cellStyle name="Dårlig 2 2 2 3" xfId="30420" xr:uid="{81740B7E-F673-443D-AB2D-645A913A7101}"/>
    <cellStyle name="Dårlig 2 2 2 4" xfId="30421" xr:uid="{D8790A4C-462E-4CC0-B909-E98035DF0C65}"/>
    <cellStyle name="Dårlig 2 2 2 5" xfId="30422" xr:uid="{2F8FE3F2-35AC-480C-813B-16D1E383D45C}"/>
    <cellStyle name="Dårlig 2 2 2 6" xfId="30423" xr:uid="{1F8514EA-8437-4663-83A5-4047FCB20ABB}"/>
    <cellStyle name="Dårlig 2 2 2 7" xfId="30424" xr:uid="{67429496-2F08-49DF-ACBE-2EB2009B35FC}"/>
    <cellStyle name="Dårlig 2 2 2 8" xfId="30425" xr:uid="{6AC04902-A2E4-454A-8D3C-5E4EE5B0E84F}"/>
    <cellStyle name="Dårlig 2 2 2 9" xfId="30426" xr:uid="{00767E20-4FC1-4ED7-BFBD-C6C0A7C11765}"/>
    <cellStyle name="Dårlig 2 2 20" xfId="30427" xr:uid="{2771B86E-2A2D-4D3D-911E-B28B9C00DF27}"/>
    <cellStyle name="Dårlig 2 2 21" xfId="30428" xr:uid="{E1DD2BFA-0E03-4BD1-827E-DEB1D3BA776F}"/>
    <cellStyle name="Dårlig 2 2 22" xfId="30429" xr:uid="{680D7A07-FCDB-4892-9314-FF1710E9DD61}"/>
    <cellStyle name="Dårlig 2 2 23" xfId="30430" xr:uid="{D4199F68-F63E-445B-8E32-162BA103BDC6}"/>
    <cellStyle name="Dårlig 2 2 24" xfId="30431" xr:uid="{5C5AAC8D-AA79-4544-AD3D-133181EB5B90}"/>
    <cellStyle name="Dårlig 2 2 25" xfId="30432" xr:uid="{44E06466-C391-488B-BAC9-2F4F2243E7F6}"/>
    <cellStyle name="Dårlig 2 2 26" xfId="30433" xr:uid="{5084BA26-A892-4046-8734-65E005D2F495}"/>
    <cellStyle name="Dårlig 2 2 27" xfId="30434" xr:uid="{5BF2B028-A62D-47E0-9349-44DA5994CF0F}"/>
    <cellStyle name="Dårlig 2 2 28" xfId="30435" xr:uid="{75447B34-F4FE-452E-BFB7-E076B8E4F30A}"/>
    <cellStyle name="Dårlig 2 2 3" xfId="30436" xr:uid="{1DD0E18F-1EB3-42AB-B605-0B00F17F86DD}"/>
    <cellStyle name="Dårlig 2 2 4" xfId="30437" xr:uid="{EAD2D2CB-5A79-4112-8D0F-C59758F942FA}"/>
    <cellStyle name="Dårlig 2 2 5" xfId="30438" xr:uid="{5DD2529E-BE87-4122-8470-8933F3E9C851}"/>
    <cellStyle name="Dårlig 2 2 6" xfId="30439" xr:uid="{951ACEC0-193B-4BBA-8A7B-50E8A6DBCF51}"/>
    <cellStyle name="Dårlig 2 2 7" xfId="30440" xr:uid="{D4FF467C-50AD-42D3-A4F6-7CAE1F74A0E5}"/>
    <cellStyle name="Dårlig 2 2 8" xfId="30441" xr:uid="{1FF8C8F0-F747-46EF-BDC2-6B2E319C8C87}"/>
    <cellStyle name="Dårlig 2 2 9" xfId="30442" xr:uid="{8BDE2AAF-2BA8-4002-9166-1FCAFF3EEE29}"/>
    <cellStyle name="Dårlig 2 20" xfId="30443" xr:uid="{64E98D98-63B9-42A2-9984-DF3DD2379601}"/>
    <cellStyle name="Dårlig 2 21" xfId="30444" xr:uid="{DF44B2AB-3EE4-4440-88E5-41A29D7D0B95}"/>
    <cellStyle name="Dårlig 2 22" xfId="30445" xr:uid="{5BBC0EFD-786C-4A10-BCDB-3739F8EB8BA0}"/>
    <cellStyle name="Dårlig 2 23" xfId="30446" xr:uid="{E34AEC24-DE4C-4FE3-A8DB-885061281674}"/>
    <cellStyle name="Dårlig 2 24" xfId="30447" xr:uid="{010497B3-EC61-4652-BEB2-788F82C4BD8D}"/>
    <cellStyle name="Dårlig 2 25" xfId="30448" xr:uid="{4EC186BF-27E6-488B-AFFD-7A1EDA24FA12}"/>
    <cellStyle name="Dårlig 2 26" xfId="30449" xr:uid="{0EBDD5E1-AD21-44B1-8CC2-108D951C6A92}"/>
    <cellStyle name="Dårlig 2 27" xfId="30450" xr:uid="{6011D17C-6319-416C-8148-FE421A315D66}"/>
    <cellStyle name="Dårlig 2 28" xfId="30451" xr:uid="{A4FF4076-109B-40EC-82CC-384CBEBD938F}"/>
    <cellStyle name="Dårlig 2 29" xfId="30452" xr:uid="{7D1A7C30-DD5E-4BE3-8B7D-2366D05BB3A9}"/>
    <cellStyle name="Dårlig 2 3" xfId="30453" xr:uid="{079CBB57-C90D-4DEC-A4A5-53B00AB31BB0}"/>
    <cellStyle name="Dårlig 2 30" xfId="30454" xr:uid="{D3D8EA55-8C3B-4B29-A130-FE48BCABF2E4}"/>
    <cellStyle name="Dårlig 2 31" xfId="46720" xr:uid="{20687633-EE4F-4361-AFDF-B244380DD826}"/>
    <cellStyle name="Dårlig 2 4" xfId="30455" xr:uid="{4508B911-B912-42EA-8502-E1C83475C694}"/>
    <cellStyle name="Dårlig 2 5" xfId="30456" xr:uid="{F280005A-423E-44DB-914C-E443A3592446}"/>
    <cellStyle name="Dårlig 2 5 10" xfId="30457" xr:uid="{367CAD37-91B7-472A-A143-8B37D7C421D5}"/>
    <cellStyle name="Dårlig 2 5 11" xfId="30458" xr:uid="{25BE7BF2-61E7-47C7-B051-88D92D6D6C2E}"/>
    <cellStyle name="Dårlig 2 5 12" xfId="30459" xr:uid="{388C1B0F-E62B-4D75-90D3-0F61F9BFEAAF}"/>
    <cellStyle name="Dårlig 2 5 13" xfId="30460" xr:uid="{973B4A01-5D1D-4191-A450-93011C0A1BCB}"/>
    <cellStyle name="Dårlig 2 5 14" xfId="30461" xr:uid="{E6F2E522-958F-4673-8922-D85347435881}"/>
    <cellStyle name="Dårlig 2 5 15" xfId="30462" xr:uid="{9B4805E9-8398-4279-BFA3-57DB514B0366}"/>
    <cellStyle name="Dårlig 2 5 2" xfId="30463" xr:uid="{8EE61DF5-6CA2-4FCC-B4DC-3E49F72172E7}"/>
    <cellStyle name="Dårlig 2 5 2 10" xfId="30464" xr:uid="{CA2DEC85-BB55-4D6B-9312-25A147582DCD}"/>
    <cellStyle name="Dårlig 2 5 2 11" xfId="30465" xr:uid="{CD5CEAED-207B-48C9-BBE7-218F3A6B5A19}"/>
    <cellStyle name="Dårlig 2 5 2 12" xfId="30466" xr:uid="{8C94B09A-FC0E-4E8E-BD84-B75ACA0FE70F}"/>
    <cellStyle name="Dårlig 2 5 2 13" xfId="30467" xr:uid="{9A8B98FD-ECEE-4892-8075-92710FE958D3}"/>
    <cellStyle name="Dårlig 2 5 2 2" xfId="30468" xr:uid="{9DB3A380-7457-4990-8F34-F9298AC6F55A}"/>
    <cellStyle name="Dårlig 2 5 2 3" xfId="30469" xr:uid="{C904F591-8449-4115-B6F5-36CCF1E2AB1F}"/>
    <cellStyle name="Dårlig 2 5 2 4" xfId="30470" xr:uid="{F5E00741-4B61-4D23-823D-6E29741968F3}"/>
    <cellStyle name="Dårlig 2 5 2 5" xfId="30471" xr:uid="{39D5FE78-DD23-477D-9D47-90DF3FABDA95}"/>
    <cellStyle name="Dårlig 2 5 2 6" xfId="30472" xr:uid="{CDC6EB8A-2587-4F26-BEDE-CEE2F3D3EA8B}"/>
    <cellStyle name="Dårlig 2 5 2 7" xfId="30473" xr:uid="{5D80371C-416F-4809-88AF-FD0E7066E4EA}"/>
    <cellStyle name="Dårlig 2 5 2 8" xfId="30474" xr:uid="{EF83580A-E704-4DE0-B4EF-579F474F2E4C}"/>
    <cellStyle name="Dårlig 2 5 2 9" xfId="30475" xr:uid="{238BA986-2F34-4DE9-AD3A-5DE63B98912F}"/>
    <cellStyle name="Dårlig 2 5 3" xfId="30476" xr:uid="{B43D8108-F96D-4C2F-9186-353010C1FAEA}"/>
    <cellStyle name="Dårlig 2 5 4" xfId="30477" xr:uid="{FF1C01E4-08E6-425D-87BF-70CBC25E07EA}"/>
    <cellStyle name="Dårlig 2 5 5" xfId="30478" xr:uid="{C71A9AF1-F9F5-4D5A-93B3-7EC4F4CE2262}"/>
    <cellStyle name="Dårlig 2 5 6" xfId="30479" xr:uid="{D6C793AF-93F2-415E-8718-E9AFB7A7596F}"/>
    <cellStyle name="Dårlig 2 5 7" xfId="30480" xr:uid="{DA2D0401-ABF5-4B5C-B7FC-26E18F3CB84B}"/>
    <cellStyle name="Dårlig 2 5 8" xfId="30481" xr:uid="{3C2C3E3C-F2DD-48AC-8631-6E86B8ACF1E8}"/>
    <cellStyle name="Dårlig 2 5 9" xfId="30482" xr:uid="{64080EA4-DB1B-4E35-B5EE-067A533C1B6C}"/>
    <cellStyle name="Dårlig 2 6" xfId="30483" xr:uid="{0736A225-F926-4B32-B86E-D9F5304803B7}"/>
    <cellStyle name="Dårlig 2 7" xfId="30484" xr:uid="{AD91C026-B4E0-4ACA-959E-89F809B7A049}"/>
    <cellStyle name="Dårlig 2 8" xfId="30485" xr:uid="{6FF87028-CF27-411D-89C7-6DB7B8FE7957}"/>
    <cellStyle name="Dårlig 2 9" xfId="30486" xr:uid="{C8CB5977-66FA-44BA-B0BE-5E124BB351C6}"/>
    <cellStyle name="Dårlig 2_Innlån 10_2010" xfId="30487" xr:uid="{58EF6F96-0F32-4B5F-96E1-44038CDB1263}"/>
    <cellStyle name="Dårlig 20" xfId="30488" xr:uid="{B7452672-D339-4706-863D-CE5FC30D7D5C}"/>
    <cellStyle name="Dårlig 20 10" xfId="30489" xr:uid="{6DCE6FB2-E4BC-4B55-B326-263B66C4DCAF}"/>
    <cellStyle name="Dårlig 20 11" xfId="30490" xr:uid="{E87B3B89-3783-4453-979A-0413019484AF}"/>
    <cellStyle name="Dårlig 20 12" xfId="30491" xr:uid="{B2FE6CE6-FC41-4410-83D4-6A45B3662BF6}"/>
    <cellStyle name="Dårlig 20 2" xfId="30492" xr:uid="{38EF863E-58ED-4C5C-8A42-ED7FABA336EC}"/>
    <cellStyle name="Dårlig 20 3" xfId="30493" xr:uid="{48C79F4D-266A-4066-9802-61149F6316BB}"/>
    <cellStyle name="Dårlig 20 4" xfId="30494" xr:uid="{5A352B2B-FEB6-4211-9253-EFDC676E5A36}"/>
    <cellStyle name="Dårlig 20 5" xfId="30495" xr:uid="{62779FD1-6852-4D35-ADCE-0504F6AE7604}"/>
    <cellStyle name="Dårlig 20 6" xfId="30496" xr:uid="{340F48EC-CDD7-4CBF-A69D-C5C7B283D1F4}"/>
    <cellStyle name="Dårlig 20 7" xfId="30497" xr:uid="{5478AC0D-EADD-4E09-80C7-8F7045BE6B97}"/>
    <cellStyle name="Dårlig 20 8" xfId="30498" xr:uid="{CD270B98-E5FA-4FF2-B50B-A86933E40BDD}"/>
    <cellStyle name="Dårlig 20 9" xfId="30499" xr:uid="{0069AC65-3077-4CB7-9928-184117E468AA}"/>
    <cellStyle name="Dårlig 21" xfId="30500" xr:uid="{5D454717-3B62-4999-977D-24A6EDE20FA7}"/>
    <cellStyle name="Dårlig 21 10" xfId="30501" xr:uid="{0C6AB766-4A0F-4594-ABB6-C1F0EC0B5243}"/>
    <cellStyle name="Dårlig 21 11" xfId="30502" xr:uid="{46A1D3B4-1C6B-4E66-B97F-97391EA34E95}"/>
    <cellStyle name="Dårlig 21 12" xfId="30503" xr:uid="{89098C51-2B81-406E-B4B8-EF95B6151CB2}"/>
    <cellStyle name="Dårlig 21 2" xfId="30504" xr:uid="{0F53D66A-9038-426D-82E8-FD5AD289055E}"/>
    <cellStyle name="Dårlig 21 3" xfId="30505" xr:uid="{58779F23-BA57-420C-80CC-D0BCAEAA2CB3}"/>
    <cellStyle name="Dårlig 21 4" xfId="30506" xr:uid="{C4FB5B64-D63B-458B-9D2E-BE7A801268DD}"/>
    <cellStyle name="Dårlig 21 5" xfId="30507" xr:uid="{09FB1923-A546-43E0-9052-724CB30B2D84}"/>
    <cellStyle name="Dårlig 21 6" xfId="30508" xr:uid="{FC35418B-2219-4690-857B-7EDF57A7411F}"/>
    <cellStyle name="Dårlig 21 7" xfId="30509" xr:uid="{7B836991-13B0-439B-BBF6-BDC3C3EE5B84}"/>
    <cellStyle name="Dårlig 21 8" xfId="30510" xr:uid="{6CED593C-0A4B-486E-8632-6B2478E86158}"/>
    <cellStyle name="Dårlig 21 9" xfId="30511" xr:uid="{70C31884-45F1-45B8-8288-7D3FBD09C628}"/>
    <cellStyle name="Dårlig 22" xfId="30512" xr:uid="{39C1B2B5-78BF-4FAE-A89A-3CBF1A429602}"/>
    <cellStyle name="Dårlig 22 10" xfId="30513" xr:uid="{4ADED1AC-D00C-42F2-8B8C-BDC3EA940B61}"/>
    <cellStyle name="Dårlig 22 11" xfId="30514" xr:uid="{24FF21DF-553C-4585-96B7-053161BFAC7E}"/>
    <cellStyle name="Dårlig 22 12" xfId="30515" xr:uid="{6C4E6E39-BBEF-4913-85C6-8B2A655CEF8C}"/>
    <cellStyle name="Dårlig 22 2" xfId="30516" xr:uid="{107BF99B-1431-4438-A904-995016F4A567}"/>
    <cellStyle name="Dårlig 22 3" xfId="30517" xr:uid="{686DB17D-C174-4992-B193-579C04261602}"/>
    <cellStyle name="Dårlig 22 4" xfId="30518" xr:uid="{CE57ABF6-E835-439F-BC77-A2C03787A88B}"/>
    <cellStyle name="Dårlig 22 5" xfId="30519" xr:uid="{F5F65F2C-3CD1-4547-8C4A-3AA6F58B910E}"/>
    <cellStyle name="Dårlig 22 6" xfId="30520" xr:uid="{617FB0B2-2A8E-464F-AD79-1C7194D1A25C}"/>
    <cellStyle name="Dårlig 22 7" xfId="30521" xr:uid="{E8927B20-6AF5-451A-8822-01A92D8B7409}"/>
    <cellStyle name="Dårlig 22 8" xfId="30522" xr:uid="{4A436078-9398-4E2D-9E0E-0FC74FF11259}"/>
    <cellStyle name="Dårlig 22 9" xfId="30523" xr:uid="{F7B27321-3151-434B-9E4D-20A5E9C16C5A}"/>
    <cellStyle name="Dårlig 23" xfId="30524" xr:uid="{A90954E5-B89F-42DA-A992-B889785DB2E0}"/>
    <cellStyle name="Dårlig 23 10" xfId="30525" xr:uid="{3A903259-952F-4759-B484-E959D6547719}"/>
    <cellStyle name="Dårlig 23 11" xfId="30526" xr:uid="{AB27A6B7-59B2-45FB-A0B7-76E224CA4006}"/>
    <cellStyle name="Dårlig 23 12" xfId="30527" xr:uid="{09AFA054-9B40-42AE-8AA9-70EE97E31238}"/>
    <cellStyle name="Dårlig 23 2" xfId="30528" xr:uid="{DDB4B0BE-2B7D-484F-92AE-D9E0CA01ECA5}"/>
    <cellStyle name="Dårlig 23 3" xfId="30529" xr:uid="{ADCFCA0A-198B-4BE9-A23E-DB27D390E288}"/>
    <cellStyle name="Dårlig 23 4" xfId="30530" xr:uid="{147C976B-6551-40F1-B042-7145F4B5F507}"/>
    <cellStyle name="Dårlig 23 5" xfId="30531" xr:uid="{74EDB0EF-7737-4CDD-B772-EEC66897EADB}"/>
    <cellStyle name="Dårlig 23 6" xfId="30532" xr:uid="{86B4BA16-11C5-4B6A-AFEF-E848FEA6A444}"/>
    <cellStyle name="Dårlig 23 7" xfId="30533" xr:uid="{8D366E5D-E755-4C83-9AA7-ED5833C935CC}"/>
    <cellStyle name="Dårlig 23 8" xfId="30534" xr:uid="{6DB6B003-142C-4020-96EE-B4626DB5C36D}"/>
    <cellStyle name="Dårlig 23 9" xfId="30535" xr:uid="{2C8E8136-C40B-414D-8932-9D5C51A01FF9}"/>
    <cellStyle name="Dårlig 24" xfId="30536" xr:uid="{62412859-6847-4693-96D9-1AC4A6C3921A}"/>
    <cellStyle name="Dårlig 24 10" xfId="30537" xr:uid="{5A5A3AD2-1EBE-4598-B7B6-5AC54C0E18C7}"/>
    <cellStyle name="Dårlig 24 11" xfId="30538" xr:uid="{4DD3AC6D-6FFB-41BA-9450-258A605368EC}"/>
    <cellStyle name="Dårlig 24 12" xfId="30539" xr:uid="{400D9A15-E915-4608-83A4-03A8F7832A26}"/>
    <cellStyle name="Dårlig 24 2" xfId="30540" xr:uid="{A41A3F53-EE74-4400-9B0D-BEE01AB706FC}"/>
    <cellStyle name="Dårlig 24 3" xfId="30541" xr:uid="{28F65884-B253-4915-874E-9B135575ACDE}"/>
    <cellStyle name="Dårlig 24 4" xfId="30542" xr:uid="{76F2CCA7-EDC4-4B20-870F-E9FFA7BC39CA}"/>
    <cellStyle name="Dårlig 24 5" xfId="30543" xr:uid="{AA48E7C7-A996-4EA5-BCE7-6D632A0D0E6D}"/>
    <cellStyle name="Dårlig 24 6" xfId="30544" xr:uid="{C62FDCD4-4361-4A51-A8AF-8AC2C2E6B2E2}"/>
    <cellStyle name="Dårlig 24 7" xfId="30545" xr:uid="{15D777E0-1970-4B87-9B38-66E89F570519}"/>
    <cellStyle name="Dårlig 24 8" xfId="30546" xr:uid="{63A541AC-E679-4B77-904C-FE877BCCEEA9}"/>
    <cellStyle name="Dårlig 24 9" xfId="30547" xr:uid="{381CDEB1-714C-4200-8BF0-2A7646738DEF}"/>
    <cellStyle name="Dårlig 25" xfId="30548" xr:uid="{9C990CAE-2BFF-43EB-93A0-C3C74C752D64}"/>
    <cellStyle name="Dårlig 25 10" xfId="30549" xr:uid="{A13713F5-BAC4-4326-9925-B7C16217FBB1}"/>
    <cellStyle name="Dårlig 25 11" xfId="30550" xr:uid="{0B391C8F-D758-4E4B-8EC7-61DF182DB4F6}"/>
    <cellStyle name="Dårlig 25 12" xfId="30551" xr:uid="{DE7D13EF-A559-408D-B6DA-DC82A8269091}"/>
    <cellStyle name="Dårlig 25 2" xfId="30552" xr:uid="{F88EC590-3A39-4344-A4A5-4250763A07D1}"/>
    <cellStyle name="Dårlig 25 3" xfId="30553" xr:uid="{85E41A00-B2C7-4FCD-9965-5EB591940F68}"/>
    <cellStyle name="Dårlig 25 4" xfId="30554" xr:uid="{BF9DBF2E-557F-46FB-BB5B-B878C7B81B3B}"/>
    <cellStyle name="Dårlig 25 5" xfId="30555" xr:uid="{98A3A693-5AD1-4FF3-AED6-504447822FCE}"/>
    <cellStyle name="Dårlig 25 6" xfId="30556" xr:uid="{9A53C170-6BED-4F12-AC10-E5E9E950AC1F}"/>
    <cellStyle name="Dårlig 25 7" xfId="30557" xr:uid="{A9DDFB52-7F91-46E9-B334-7708FE3E9A88}"/>
    <cellStyle name="Dårlig 25 8" xfId="30558" xr:uid="{8ED3AD85-F101-4F45-8591-6C2BA537DFAF}"/>
    <cellStyle name="Dårlig 25 9" xfId="30559" xr:uid="{296B9D0D-DBD4-48F1-AB8F-1FDA1C474819}"/>
    <cellStyle name="Dårlig 26" xfId="30560" xr:uid="{FB0CD37E-0523-4D04-BE37-553EC8B7B95D}"/>
    <cellStyle name="Dårlig 26 10" xfId="30561" xr:uid="{2E0C5433-2B6A-4874-A3B4-FC561BC2F200}"/>
    <cellStyle name="Dårlig 26 11" xfId="30562" xr:uid="{99A1032B-6A4E-43C2-A990-BE93D923BC08}"/>
    <cellStyle name="Dårlig 26 12" xfId="30563" xr:uid="{4C384ED8-6BC1-4826-8E2B-C21D9DCAD188}"/>
    <cellStyle name="Dårlig 26 13" xfId="30564" xr:uid="{BBE50922-B5D4-4360-A677-DA5F4A7835EA}"/>
    <cellStyle name="Dårlig 26 2" xfId="30565" xr:uid="{8A6EC96E-6093-4EED-9022-6A8C0E32C93F}"/>
    <cellStyle name="Dårlig 26 3" xfId="30566" xr:uid="{949A56D0-8D19-491D-898C-EED7D3B58E60}"/>
    <cellStyle name="Dårlig 26 4" xfId="30567" xr:uid="{F313DE04-CDAF-4771-8540-7588E922561C}"/>
    <cellStyle name="Dårlig 26 5" xfId="30568" xr:uid="{EE7C5BBE-799A-41F9-93E3-AA8251E34CB0}"/>
    <cellStyle name="Dårlig 26 6" xfId="30569" xr:uid="{253CCD1A-36BA-449C-8BC3-A38056F1DCD0}"/>
    <cellStyle name="Dårlig 26 7" xfId="30570" xr:uid="{A1E4E7C1-6D5F-4C80-A7AB-3E9388D73FCB}"/>
    <cellStyle name="Dårlig 26 8" xfId="30571" xr:uid="{495DEE5D-59A0-44ED-8424-638465CBF8A1}"/>
    <cellStyle name="Dårlig 26 9" xfId="30572" xr:uid="{72F9FB81-5F08-4B3B-9052-A816F8F42177}"/>
    <cellStyle name="Dårlig 27" xfId="30573" xr:uid="{61185EA1-C1B4-4599-8D0E-F59ED9BA6965}"/>
    <cellStyle name="Dårlig 28" xfId="30574" xr:uid="{90FA4690-2BED-4D92-88C0-63DACB8E6A0C}"/>
    <cellStyle name="Dårlig 28 2" xfId="30575" xr:uid="{7A93A03B-AA92-42B4-9B54-DB0E4A1251C6}"/>
    <cellStyle name="Dårlig 28 3" xfId="30576" xr:uid="{11DDFFC9-2864-46AF-85C3-339BED7CD5B8}"/>
    <cellStyle name="Dårlig 29" xfId="30577" xr:uid="{F02C2AA6-F9E8-4516-94D9-F724CBD9E49F}"/>
    <cellStyle name="Dårlig 3" xfId="30578" xr:uid="{E6AEA8B1-DAF0-4C27-BA78-E24C6483A3C2}"/>
    <cellStyle name="Dårlig 30" xfId="30579" xr:uid="{EC8EFAAA-ABAD-4660-9863-36B162F9CA12}"/>
    <cellStyle name="Dårlig 31" xfId="30580" xr:uid="{620A35F6-A6BC-4238-8663-38CB896B49A3}"/>
    <cellStyle name="Dårlig 32" xfId="30581" xr:uid="{7A767D03-577F-4F07-BB9C-0A0F47F7668B}"/>
    <cellStyle name="Dårlig 33" xfId="30582" xr:uid="{91C63B51-3FFF-415F-9AE5-6C27F51B1811}"/>
    <cellStyle name="Dårlig 34" xfId="30583" xr:uid="{3A2EB83E-74F1-45C3-91B4-D672A94CF38F}"/>
    <cellStyle name="Dårlig 35" xfId="30584" xr:uid="{1031CA7A-A94D-4CC6-B58A-3399CA016C4D}"/>
    <cellStyle name="Dårlig 36" xfId="30585" xr:uid="{62A23D60-E3EC-4931-B6C7-64DA38C61397}"/>
    <cellStyle name="Dårlig 37" xfId="30586" xr:uid="{EF7AAD55-91B0-4701-A2AA-EA9A4230C05A}"/>
    <cellStyle name="Dårlig 38" xfId="30587" xr:uid="{41131B5F-2376-48C8-9FD2-67611D75BD4C}"/>
    <cellStyle name="Dårlig 39" xfId="30588" xr:uid="{CE78168E-2428-4E96-8E3D-4F9F4FD32925}"/>
    <cellStyle name="Dårlig 4" xfId="30589" xr:uid="{6B80B6A4-CA35-4A10-A294-B71492726C98}"/>
    <cellStyle name="Dårlig 40" xfId="30590" xr:uid="{CD3D3FD9-9CDA-46BA-9E7C-54E6E34C0240}"/>
    <cellStyle name="Dårlig 41" xfId="30591" xr:uid="{19E61045-6314-4E69-BCE7-C6645950CE0C}"/>
    <cellStyle name="Dårlig 42" xfId="30592" xr:uid="{FF803DE9-331F-43C9-8106-3BDAC210A4B9}"/>
    <cellStyle name="Dårlig 43" xfId="30593" xr:uid="{77FF4DFB-617E-463F-A64C-88C08E3831F7}"/>
    <cellStyle name="Dårlig 44" xfId="30594" xr:uid="{CE01606C-E8D3-4A99-9766-CF99243333CE}"/>
    <cellStyle name="Dårlig 45" xfId="30595" xr:uid="{4D3B7A2E-FA76-47CB-A433-55A3FEB8DAB6}"/>
    <cellStyle name="Dårlig 46" xfId="30596" xr:uid="{90C21C9D-373E-4098-BC1D-791A28DFD200}"/>
    <cellStyle name="Dårlig 47" xfId="30597" xr:uid="{7874CAD4-AE0B-4DA7-9A3D-D36FB65D987A}"/>
    <cellStyle name="Dårlig 48" xfId="30598" xr:uid="{5519EE34-DDA6-46E9-B6DF-50553BF09568}"/>
    <cellStyle name="Dårlig 49" xfId="46049" xr:uid="{E025466F-F80D-4721-8444-BA363E15EA34}"/>
    <cellStyle name="Dårlig 5" xfId="30599" xr:uid="{E1B20F6D-9076-4290-A9EA-1135A2A8E989}"/>
    <cellStyle name="Dårlig 50" xfId="46050" xr:uid="{6B606B06-D6C2-4E29-9BC1-D2A4AA6DCEE3}"/>
    <cellStyle name="Dårlig 51" xfId="46051" xr:uid="{A03D4A5E-E858-4896-B072-9BF16A0C0185}"/>
    <cellStyle name="Dårlig 52" xfId="46052" xr:uid="{11B4B34C-0C17-4ED8-83BB-4DBD2AE1DB51}"/>
    <cellStyle name="Dårlig 53" xfId="46053" xr:uid="{A3BEEB72-ACA5-44D7-A49F-C861CDF1E1B1}"/>
    <cellStyle name="Dårlig 54" xfId="46054" xr:uid="{D3B1971C-9015-46DC-A7C2-4B7640DB867F}"/>
    <cellStyle name="Dårlig 55" xfId="46055" xr:uid="{B6B8C72E-FDEE-4711-97FB-22CCD944BF9D}"/>
    <cellStyle name="Dårlig 56" xfId="46056" xr:uid="{33374990-A89A-4C58-9E03-A64E633307CE}"/>
    <cellStyle name="Dårlig 57" xfId="46057" xr:uid="{CE5BE671-F3A0-4976-9835-1E882A18C0BC}"/>
    <cellStyle name="Dårlig 58" xfId="46058" xr:uid="{5B2E4C3E-03BC-4353-BC4B-68721B5EB4EA}"/>
    <cellStyle name="Dårlig 59" xfId="46059" xr:uid="{3CF543B3-8D83-4BEA-9849-EC3A9D3FED27}"/>
    <cellStyle name="Dårlig 6" xfId="30600" xr:uid="{74DD23AD-BDB5-4AFD-8D55-BED07134F6C5}"/>
    <cellStyle name="Dårlig 60" xfId="46060" xr:uid="{EBAAC8C4-C68C-4A7C-9C5A-A4020D87144F}"/>
    <cellStyle name="Dårlig 61" xfId="46061" xr:uid="{EF82124C-992C-4B31-A2B3-E35336139A16}"/>
    <cellStyle name="Dårlig 62" xfId="46062" xr:uid="{9985CD73-FA25-479E-962B-DA38C1AB0D48}"/>
    <cellStyle name="Dårlig 63" xfId="46063" xr:uid="{5FCD3F14-AE61-48F6-89CD-427EC2102A12}"/>
    <cellStyle name="Dårlig 64" xfId="46064" xr:uid="{F962AA5A-49EB-42AA-AC8C-9B34DB8DF7A7}"/>
    <cellStyle name="Dårlig 65" xfId="46065" xr:uid="{3986A42C-448D-4108-A59E-73505F5E1BFA}"/>
    <cellStyle name="Dårlig 66" xfId="46066" xr:uid="{36AAAEC1-CEA3-4751-8469-2B251F818CF5}"/>
    <cellStyle name="Dårlig 67" xfId="46067" xr:uid="{4473980D-F566-4AD4-8690-E71B028E2B99}"/>
    <cellStyle name="Dårlig 68" xfId="46068" xr:uid="{401B620F-385C-427C-A79B-FA596C752768}"/>
    <cellStyle name="Dårlig 69" xfId="46654" xr:uid="{52914BF4-6575-4B52-B3CE-3B0BAE8603A3}"/>
    <cellStyle name="Dårlig 7" xfId="30601" xr:uid="{78D62DED-438E-41C9-BCCE-FDD01799CA7A}"/>
    <cellStyle name="Dårlig 70" xfId="46829" xr:uid="{6A50FE8E-B36B-4C2B-88DF-4B63869CA2D6}"/>
    <cellStyle name="Dårlig 71" xfId="46846" xr:uid="{0553DE33-6EBB-49D9-937A-D204C4099309}"/>
    <cellStyle name="Dårlig 72" xfId="46853" xr:uid="{E8FB79C0-0CA5-4DFF-AFC5-EAAB56C3E38C}"/>
    <cellStyle name="Dårlig 73" xfId="46870" xr:uid="{EC63E83D-80A1-459D-9DEA-67357F5B7E01}"/>
    <cellStyle name="Dårlig 74" xfId="46593" xr:uid="{554ED33B-6293-428B-A86A-D6BE186B9BF9}"/>
    <cellStyle name="Dårlig 8" xfId="30602" xr:uid="{5E2AF3FD-173D-4486-B7BC-79824F590F7E}"/>
    <cellStyle name="Dårlig 9" xfId="30603" xr:uid="{AB5CC1C2-1A1E-46D6-B2D0-0398F89C3F28}"/>
    <cellStyle name="Ellenőrzőcella" xfId="30604" xr:uid="{2EF1157F-7C01-478B-8249-E79F2CBCD39D}"/>
    <cellStyle name="Encabezado 4" xfId="30605" xr:uid="{E1512BF4-DEA4-4819-9BDA-B77EEDD11A5D}"/>
    <cellStyle name="Énfasis1" xfId="30606" xr:uid="{A72D1C0D-E5F6-4155-862E-A26439F03C18}"/>
    <cellStyle name="Énfasis2" xfId="30607" xr:uid="{F734D602-B1B3-4D2B-A101-EDBDDF1DB8FB}"/>
    <cellStyle name="Énfasis3" xfId="30608" xr:uid="{AE78C68F-98E8-4CB1-B5D0-D3EAFE08C1BC}"/>
    <cellStyle name="Énfasis4" xfId="30609" xr:uid="{AD766EF7-5300-4D80-942A-1FFE66EF39C9}"/>
    <cellStyle name="Énfasis5" xfId="30610" xr:uid="{694CF50C-1DD3-49B4-86AC-EC118442862A}"/>
    <cellStyle name="Énfasis6" xfId="30611" xr:uid="{1430DCAC-938D-4F40-A957-6B6DC546DC90}"/>
    <cellStyle name="Entrada" xfId="30612" xr:uid="{8BA4B71D-B49C-4197-B533-26748AE0671A}"/>
    <cellStyle name="Euro" xfId="30613" xr:uid="{C265A572-B723-4AB9-85FB-F9CBF30559DA}"/>
    <cellStyle name="Euro 2" xfId="46974" xr:uid="{0E79D175-CF3D-4C7E-82DB-A8B2E9966FB1}"/>
    <cellStyle name="Explanatory Text" xfId="30614" xr:uid="{5625447D-6FD0-43D4-9EFB-A6925DAC7829}"/>
    <cellStyle name="Explanatory Text 2" xfId="30615" xr:uid="{48C8819D-DE3A-48A0-8092-369AFB4FB0CD}"/>
    <cellStyle name="Figyelmeztetés" xfId="30616" xr:uid="{A4B5267D-A472-484C-B50C-01D13FC68819}"/>
    <cellStyle name="Forklarende tekst 10" xfId="30617" xr:uid="{EC60E9A7-B817-4533-86EA-81EB1DB05A07}"/>
    <cellStyle name="Forklarende tekst 10 10" xfId="30618" xr:uid="{795D2C80-C90C-4EE7-A1A0-463C245B6184}"/>
    <cellStyle name="Forklarende tekst 10 11" xfId="30619" xr:uid="{EB57B744-1DC3-4874-8CCF-1E964365B271}"/>
    <cellStyle name="Forklarende tekst 10 12" xfId="30620" xr:uid="{E73EAF97-526A-4194-BB9E-1C1FA2F76D44}"/>
    <cellStyle name="Forklarende tekst 10 13" xfId="30621" xr:uid="{7B247FBE-189D-4DE3-932F-4CAA3B813CCC}"/>
    <cellStyle name="Forklarende tekst 10 14" xfId="30622" xr:uid="{376FC29E-0F8B-40FD-920A-D92E26A857B1}"/>
    <cellStyle name="Forklarende tekst 10 15" xfId="30623" xr:uid="{73760CA3-BAAB-4AF3-A936-7E5D399E57A4}"/>
    <cellStyle name="Forklarende tekst 10 16" xfId="30624" xr:uid="{08673A8D-32C5-43F4-B46C-C331BFC08BF4}"/>
    <cellStyle name="Forklarende tekst 10 17" xfId="30625" xr:uid="{B04D07D2-3186-4B86-B209-CE2C6737446B}"/>
    <cellStyle name="Forklarende tekst 10 17 10" xfId="30626" xr:uid="{F4BD1C4E-C388-485B-9C24-7DD36F10009A}"/>
    <cellStyle name="Forklarende tekst 10 17 11" xfId="30627" xr:uid="{2D331957-A423-4FA5-B12E-10B744A377AF}"/>
    <cellStyle name="Forklarende tekst 10 17 12" xfId="30628" xr:uid="{6769C564-8F03-45A0-AFC0-FE818FD7665A}"/>
    <cellStyle name="Forklarende tekst 10 17 13" xfId="30629" xr:uid="{168C3C9D-E237-4975-99A3-ABB6C763F391}"/>
    <cellStyle name="Forklarende tekst 10 17 2" xfId="30630" xr:uid="{F43B5A4B-0694-4287-B27F-3F7A37594C38}"/>
    <cellStyle name="Forklarende tekst 10 17 3" xfId="30631" xr:uid="{C97B713A-1F0B-4910-AB65-0D724E13CC42}"/>
    <cellStyle name="Forklarende tekst 10 17 4" xfId="30632" xr:uid="{BADCC4E0-6A54-4A61-ADEC-1D5CB73B2A40}"/>
    <cellStyle name="Forklarende tekst 10 17 5" xfId="30633" xr:uid="{852267E2-03CB-4B91-8E64-5F43FACA1B1D}"/>
    <cellStyle name="Forklarende tekst 10 17 6" xfId="30634" xr:uid="{91810933-375D-42F6-BC71-5BA38E4A4F70}"/>
    <cellStyle name="Forklarende tekst 10 17 7" xfId="30635" xr:uid="{6BACF7D7-86BD-4DF1-ADC2-D9122A5D063B}"/>
    <cellStyle name="Forklarende tekst 10 17 8" xfId="30636" xr:uid="{2415F891-8DBC-4BE6-B065-756465DB9587}"/>
    <cellStyle name="Forklarende tekst 10 17 9" xfId="30637" xr:uid="{40D78575-E35A-4E48-A575-AC87275AC050}"/>
    <cellStyle name="Forklarende tekst 10 18" xfId="30638" xr:uid="{FE737E6F-D304-49E7-8C67-2E3A87CBD995}"/>
    <cellStyle name="Forklarende tekst 10 19" xfId="30639" xr:uid="{E4894676-E914-4294-96CA-E059978FC760}"/>
    <cellStyle name="Forklarende tekst 10 2" xfId="30640" xr:uid="{0E7ABA32-D27A-436F-AB08-FBC0F642A60B}"/>
    <cellStyle name="Forklarende tekst 10 2 10" xfId="30641" xr:uid="{F9D417E3-85FB-48B8-9C67-F713834EA105}"/>
    <cellStyle name="Forklarende tekst 10 2 11" xfId="30642" xr:uid="{B12538FD-2C0C-4AB9-8249-513A02C01C91}"/>
    <cellStyle name="Forklarende tekst 10 2 12" xfId="30643" xr:uid="{CFB2E5F2-AF08-49A4-B39C-B1F6E61CFC3C}"/>
    <cellStyle name="Forklarende tekst 10 2 13" xfId="30644" xr:uid="{00881DDE-4514-4848-BAEB-1966A4AA745A}"/>
    <cellStyle name="Forklarende tekst 10 2 14" xfId="30645" xr:uid="{D3131BE0-EA30-4894-B392-136D141B9F6D}"/>
    <cellStyle name="Forklarende tekst 10 2 2" xfId="30646" xr:uid="{07108A35-EA93-4890-B1C3-0EEEE7D5449C}"/>
    <cellStyle name="Forklarende tekst 10 2 2 10" xfId="30647" xr:uid="{8B1AB084-3900-4A08-B0BE-172C5B7B8283}"/>
    <cellStyle name="Forklarende tekst 10 2 2 11" xfId="30648" xr:uid="{EB5F1998-9D9C-40E1-B719-F78B192523D2}"/>
    <cellStyle name="Forklarende tekst 10 2 2 12" xfId="30649" xr:uid="{8022C9AC-AB70-43FE-9062-010487D11E7E}"/>
    <cellStyle name="Forklarende tekst 10 2 2 13" xfId="30650" xr:uid="{8EEF696E-9253-4794-AE37-3C5C258D355B}"/>
    <cellStyle name="Forklarende tekst 10 2 2 2" xfId="30651" xr:uid="{50B50DC7-8D59-40F2-92B2-B5E7D71BC645}"/>
    <cellStyle name="Forklarende tekst 10 2 2 3" xfId="30652" xr:uid="{7C1B8ED8-F180-4620-8611-F1B2DDB7D588}"/>
    <cellStyle name="Forklarende tekst 10 2 2 4" xfId="30653" xr:uid="{ECFF2066-D711-4882-ADD7-E3FB6BD08578}"/>
    <cellStyle name="Forklarende tekst 10 2 2 5" xfId="30654" xr:uid="{07344765-D7E1-4EC7-B18A-B68C7FE0B556}"/>
    <cellStyle name="Forklarende tekst 10 2 2 6" xfId="30655" xr:uid="{6149DA3A-557B-454B-9F59-4084EA1363CF}"/>
    <cellStyle name="Forklarende tekst 10 2 2 7" xfId="30656" xr:uid="{AAE23D2B-C158-4CAF-B6B2-8B369FE93EC7}"/>
    <cellStyle name="Forklarende tekst 10 2 2 8" xfId="30657" xr:uid="{987BB32E-0E65-4C05-926A-7857F4DDBFAF}"/>
    <cellStyle name="Forklarende tekst 10 2 2 9" xfId="30658" xr:uid="{168FD359-C980-4498-B688-889DCB044F35}"/>
    <cellStyle name="Forklarende tekst 10 2 3" xfId="30659" xr:uid="{03FFCBF5-DE30-4D9C-A188-AC1E5BC62FEA}"/>
    <cellStyle name="Forklarende tekst 10 2 4" xfId="30660" xr:uid="{62BB766B-5C9C-4345-BCAE-B3A2425DF268}"/>
    <cellStyle name="Forklarende tekst 10 2 5" xfId="30661" xr:uid="{4493201D-943E-4CB9-98AC-DB62CDD8BB92}"/>
    <cellStyle name="Forklarende tekst 10 2 6" xfId="30662" xr:uid="{F20E68A7-CC76-4145-B8D6-5AF17ACD564F}"/>
    <cellStyle name="Forklarende tekst 10 2 7" xfId="30663" xr:uid="{0C562D66-AE9E-49CC-B426-723D19CBEAD5}"/>
    <cellStyle name="Forklarende tekst 10 2 8" xfId="30664" xr:uid="{93F0F0AC-BCA4-49DE-9DCD-CD051367660E}"/>
    <cellStyle name="Forklarende tekst 10 2 9" xfId="30665" xr:uid="{48D0DBB0-7B6E-4C3E-BB95-934F5B6BDEA1}"/>
    <cellStyle name="Forklarende tekst 10 20" xfId="30666" xr:uid="{04B2DEE3-554C-4AFD-A228-3A2A657AEB84}"/>
    <cellStyle name="Forklarende tekst 10 21" xfId="30667" xr:uid="{3DC1A4A5-32EF-4DC8-93D0-2443032D4E3F}"/>
    <cellStyle name="Forklarende tekst 10 22" xfId="30668" xr:uid="{BFFC9E4A-E3D3-4E03-AE70-08A36ED5B6DB}"/>
    <cellStyle name="Forklarende tekst 10 23" xfId="30669" xr:uid="{414A419A-741E-470B-BF6F-026B4D0533A1}"/>
    <cellStyle name="Forklarende tekst 10 24" xfId="30670" xr:uid="{B57CE83B-EBDB-4148-AE50-C76BC9BB12D0}"/>
    <cellStyle name="Forklarende tekst 10 25" xfId="30671" xr:uid="{4A501DC9-9E93-450C-AE62-CF98FC3163CE}"/>
    <cellStyle name="Forklarende tekst 10 26" xfId="30672" xr:uid="{557EDAEF-E87B-4D92-82F9-D078876860EC}"/>
    <cellStyle name="Forklarende tekst 10 27" xfId="30673" xr:uid="{7059A4AA-6D7C-4632-B1D4-D38F4D50EC14}"/>
    <cellStyle name="Forklarende tekst 10 28" xfId="30674" xr:uid="{ED0D27E5-CD76-4DB5-9E91-7CC78139FCF8}"/>
    <cellStyle name="Forklarende tekst 10 3" xfId="30675" xr:uid="{19C80CC9-16CE-4ECB-86F5-A2CE8486D6B0}"/>
    <cellStyle name="Forklarende tekst 10 4" xfId="30676" xr:uid="{FB963883-8CCC-4B63-8ECE-A947C17E13FC}"/>
    <cellStyle name="Forklarende tekst 10 5" xfId="30677" xr:uid="{B651F885-7AC1-43F1-8DA1-1A69D64ECC3D}"/>
    <cellStyle name="Forklarende tekst 10 6" xfId="30678" xr:uid="{522360E5-96AD-48F8-AA09-1C6F5B666C4C}"/>
    <cellStyle name="Forklarende tekst 10 7" xfId="30679" xr:uid="{F401EF47-2A76-49F4-9D2B-EA2CB6294537}"/>
    <cellStyle name="Forklarende tekst 10 8" xfId="30680" xr:uid="{5D359AD1-F5E2-41C2-B107-897B6E11B730}"/>
    <cellStyle name="Forklarende tekst 10 9" xfId="30681" xr:uid="{6633F41E-1AD9-4283-8D69-DE24E9465C4F}"/>
    <cellStyle name="Forklarende tekst 11" xfId="30682" xr:uid="{4255A082-BC49-4CBB-AA27-678B2866F9A9}"/>
    <cellStyle name="Forklarende tekst 12" xfId="30683" xr:uid="{58F90B6A-D283-4CCA-9828-3D029E88CF33}"/>
    <cellStyle name="Forklarende tekst 12 10" xfId="30684" xr:uid="{542DD1FA-5F5F-416A-8503-DC46A41CFF0A}"/>
    <cellStyle name="Forklarende tekst 12 11" xfId="30685" xr:uid="{A2CD3CDF-13BB-4BB6-B145-AFFD2C419013}"/>
    <cellStyle name="Forklarende tekst 12 12" xfId="30686" xr:uid="{A3D4134C-C3CF-4B05-AB27-6AB347005020}"/>
    <cellStyle name="Forklarende tekst 12 13" xfId="30687" xr:uid="{AB23EE8C-F2CB-4C61-8803-F9AA7FE41326}"/>
    <cellStyle name="Forklarende tekst 12 14" xfId="30688" xr:uid="{C7F6E128-9DF5-47B0-B78B-48E993B10BDC}"/>
    <cellStyle name="Forklarende tekst 12 15" xfId="30689" xr:uid="{7B81771C-4B1D-4DAC-BE71-107D92C1E6D8}"/>
    <cellStyle name="Forklarende tekst 12 2" xfId="30690" xr:uid="{AF132638-784D-4374-9FF7-4C74A66B0E4F}"/>
    <cellStyle name="Forklarende tekst 12 2 10" xfId="30691" xr:uid="{7FB591BC-0F3D-441D-9EBB-F716D3732DBE}"/>
    <cellStyle name="Forklarende tekst 12 2 11" xfId="30692" xr:uid="{EC0E0406-B7A6-4DCD-B8D5-670907961577}"/>
    <cellStyle name="Forklarende tekst 12 2 12" xfId="30693" xr:uid="{71E3E9F5-42B9-46D0-BC64-E916AAF32BDD}"/>
    <cellStyle name="Forklarende tekst 12 2 13" xfId="30694" xr:uid="{6F80D74E-B0EF-4B72-8536-4304EFEE02D9}"/>
    <cellStyle name="Forklarende tekst 12 2 2" xfId="30695" xr:uid="{0E300117-A125-4990-8F47-ED98C50BA73D}"/>
    <cellStyle name="Forklarende tekst 12 2 3" xfId="30696" xr:uid="{768C0FB2-2D60-458B-9BDF-926C567ED4CC}"/>
    <cellStyle name="Forklarende tekst 12 2 4" xfId="30697" xr:uid="{C9AFD7DA-F1B9-4380-9F6D-4D4998B7FCBD}"/>
    <cellStyle name="Forklarende tekst 12 2 5" xfId="30698" xr:uid="{4B3C945C-331B-4768-A514-EBCFD5A45A85}"/>
    <cellStyle name="Forklarende tekst 12 2 6" xfId="30699" xr:uid="{47E4571C-838D-4A63-BC50-8976AC408710}"/>
    <cellStyle name="Forklarende tekst 12 2 7" xfId="30700" xr:uid="{2E586C9C-9949-4F61-84BF-7759842CA884}"/>
    <cellStyle name="Forklarende tekst 12 2 8" xfId="30701" xr:uid="{73B0EB03-F221-4E80-A0E3-8D026AE0A885}"/>
    <cellStyle name="Forklarende tekst 12 2 9" xfId="30702" xr:uid="{BE8E9E7C-BB99-4BD0-A3C2-5DB982804CB7}"/>
    <cellStyle name="Forklarende tekst 12 3" xfId="30703" xr:uid="{C10508FD-33AC-4155-8F81-88CC406A46CC}"/>
    <cellStyle name="Forklarende tekst 12 4" xfId="30704" xr:uid="{E99A888E-4F35-4E8B-B669-7F59A5EF8209}"/>
    <cellStyle name="Forklarende tekst 12 5" xfId="30705" xr:uid="{024BB5B0-E164-426A-ABCA-3409E786D4BD}"/>
    <cellStyle name="Forklarende tekst 12 6" xfId="30706" xr:uid="{70A98A78-A0C6-461A-B3BA-611DC0AFA23A}"/>
    <cellStyle name="Forklarende tekst 12 7" xfId="30707" xr:uid="{0CF98E48-B67D-4E17-9F7F-113584E2657C}"/>
    <cellStyle name="Forklarende tekst 12 8" xfId="30708" xr:uid="{661D680F-AAD8-40A8-AC58-E5E8F151DB60}"/>
    <cellStyle name="Forklarende tekst 12 9" xfId="30709" xr:uid="{54D7E901-9686-460E-9BE8-437D53C49C2E}"/>
    <cellStyle name="Forklarende tekst 13" xfId="30710" xr:uid="{8332BAF3-768E-4B99-8F0F-001C012FE937}"/>
    <cellStyle name="Forklarende tekst 13 10" xfId="30711" xr:uid="{2015E206-E35E-433E-A61F-47CDD7D0EACF}"/>
    <cellStyle name="Forklarende tekst 13 11" xfId="30712" xr:uid="{5E1D920D-5F61-4AA8-84BF-5ADF9B1A5981}"/>
    <cellStyle name="Forklarende tekst 13 12" xfId="30713" xr:uid="{9E7E83FC-E1E8-4918-9DAE-0D31DF17ABC8}"/>
    <cellStyle name="Forklarende tekst 13 2" xfId="30714" xr:uid="{C603398B-5057-48DA-8D91-97D151A9FBE8}"/>
    <cellStyle name="Forklarende tekst 13 3" xfId="30715" xr:uid="{B3143063-D8F3-47E4-9CD6-D0E8497E0648}"/>
    <cellStyle name="Forklarende tekst 13 4" xfId="30716" xr:uid="{43E98DA1-891D-45FD-A46B-627DAD603556}"/>
    <cellStyle name="Forklarende tekst 13 5" xfId="30717" xr:uid="{4FDB65F3-A1CF-446E-9CE8-DD5D41F93494}"/>
    <cellStyle name="Forklarende tekst 13 6" xfId="30718" xr:uid="{C94D682F-0709-42AF-B3B0-5C0A38364EFC}"/>
    <cellStyle name="Forklarende tekst 13 7" xfId="30719" xr:uid="{F56AC11B-FF2A-41B0-BA93-9A4D418029B1}"/>
    <cellStyle name="Forklarende tekst 13 8" xfId="30720" xr:uid="{23F529F1-E2C4-4929-9190-7B55940FD369}"/>
    <cellStyle name="Forklarende tekst 13 9" xfId="30721" xr:uid="{8CFB1E54-56BA-40C9-81B5-0D222F84B145}"/>
    <cellStyle name="Forklarende tekst 14" xfId="30722" xr:uid="{6625F740-FF92-44D2-98FA-9F54A3C86A47}"/>
    <cellStyle name="Forklarende tekst 14 10" xfId="30723" xr:uid="{085E9F50-EC8D-4F0C-9530-5DC5D1E120F6}"/>
    <cellStyle name="Forklarende tekst 14 11" xfId="30724" xr:uid="{003F6139-717B-400D-A885-520D5B4AEE8F}"/>
    <cellStyle name="Forklarende tekst 14 12" xfId="30725" xr:uid="{7A60CCED-5712-467B-8680-1FD58C11D513}"/>
    <cellStyle name="Forklarende tekst 14 2" xfId="30726" xr:uid="{D4C5E19D-D753-4FA3-85C4-1FC49326B26A}"/>
    <cellStyle name="Forklarende tekst 14 3" xfId="30727" xr:uid="{CCF5C9E4-A5D1-497A-8375-07B6A5A40100}"/>
    <cellStyle name="Forklarende tekst 14 4" xfId="30728" xr:uid="{BAFF45A3-59F1-4157-9B38-383131831E59}"/>
    <cellStyle name="Forklarende tekst 14 5" xfId="30729" xr:uid="{A8B76056-7796-4548-B0D9-CEBCB5B5B528}"/>
    <cellStyle name="Forklarende tekst 14 6" xfId="30730" xr:uid="{A46DBDC1-79A1-4FBD-847E-6302ABF9789C}"/>
    <cellStyle name="Forklarende tekst 14 7" xfId="30731" xr:uid="{4F471447-2E4C-4D75-A664-E7A6BD7E5FB1}"/>
    <cellStyle name="Forklarende tekst 14 8" xfId="30732" xr:uid="{2C2ADFE5-26C6-4072-BBE4-B8774315BF3A}"/>
    <cellStyle name="Forklarende tekst 14 9" xfId="30733" xr:uid="{44E3CDD2-3B0B-4910-8BEB-0BA5AA360448}"/>
    <cellStyle name="Forklarende tekst 15" xfId="30734" xr:uid="{02AD06EF-C5F2-4299-87AD-65161D9D57AD}"/>
    <cellStyle name="Forklarende tekst 15 10" xfId="30735" xr:uid="{A6037A3F-D6CB-4D10-8651-A9E26B2C9599}"/>
    <cellStyle name="Forklarende tekst 15 11" xfId="30736" xr:uid="{E560339F-C2D1-487F-8238-69BAAD6DF89F}"/>
    <cellStyle name="Forklarende tekst 15 12" xfId="30737" xr:uid="{422E5A5B-8CC3-4EC8-A0EB-B4A017F0CC64}"/>
    <cellStyle name="Forklarende tekst 15 2" xfId="30738" xr:uid="{D35825FA-306B-48BA-8588-0CB4A6E3D0C7}"/>
    <cellStyle name="Forklarende tekst 15 3" xfId="30739" xr:uid="{4048036D-8102-4FB8-B6E8-D15EEFF1A479}"/>
    <cellStyle name="Forklarende tekst 15 4" xfId="30740" xr:uid="{5F8B0D51-89E1-41ED-93F0-91AD2BF15784}"/>
    <cellStyle name="Forklarende tekst 15 5" xfId="30741" xr:uid="{2D1C5ED2-F2F0-4435-8253-15D151020849}"/>
    <cellStyle name="Forklarende tekst 15 6" xfId="30742" xr:uid="{3436B1EB-7FC7-45F0-8302-626E341F69CE}"/>
    <cellStyle name="Forklarende tekst 15 7" xfId="30743" xr:uid="{26C1F2AF-8B28-4BA6-9F8A-97E73F925A5E}"/>
    <cellStyle name="Forklarende tekst 15 8" xfId="30744" xr:uid="{81174F66-079B-4AC7-990D-F3360F8820C7}"/>
    <cellStyle name="Forklarende tekst 15 9" xfId="30745" xr:uid="{86BF6418-DD8F-4571-A4C3-10CF5F336FC9}"/>
    <cellStyle name="Forklarende tekst 16" xfId="30746" xr:uid="{31F23E59-D0F5-408C-96F2-15AE39212E04}"/>
    <cellStyle name="Forklarende tekst 16 10" xfId="30747" xr:uid="{35586251-D10A-4051-97C5-894F09C87CF4}"/>
    <cellStyle name="Forklarende tekst 16 11" xfId="30748" xr:uid="{D907370F-3230-4835-B8D6-FF512ED72590}"/>
    <cellStyle name="Forklarende tekst 16 12" xfId="30749" xr:uid="{27155570-5CF5-497E-A955-03CC8098B8D3}"/>
    <cellStyle name="Forklarende tekst 16 2" xfId="30750" xr:uid="{B3A467A7-E0D7-48FE-9105-D936BBA33430}"/>
    <cellStyle name="Forklarende tekst 16 3" xfId="30751" xr:uid="{17FC03C9-C6E2-4ACE-B7A7-FAFC762D88E8}"/>
    <cellStyle name="Forklarende tekst 16 4" xfId="30752" xr:uid="{91408958-A6D3-4876-B194-7D20EFFDE238}"/>
    <cellStyle name="Forklarende tekst 16 5" xfId="30753" xr:uid="{E30B3BA7-24FB-4561-8956-D4DA1EAC04AF}"/>
    <cellStyle name="Forklarende tekst 16 6" xfId="30754" xr:uid="{F259F56A-7062-4713-971C-6D6E597DF8BA}"/>
    <cellStyle name="Forklarende tekst 16 7" xfId="30755" xr:uid="{0BD3601E-9528-45C4-918C-4B34C9DFDB67}"/>
    <cellStyle name="Forklarende tekst 16 8" xfId="30756" xr:uid="{32305896-D55D-428F-BCE6-3FB65156EEAC}"/>
    <cellStyle name="Forklarende tekst 16 9" xfId="30757" xr:uid="{2AD62D26-FDA3-4D72-AC52-C20318BE6E2F}"/>
    <cellStyle name="Forklarende tekst 17" xfId="30758" xr:uid="{F6F37AD6-9ED9-4F9A-A06B-5031A177EEFE}"/>
    <cellStyle name="Forklarende tekst 17 10" xfId="30759" xr:uid="{46300377-196D-4497-A617-2B5E78213014}"/>
    <cellStyle name="Forklarende tekst 17 11" xfId="30760" xr:uid="{08F3B6F9-54FB-4F97-9690-E716B7EB03FA}"/>
    <cellStyle name="Forklarende tekst 17 12" xfId="30761" xr:uid="{0F9DEFE3-5BBD-4B55-A2D8-FF5418E772E5}"/>
    <cellStyle name="Forklarende tekst 17 2" xfId="30762" xr:uid="{358D082C-8DC9-42E6-A400-27C0F539F39C}"/>
    <cellStyle name="Forklarende tekst 17 3" xfId="30763" xr:uid="{B48F3337-63CB-4DEB-B574-6C9769656209}"/>
    <cellStyle name="Forklarende tekst 17 4" xfId="30764" xr:uid="{AB615027-9A1D-49D5-8749-4D8F5C1A7C3A}"/>
    <cellStyle name="Forklarende tekst 17 5" xfId="30765" xr:uid="{401A7E1E-7766-4317-B6B9-AC0D4B2A2A75}"/>
    <cellStyle name="Forklarende tekst 17 6" xfId="30766" xr:uid="{85229F39-8010-4D9F-A67F-D88535928DA4}"/>
    <cellStyle name="Forklarende tekst 17 7" xfId="30767" xr:uid="{C5C1F6D6-EFDF-4851-AC4C-9C210419A528}"/>
    <cellStyle name="Forklarende tekst 17 8" xfId="30768" xr:uid="{262918D0-B618-4D9B-B668-2CD46CBCAC83}"/>
    <cellStyle name="Forklarende tekst 17 9" xfId="30769" xr:uid="{FD465B58-469C-4671-86B8-96AF3E806779}"/>
    <cellStyle name="Forklarende tekst 18" xfId="30770" xr:uid="{827E8B3F-530D-415E-90F0-8EE6B276572B}"/>
    <cellStyle name="Forklarende tekst 18 10" xfId="30771" xr:uid="{EB882C41-4EB9-46DA-B033-6B30F2427385}"/>
    <cellStyle name="Forklarende tekst 18 11" xfId="30772" xr:uid="{31B62ADA-BCAD-4390-A34A-300471D76A8D}"/>
    <cellStyle name="Forklarende tekst 18 12" xfId="30773" xr:uid="{6146B1A4-E689-4544-AC35-1D294F209F4D}"/>
    <cellStyle name="Forklarende tekst 18 2" xfId="30774" xr:uid="{C22EDB79-E2A7-4508-98D0-B4C637FB87E5}"/>
    <cellStyle name="Forklarende tekst 18 3" xfId="30775" xr:uid="{5A281879-82C8-41BD-BE24-B7FEB097B471}"/>
    <cellStyle name="Forklarende tekst 18 4" xfId="30776" xr:uid="{C7324277-77C8-49B2-901A-330DEBE8696C}"/>
    <cellStyle name="Forklarende tekst 18 5" xfId="30777" xr:uid="{D4573D4F-F169-48C8-A2CD-5E6B447B856B}"/>
    <cellStyle name="Forklarende tekst 18 6" xfId="30778" xr:uid="{57E6E6DB-A9EC-48F7-B591-6774B2BD3199}"/>
    <cellStyle name="Forklarende tekst 18 7" xfId="30779" xr:uid="{9DD6ECDA-851C-4D01-B657-92871889EDE2}"/>
    <cellStyle name="Forklarende tekst 18 8" xfId="30780" xr:uid="{08AE61DA-C3B7-4978-9F6C-7E8FD2E887D9}"/>
    <cellStyle name="Forklarende tekst 18 9" xfId="30781" xr:uid="{50DCE65D-4C1A-47AC-BE56-478FF16CD312}"/>
    <cellStyle name="Forklarende tekst 19" xfId="30782" xr:uid="{A5EA5BCA-411D-43D8-9842-06D0683E0A7A}"/>
    <cellStyle name="Forklarende tekst 19 10" xfId="30783" xr:uid="{4B070013-E83C-4336-987F-BB9A5C8D1366}"/>
    <cellStyle name="Forklarende tekst 19 11" xfId="30784" xr:uid="{694F0F92-DF0A-4A64-A438-D8143881F236}"/>
    <cellStyle name="Forklarende tekst 19 12" xfId="30785" xr:uid="{A9707D73-7E69-4B0C-9CD8-BF3DAB0D1C35}"/>
    <cellStyle name="Forklarende tekst 19 2" xfId="30786" xr:uid="{C0625A47-E8FF-4213-BCBB-74CB46A197C5}"/>
    <cellStyle name="Forklarende tekst 19 3" xfId="30787" xr:uid="{A94EB21F-CF34-409D-BA53-616283640103}"/>
    <cellStyle name="Forklarende tekst 19 4" xfId="30788" xr:uid="{ADD5393D-1249-4A1B-8568-A9B016D04980}"/>
    <cellStyle name="Forklarende tekst 19 5" xfId="30789" xr:uid="{FD9447A7-685F-4DA8-9597-7852D23EE99E}"/>
    <cellStyle name="Forklarende tekst 19 6" xfId="30790" xr:uid="{00235785-15C3-489E-8C61-E5076C8B40FA}"/>
    <cellStyle name="Forklarende tekst 19 7" xfId="30791" xr:uid="{22D6D170-A55B-4F59-9C53-D85884C3C05A}"/>
    <cellStyle name="Forklarende tekst 19 8" xfId="30792" xr:uid="{FBAF083A-0A17-4BBD-A032-A48E70892E6B}"/>
    <cellStyle name="Forklarende tekst 19 9" xfId="30793" xr:uid="{63AE93A9-1A6E-475C-94D8-AB5190FC38B9}"/>
    <cellStyle name="Forklarende tekst 2" xfId="30794" xr:uid="{275C7401-C794-4662-8EB5-2D8DF2EAE2E1}"/>
    <cellStyle name="Forklarende tekst 2 10" xfId="30795" xr:uid="{1FEA6928-A6E5-405A-B6D2-80F3E97E137E}"/>
    <cellStyle name="Forklarende tekst 2 11" xfId="30796" xr:uid="{F1139B1F-0F9F-4B80-91D9-2B74A4B5C2C3}"/>
    <cellStyle name="Forklarende tekst 2 12" xfId="30797" xr:uid="{2A9C0D06-5EB5-4AC9-BF74-C10CECD7A168}"/>
    <cellStyle name="Forklarende tekst 2 13" xfId="30798" xr:uid="{0EE46402-7000-4998-90A2-C5E4F24D3052}"/>
    <cellStyle name="Forklarende tekst 2 14" xfId="30799" xr:uid="{733902D4-56B4-416D-AC69-49D126EB9104}"/>
    <cellStyle name="Forklarende tekst 2 15" xfId="30800" xr:uid="{0CFF0D07-6D38-434A-AB81-F3211922B71B}"/>
    <cellStyle name="Forklarende tekst 2 16" xfId="30801" xr:uid="{8CCC0FC7-6F8A-4576-B81D-47364849C848}"/>
    <cellStyle name="Forklarende tekst 2 17" xfId="30802" xr:uid="{59D3C2DF-4752-4821-89CA-7CC90F4C5FFA}"/>
    <cellStyle name="Forklarende tekst 2 18" xfId="30803" xr:uid="{5A8C3AA1-93AD-46A4-A89C-6A1BB86EC4F7}"/>
    <cellStyle name="Forklarende tekst 2 19" xfId="30804" xr:uid="{2678A347-6EE6-4E6F-B086-1CFB34E8718B}"/>
    <cellStyle name="Forklarende tekst 2 19 10" xfId="30805" xr:uid="{4B02ECA5-3225-4902-A1B6-111D6A38BD72}"/>
    <cellStyle name="Forklarende tekst 2 19 11" xfId="30806" xr:uid="{3EA5F2A4-35B2-4BC7-B20C-7699AA4C2C8E}"/>
    <cellStyle name="Forklarende tekst 2 19 12" xfId="30807" xr:uid="{D6093D9B-DC44-4C57-A07F-477EF625FFCC}"/>
    <cellStyle name="Forklarende tekst 2 19 13" xfId="30808" xr:uid="{9D7E8CDA-F38D-41AB-B6C9-E6FA573B247A}"/>
    <cellStyle name="Forklarende tekst 2 19 2" xfId="30809" xr:uid="{960359C2-4710-4491-A910-4C3410838D77}"/>
    <cellStyle name="Forklarende tekst 2 19 3" xfId="30810" xr:uid="{E7DD50E7-C548-49D2-8ADE-A9079982F505}"/>
    <cellStyle name="Forklarende tekst 2 19 4" xfId="30811" xr:uid="{B721B896-E785-475C-B728-7C01313DD153}"/>
    <cellStyle name="Forklarende tekst 2 19 5" xfId="30812" xr:uid="{8519D8D6-3C1A-4490-B80D-B915463DA85F}"/>
    <cellStyle name="Forklarende tekst 2 19 6" xfId="30813" xr:uid="{95184B8C-454E-4340-8654-27A9607E0FEA}"/>
    <cellStyle name="Forklarende tekst 2 19 7" xfId="30814" xr:uid="{C7038C95-2A72-4790-B5B8-D045D0538029}"/>
    <cellStyle name="Forklarende tekst 2 19 8" xfId="30815" xr:uid="{9C82D50C-7536-4DB0-A895-F5C37A01906D}"/>
    <cellStyle name="Forklarende tekst 2 19 9" xfId="30816" xr:uid="{2DE36FD0-D8F8-4CDC-87EE-3DF13F33A430}"/>
    <cellStyle name="Forklarende tekst 2 2" xfId="30817" xr:uid="{8E51A199-3009-42B4-ACBF-292CC5987C49}"/>
    <cellStyle name="Forklarende tekst 2 2 10" xfId="30818" xr:uid="{DCE36E8F-FDC9-4C7A-9810-E272F44CC085}"/>
    <cellStyle name="Forklarende tekst 2 2 11" xfId="30819" xr:uid="{9087ACD1-550B-4887-96F4-CDA943345C7A}"/>
    <cellStyle name="Forklarende tekst 2 2 12" xfId="30820" xr:uid="{EFFDB975-E574-47D3-81C5-33211AE0C3D2}"/>
    <cellStyle name="Forklarende tekst 2 2 13" xfId="30821" xr:uid="{A2FD95F7-5292-4F88-B846-BAE238B20161}"/>
    <cellStyle name="Forklarende tekst 2 2 14" xfId="30822" xr:uid="{3D437283-C483-45ED-A44B-238870192094}"/>
    <cellStyle name="Forklarende tekst 2 2 15" xfId="30823" xr:uid="{7CD41E40-0DB3-4243-BDBB-0895A9FEF880}"/>
    <cellStyle name="Forklarende tekst 2 2 16" xfId="30824" xr:uid="{58E6CED1-DF0D-4569-B918-9501EA2A237C}"/>
    <cellStyle name="Forklarende tekst 2 2 17" xfId="30825" xr:uid="{43A3BF93-0110-4CBF-BA1C-C7131C50F605}"/>
    <cellStyle name="Forklarende tekst 2 2 17 10" xfId="30826" xr:uid="{FCD7236E-89E9-4B39-AA4E-EF0FAAC1036E}"/>
    <cellStyle name="Forklarende tekst 2 2 17 11" xfId="30827" xr:uid="{F9900B00-9D18-4602-AD60-8E674FCFDCC4}"/>
    <cellStyle name="Forklarende tekst 2 2 17 12" xfId="30828" xr:uid="{99356051-E024-4ACC-B88E-113696B8A09D}"/>
    <cellStyle name="Forklarende tekst 2 2 17 13" xfId="30829" xr:uid="{C724CBD7-DA4A-40E4-8B03-C209F49A7B6E}"/>
    <cellStyle name="Forklarende tekst 2 2 17 2" xfId="30830" xr:uid="{35EAB9CE-C730-4518-8EDC-E0388CF62CA1}"/>
    <cellStyle name="Forklarende tekst 2 2 17 3" xfId="30831" xr:uid="{79B07852-860C-4C7F-8760-11B8AF25A785}"/>
    <cellStyle name="Forklarende tekst 2 2 17 4" xfId="30832" xr:uid="{2026DB8E-7D5E-49FA-A038-401559387728}"/>
    <cellStyle name="Forklarende tekst 2 2 17 5" xfId="30833" xr:uid="{DAC5AFB3-590E-4D44-978C-E037BD8BFAB5}"/>
    <cellStyle name="Forklarende tekst 2 2 17 6" xfId="30834" xr:uid="{2C48D8D6-13C4-49E2-B685-03DE98206D50}"/>
    <cellStyle name="Forklarende tekst 2 2 17 7" xfId="30835" xr:uid="{B44D2FB3-67F8-4783-8056-0DB339DB4595}"/>
    <cellStyle name="Forklarende tekst 2 2 17 8" xfId="30836" xr:uid="{38F36683-5E17-4C71-9ECE-6F5B856F71C3}"/>
    <cellStyle name="Forklarende tekst 2 2 17 9" xfId="30837" xr:uid="{4A2E8CFC-DEF0-4F69-B93C-F267DEEF0E11}"/>
    <cellStyle name="Forklarende tekst 2 2 18" xfId="30838" xr:uid="{06DDAAC0-B62F-4091-B458-84F5B4099727}"/>
    <cellStyle name="Forklarende tekst 2 2 19" xfId="30839" xr:uid="{BA8E6DFF-721F-4D06-8D7C-CCA4FE4DE671}"/>
    <cellStyle name="Forklarende tekst 2 2 2" xfId="30840" xr:uid="{067A48A3-D1AF-4400-905B-7244843BDC9B}"/>
    <cellStyle name="Forklarende tekst 2 2 2 10" xfId="30841" xr:uid="{3B0CD013-C84F-4983-B5B8-26668686B82F}"/>
    <cellStyle name="Forklarende tekst 2 2 2 11" xfId="30842" xr:uid="{8DDE8A3C-6AD2-4AD2-ADF7-1C50675D6E18}"/>
    <cellStyle name="Forklarende tekst 2 2 2 12" xfId="30843" xr:uid="{88C47569-A3E6-4668-95B6-A74C53747FBE}"/>
    <cellStyle name="Forklarende tekst 2 2 2 13" xfId="30844" xr:uid="{719D5716-467D-4F61-873E-AEF6BB0E3C11}"/>
    <cellStyle name="Forklarende tekst 2 2 2 14" xfId="30845" xr:uid="{B9FC47C6-D704-4C27-BDE4-FBA62DCF064F}"/>
    <cellStyle name="Forklarende tekst 2 2 2 15" xfId="30846" xr:uid="{673A9F14-3BD2-41AC-9932-B7C15A9916C5}"/>
    <cellStyle name="Forklarende tekst 2 2 2 2" xfId="30847" xr:uid="{0CD698F6-B7A4-45A6-B880-200F84F61525}"/>
    <cellStyle name="Forklarende tekst 2 2 2 2 10" xfId="30848" xr:uid="{A3BCB41F-4C1F-46B9-9CB5-FF8A94737794}"/>
    <cellStyle name="Forklarende tekst 2 2 2 2 11" xfId="30849" xr:uid="{1BC8E3E6-A053-47CD-B5D6-B3A128208FAA}"/>
    <cellStyle name="Forklarende tekst 2 2 2 2 12" xfId="30850" xr:uid="{A0D98354-F1C6-4175-9CAE-C1AADD7A2ABD}"/>
    <cellStyle name="Forklarende tekst 2 2 2 2 13" xfId="30851" xr:uid="{F57B6CDE-3B36-4DB2-BDE9-C0A3FF52155E}"/>
    <cellStyle name="Forklarende tekst 2 2 2 2 2" xfId="30852" xr:uid="{633B63AE-ABC7-4E83-A43C-91A973C08D5F}"/>
    <cellStyle name="Forklarende tekst 2 2 2 2 3" xfId="30853" xr:uid="{634D1DAF-2933-4B7D-BA2C-25989251B2A8}"/>
    <cellStyle name="Forklarende tekst 2 2 2 2 4" xfId="30854" xr:uid="{F913B97A-323B-4DDF-802E-59C83A0B95A2}"/>
    <cellStyle name="Forklarende tekst 2 2 2 2 5" xfId="30855" xr:uid="{EC0D2917-340A-4E76-8C3A-0CF229EFDADF}"/>
    <cellStyle name="Forklarende tekst 2 2 2 2 6" xfId="30856" xr:uid="{D4699BE8-AE58-4A83-B745-5154D4A7BD66}"/>
    <cellStyle name="Forklarende tekst 2 2 2 2 7" xfId="30857" xr:uid="{ACD25FA7-21E6-4216-AF82-3E92F79BF8F5}"/>
    <cellStyle name="Forklarende tekst 2 2 2 2 8" xfId="30858" xr:uid="{0E9B2468-4195-43EA-B32F-DCE6FE6F8CC9}"/>
    <cellStyle name="Forklarende tekst 2 2 2 2 9" xfId="30859" xr:uid="{0FA1ECAA-D3D5-4E65-96EA-1F00C20AD5F7}"/>
    <cellStyle name="Forklarende tekst 2 2 2 3" xfId="30860" xr:uid="{456CD557-DC65-4A05-937C-A7F17EAE2955}"/>
    <cellStyle name="Forklarende tekst 2 2 2 4" xfId="30861" xr:uid="{FADED2BB-A71F-4796-9D52-0B15BDF160A4}"/>
    <cellStyle name="Forklarende tekst 2 2 2 5" xfId="30862" xr:uid="{C60002E0-603C-4203-82F8-5F6673BB81FC}"/>
    <cellStyle name="Forklarende tekst 2 2 2 6" xfId="30863" xr:uid="{CA163A78-AB41-4B33-8278-5AF0A64A2E5C}"/>
    <cellStyle name="Forklarende tekst 2 2 2 7" xfId="30864" xr:uid="{4C76D9F9-B499-4212-9E91-456BB8505C59}"/>
    <cellStyle name="Forklarende tekst 2 2 2 8" xfId="30865" xr:uid="{E05F605F-46D3-47E4-B70A-CD9EA6F05C94}"/>
    <cellStyle name="Forklarende tekst 2 2 2 9" xfId="30866" xr:uid="{A906BA5E-BA7F-4FA3-A719-63546C100415}"/>
    <cellStyle name="Forklarende tekst 2 2 20" xfId="30867" xr:uid="{22ABAC18-6D6E-475C-B539-86C94D466B2A}"/>
    <cellStyle name="Forklarende tekst 2 2 21" xfId="30868" xr:uid="{BD4F761A-DC71-4804-8381-CF28E8B467CC}"/>
    <cellStyle name="Forklarende tekst 2 2 22" xfId="30869" xr:uid="{0FE23259-135E-4F7C-BA2C-E4725A6B1A1C}"/>
    <cellStyle name="Forklarende tekst 2 2 23" xfId="30870" xr:uid="{39560BAB-333F-4932-91E7-74E2DBB9584D}"/>
    <cellStyle name="Forklarende tekst 2 2 24" xfId="30871" xr:uid="{90391FE5-C1A2-4AB6-B475-F6ACB88B2A9A}"/>
    <cellStyle name="Forklarende tekst 2 2 25" xfId="30872" xr:uid="{9CF5327F-6EFF-44F3-A748-EE4A1BE189B0}"/>
    <cellStyle name="Forklarende tekst 2 2 26" xfId="30873" xr:uid="{DB74D421-3ED1-41C0-A2A5-F74FFDE37645}"/>
    <cellStyle name="Forklarende tekst 2 2 27" xfId="30874" xr:uid="{CAC201FB-9B27-46EE-8121-60FC0829FD87}"/>
    <cellStyle name="Forklarende tekst 2 2 28" xfId="30875" xr:uid="{A26AF6C1-2D8A-4822-A459-4B331FC4D044}"/>
    <cellStyle name="Forklarende tekst 2 2 3" xfId="30876" xr:uid="{2856EB07-9DFE-47C6-A11F-26700FF02D93}"/>
    <cellStyle name="Forklarende tekst 2 2 4" xfId="30877" xr:uid="{26791FCE-3B52-4F8B-8F1B-1B8F3EF497C1}"/>
    <cellStyle name="Forklarende tekst 2 2 5" xfId="30878" xr:uid="{7EC74F00-412F-491B-A670-BDAAD44AB904}"/>
    <cellStyle name="Forklarende tekst 2 2 6" xfId="30879" xr:uid="{9429A5AF-3E40-48D2-AE46-7312548EC729}"/>
    <cellStyle name="Forklarende tekst 2 2 7" xfId="30880" xr:uid="{00044A1E-7BE7-40C7-A9F2-8D02BCC149EE}"/>
    <cellStyle name="Forklarende tekst 2 2 8" xfId="30881" xr:uid="{08E22BC6-075D-44A5-9957-44A26D063CB5}"/>
    <cellStyle name="Forklarende tekst 2 2 9" xfId="30882" xr:uid="{37CE98B2-50BF-4383-8827-54D5CF575143}"/>
    <cellStyle name="Forklarende tekst 2 20" xfId="30883" xr:uid="{261751B1-D35D-4ACC-B841-81FF4FB3B791}"/>
    <cellStyle name="Forklarende tekst 2 21" xfId="30884" xr:uid="{4A083495-7843-4D10-BDC0-F871E7155C9C}"/>
    <cellStyle name="Forklarende tekst 2 22" xfId="30885" xr:uid="{31FE2F42-0703-46A5-AFEE-3ABC45ABAF58}"/>
    <cellStyle name="Forklarende tekst 2 23" xfId="30886" xr:uid="{83668005-0F4B-48DE-8B01-CA3CFF2D2930}"/>
    <cellStyle name="Forklarende tekst 2 24" xfId="30887" xr:uid="{7C423D7A-0A1B-4899-AFF7-0CA8E7F226D0}"/>
    <cellStyle name="Forklarende tekst 2 25" xfId="30888" xr:uid="{8A5D6694-E8B1-4B86-85FB-ED4FF303B99A}"/>
    <cellStyle name="Forklarende tekst 2 26" xfId="30889" xr:uid="{D4962E65-8614-4E06-A98A-5CB3693B9D6F}"/>
    <cellStyle name="Forklarende tekst 2 27" xfId="30890" xr:uid="{AA712B19-41CA-4793-B12A-92DCDA2B943E}"/>
    <cellStyle name="Forklarende tekst 2 28" xfId="30891" xr:uid="{70DBD562-F841-4F2B-88F8-EE839ABD89F1}"/>
    <cellStyle name="Forklarende tekst 2 29" xfId="30892" xr:uid="{6E605DBF-3912-40DB-8295-35A883E0394C}"/>
    <cellStyle name="Forklarende tekst 2 3" xfId="30893" xr:uid="{FB956FC9-4720-42DA-9633-44CB508AB625}"/>
    <cellStyle name="Forklarende tekst 2 30" xfId="30894" xr:uid="{B86C1CC7-F933-4F24-B6E6-E73203AEF691}"/>
    <cellStyle name="Forklarende tekst 2 31" xfId="46721" xr:uid="{AD35B81F-84AB-446B-BBDA-7B51D831E7BD}"/>
    <cellStyle name="Forklarende tekst 2 4" xfId="30895" xr:uid="{851F23DD-4DCD-467C-B195-2E2A75A9021B}"/>
    <cellStyle name="Forklarende tekst 2 5" xfId="30896" xr:uid="{6B80648A-BC19-4B20-9C87-110D25F12D8D}"/>
    <cellStyle name="Forklarende tekst 2 5 10" xfId="30897" xr:uid="{B8E77AB3-50BB-4790-A7E0-ADEFB1295F06}"/>
    <cellStyle name="Forklarende tekst 2 5 11" xfId="30898" xr:uid="{2939EFEA-4487-46C1-A36A-716DFEC42294}"/>
    <cellStyle name="Forklarende tekst 2 5 12" xfId="30899" xr:uid="{F223AA11-B16D-4F10-A1B3-565EFC6D82BF}"/>
    <cellStyle name="Forklarende tekst 2 5 13" xfId="30900" xr:uid="{49F1F684-ED31-4A0A-9509-5EA28B68A291}"/>
    <cellStyle name="Forklarende tekst 2 5 14" xfId="30901" xr:uid="{9826BD1F-F47C-4908-9631-3C9F86149DCE}"/>
    <cellStyle name="Forklarende tekst 2 5 15" xfId="30902" xr:uid="{066D3325-6E99-4557-A2E4-9CDE8B557442}"/>
    <cellStyle name="Forklarende tekst 2 5 2" xfId="30903" xr:uid="{5F0A6BFA-C4A7-48D8-AD95-8706CD0F653E}"/>
    <cellStyle name="Forklarende tekst 2 5 2 10" xfId="30904" xr:uid="{F955C389-86A5-456B-B190-078F85322B0A}"/>
    <cellStyle name="Forklarende tekst 2 5 2 11" xfId="30905" xr:uid="{A616760D-123F-4F82-99A4-0F33A5AB8F4A}"/>
    <cellStyle name="Forklarende tekst 2 5 2 12" xfId="30906" xr:uid="{3E45FD2C-A441-4C72-868B-0255DEED99C3}"/>
    <cellStyle name="Forklarende tekst 2 5 2 13" xfId="30907" xr:uid="{1E6F719C-B683-491F-A843-E51DD35768B8}"/>
    <cellStyle name="Forklarende tekst 2 5 2 2" xfId="30908" xr:uid="{849E3AD0-9B21-4057-9609-1669D8AAE082}"/>
    <cellStyle name="Forklarende tekst 2 5 2 3" xfId="30909" xr:uid="{FE21DA54-E56E-41F0-9466-D38564562599}"/>
    <cellStyle name="Forklarende tekst 2 5 2 4" xfId="30910" xr:uid="{343D3164-4AA0-4F5A-B56E-2A861C1E6D3F}"/>
    <cellStyle name="Forklarende tekst 2 5 2 5" xfId="30911" xr:uid="{24B8E4D2-D5EA-4CB6-9DC4-6B1EB7EDFE59}"/>
    <cellStyle name="Forklarende tekst 2 5 2 6" xfId="30912" xr:uid="{E8FA3C46-33B3-47BF-992E-26E7BE8E8F20}"/>
    <cellStyle name="Forklarende tekst 2 5 2 7" xfId="30913" xr:uid="{7484C74E-F2E7-422E-A4A9-02A12643E6EB}"/>
    <cellStyle name="Forklarende tekst 2 5 2 8" xfId="30914" xr:uid="{85804F08-6C24-4A71-A344-79C1D14C5B36}"/>
    <cellStyle name="Forklarende tekst 2 5 2 9" xfId="30915" xr:uid="{BBEBE391-6F4F-4A49-85E6-6F3AFA041B31}"/>
    <cellStyle name="Forklarende tekst 2 5 3" xfId="30916" xr:uid="{BB9CB706-10E8-4CD4-B12D-45F7D7A38062}"/>
    <cellStyle name="Forklarende tekst 2 5 4" xfId="30917" xr:uid="{140D4951-B880-4505-B008-75DE251A5791}"/>
    <cellStyle name="Forklarende tekst 2 5 5" xfId="30918" xr:uid="{AC8C67AB-B6F9-4EBC-83AF-C396015637FA}"/>
    <cellStyle name="Forklarende tekst 2 5 6" xfId="30919" xr:uid="{3C798C7D-D7FF-4FE2-A73E-D02ABC14250C}"/>
    <cellStyle name="Forklarende tekst 2 5 7" xfId="30920" xr:uid="{AF40CFA7-169F-4CB9-B044-3EA36F2A64C5}"/>
    <cellStyle name="Forklarende tekst 2 5 8" xfId="30921" xr:uid="{DCF61571-1344-40AB-A52A-9B726DBCA4B2}"/>
    <cellStyle name="Forklarende tekst 2 5 9" xfId="30922" xr:uid="{BDBE3251-800A-4C75-9FEB-AB811A17356B}"/>
    <cellStyle name="Forklarende tekst 2 6" xfId="30923" xr:uid="{D5288D54-B176-43AE-9250-FDE5412DB331}"/>
    <cellStyle name="Forklarende tekst 2 7" xfId="30924" xr:uid="{61666B91-3A63-4060-85E2-E350468CBCE6}"/>
    <cellStyle name="Forklarende tekst 2 8" xfId="30925" xr:uid="{05FADFC3-0710-4AC6-B29B-52FF11EC0137}"/>
    <cellStyle name="Forklarende tekst 2 9" xfId="30926" xr:uid="{995B98C7-F976-402D-BD3F-35F79F36BFBD}"/>
    <cellStyle name="Forklarende tekst 2_Innlån 10_2010" xfId="30927" xr:uid="{49ECE907-EEE8-4E74-9C57-D93A26B8DAA6}"/>
    <cellStyle name="Forklarende tekst 20" xfId="30928" xr:uid="{A4FDAEB6-772B-4D65-BD3A-13C65664BB9E}"/>
    <cellStyle name="Forklarende tekst 20 10" xfId="30929" xr:uid="{A353F17F-9E1D-4048-B4E8-66EB2E800539}"/>
    <cellStyle name="Forklarende tekst 20 11" xfId="30930" xr:uid="{2550347E-22C1-4ABE-AB79-4406D612A789}"/>
    <cellStyle name="Forklarende tekst 20 12" xfId="30931" xr:uid="{DA7B12A4-ACC0-4EFC-AC5D-A4EE28F9FE1F}"/>
    <cellStyle name="Forklarende tekst 20 2" xfId="30932" xr:uid="{732C3482-A5CD-41E3-98FF-429FABAAE067}"/>
    <cellStyle name="Forklarende tekst 20 3" xfId="30933" xr:uid="{AF4752CE-468F-41FC-9EC3-D91FEF39D126}"/>
    <cellStyle name="Forklarende tekst 20 4" xfId="30934" xr:uid="{FFD0B419-95A3-440E-9145-5CADF27887C4}"/>
    <cellStyle name="Forklarende tekst 20 5" xfId="30935" xr:uid="{4CEDDC51-242C-4D5A-BAFD-3B41F622B985}"/>
    <cellStyle name="Forklarende tekst 20 6" xfId="30936" xr:uid="{D6ED54B5-5EE7-4EA2-B9F8-34FFB3517106}"/>
    <cellStyle name="Forklarende tekst 20 7" xfId="30937" xr:uid="{D35BBB89-C06C-41B1-BA47-B895D2305883}"/>
    <cellStyle name="Forklarende tekst 20 8" xfId="30938" xr:uid="{448E6BF0-DCAC-4EC2-A029-453DE1E4767F}"/>
    <cellStyle name="Forklarende tekst 20 9" xfId="30939" xr:uid="{BE5E65B4-AEF6-4711-81EF-B9E334E2D01C}"/>
    <cellStyle name="Forklarende tekst 21" xfId="30940" xr:uid="{B52C0171-C33B-46E1-9D0D-48566A1E4CE2}"/>
    <cellStyle name="Forklarende tekst 21 10" xfId="30941" xr:uid="{B6B77E37-3D90-45D4-9EDE-8BA7667F64F8}"/>
    <cellStyle name="Forklarende tekst 21 11" xfId="30942" xr:uid="{1F2C136A-5141-467C-A4D4-63F90BF70137}"/>
    <cellStyle name="Forklarende tekst 21 12" xfId="30943" xr:uid="{CA1033F6-89EA-4B4E-B9B4-CFDF4497AD49}"/>
    <cellStyle name="Forklarende tekst 21 2" xfId="30944" xr:uid="{4364DDBB-7D4F-40C3-BE7B-5C7A33268DD9}"/>
    <cellStyle name="Forklarende tekst 21 3" xfId="30945" xr:uid="{B5DD513C-6E74-4F4E-AEE6-1FF95FDB4F0A}"/>
    <cellStyle name="Forklarende tekst 21 4" xfId="30946" xr:uid="{27437723-3E01-48DA-9885-63B6BDACF879}"/>
    <cellStyle name="Forklarende tekst 21 5" xfId="30947" xr:uid="{86FCA132-AA4F-4FEF-907D-89E583325D4E}"/>
    <cellStyle name="Forklarende tekst 21 6" xfId="30948" xr:uid="{E06B7070-354B-491C-8535-A81435DC0BE1}"/>
    <cellStyle name="Forklarende tekst 21 7" xfId="30949" xr:uid="{DF434C73-BF8B-4F0B-B38B-FA98F2E2773F}"/>
    <cellStyle name="Forklarende tekst 21 8" xfId="30950" xr:uid="{B7AEA065-7A41-412C-B93C-C8CDDB7F2C0F}"/>
    <cellStyle name="Forklarende tekst 21 9" xfId="30951" xr:uid="{013A5B4C-63B4-4341-B0BB-BE6FA0FB75D3}"/>
    <cellStyle name="Forklarende tekst 22" xfId="30952" xr:uid="{F031B9E6-BA71-4C83-A095-B923DDA2427F}"/>
    <cellStyle name="Forklarende tekst 22 10" xfId="30953" xr:uid="{BFE99F19-CF89-41FF-A9ED-56B9A84E40B8}"/>
    <cellStyle name="Forklarende tekst 22 11" xfId="30954" xr:uid="{96931573-EC38-4AF4-8CFC-F055567205F3}"/>
    <cellStyle name="Forklarende tekst 22 12" xfId="30955" xr:uid="{9A31353B-E614-47F1-BB77-351482E0FD11}"/>
    <cellStyle name="Forklarende tekst 22 2" xfId="30956" xr:uid="{8413F304-4792-435B-AAE7-3872C62E03D3}"/>
    <cellStyle name="Forklarende tekst 22 3" xfId="30957" xr:uid="{694B8D6F-BCA5-4059-8801-2CEAC50CB922}"/>
    <cellStyle name="Forklarende tekst 22 4" xfId="30958" xr:uid="{7CFD077B-B028-44D9-A37E-9A3F1E328EEE}"/>
    <cellStyle name="Forklarende tekst 22 5" xfId="30959" xr:uid="{5853E4A5-D0F7-428E-B56C-1F744C5CBD6D}"/>
    <cellStyle name="Forklarende tekst 22 6" xfId="30960" xr:uid="{4C256080-362D-46B7-89F6-9DD34A504971}"/>
    <cellStyle name="Forklarende tekst 22 7" xfId="30961" xr:uid="{45EA846A-4065-4C2B-B0BA-DA5C4749D0A9}"/>
    <cellStyle name="Forklarende tekst 22 8" xfId="30962" xr:uid="{6DC34D4F-EFB3-4122-81E7-842D8969A541}"/>
    <cellStyle name="Forklarende tekst 22 9" xfId="30963" xr:uid="{73EE4113-9A21-4595-84D3-65682B2C19D3}"/>
    <cellStyle name="Forklarende tekst 23" xfId="30964" xr:uid="{96D69451-8204-43F6-8EEF-3BFCA9025BC1}"/>
    <cellStyle name="Forklarende tekst 23 10" xfId="30965" xr:uid="{5991B496-1765-4A53-9215-616C6D638976}"/>
    <cellStyle name="Forklarende tekst 23 11" xfId="30966" xr:uid="{76EF8837-742F-453A-A227-6056B98A0406}"/>
    <cellStyle name="Forklarende tekst 23 12" xfId="30967" xr:uid="{3B140805-C28F-4B4B-98F8-B5DE36952770}"/>
    <cellStyle name="Forklarende tekst 23 2" xfId="30968" xr:uid="{04928A54-2C9A-41E1-96A0-F27E6DFBC05B}"/>
    <cellStyle name="Forklarende tekst 23 3" xfId="30969" xr:uid="{6E2E25D9-3CA2-4816-B56B-274154CF389D}"/>
    <cellStyle name="Forklarende tekst 23 4" xfId="30970" xr:uid="{EB607092-7134-4F33-8539-971B1BCC006D}"/>
    <cellStyle name="Forklarende tekst 23 5" xfId="30971" xr:uid="{999F6280-0712-44A6-9D35-ACA996A1C72E}"/>
    <cellStyle name="Forklarende tekst 23 6" xfId="30972" xr:uid="{67E60C2D-5E9E-4B51-B240-C89B7A2AA448}"/>
    <cellStyle name="Forklarende tekst 23 7" xfId="30973" xr:uid="{08F240C1-4F1A-4F6C-9378-EDE2EE1E8400}"/>
    <cellStyle name="Forklarende tekst 23 8" xfId="30974" xr:uid="{731C8D17-7481-47B1-AD4C-15985F9E3024}"/>
    <cellStyle name="Forklarende tekst 23 9" xfId="30975" xr:uid="{96A38480-41BE-43F1-9B49-84EDA0BD0260}"/>
    <cellStyle name="Forklarende tekst 24" xfId="30976" xr:uid="{858FF02C-FFF7-45D3-B357-8A12648EB9CE}"/>
    <cellStyle name="Forklarende tekst 24 10" xfId="30977" xr:uid="{753C9240-0AC9-4011-9C07-219CD1995834}"/>
    <cellStyle name="Forklarende tekst 24 11" xfId="30978" xr:uid="{BC166E60-F970-4487-AF1F-231050781B60}"/>
    <cellStyle name="Forklarende tekst 24 12" xfId="30979" xr:uid="{5E4AD8DD-BF09-4295-9075-E4B81BC98383}"/>
    <cellStyle name="Forklarende tekst 24 2" xfId="30980" xr:uid="{35BDBB2E-F670-4BA6-9542-98CF810ED533}"/>
    <cellStyle name="Forklarende tekst 24 3" xfId="30981" xr:uid="{ED9C75F6-0351-4CA1-9583-ED5F45304186}"/>
    <cellStyle name="Forklarende tekst 24 4" xfId="30982" xr:uid="{BD896595-5BE5-4AA1-98CD-4F61F1897342}"/>
    <cellStyle name="Forklarende tekst 24 5" xfId="30983" xr:uid="{91164B1D-74A6-4B8B-9A9B-720DAFCF57E8}"/>
    <cellStyle name="Forklarende tekst 24 6" xfId="30984" xr:uid="{11859754-8B33-4EC4-A4A0-35AA0495413C}"/>
    <cellStyle name="Forklarende tekst 24 7" xfId="30985" xr:uid="{CBAACCE6-954C-4CD9-B6C7-97A4E94C8E59}"/>
    <cellStyle name="Forklarende tekst 24 8" xfId="30986" xr:uid="{0571E484-D914-4AAD-837C-1B457D218CA5}"/>
    <cellStyle name="Forklarende tekst 24 9" xfId="30987" xr:uid="{4089D4B1-E73B-407A-BD2D-E286D8EEE4FD}"/>
    <cellStyle name="Forklarende tekst 25" xfId="30988" xr:uid="{8F8379F0-516B-4515-AAE5-6AA568331D2F}"/>
    <cellStyle name="Forklarende tekst 25 10" xfId="30989" xr:uid="{2102443E-ED7B-44AA-83F4-6575A1AD2D14}"/>
    <cellStyle name="Forklarende tekst 25 11" xfId="30990" xr:uid="{E8ADB6B6-8715-48BF-8C1A-C32467288E71}"/>
    <cellStyle name="Forklarende tekst 25 12" xfId="30991" xr:uid="{271D6D0D-545A-4BBA-9BE2-222D2348EE47}"/>
    <cellStyle name="Forklarende tekst 25 2" xfId="30992" xr:uid="{C0E20AEF-0465-46D8-9050-B69330306561}"/>
    <cellStyle name="Forklarende tekst 25 3" xfId="30993" xr:uid="{15569BD5-6C67-434C-8CCA-93ACA7B69EEF}"/>
    <cellStyle name="Forklarende tekst 25 4" xfId="30994" xr:uid="{6BB809E8-829D-4A03-8A91-CAFCC7FE4B99}"/>
    <cellStyle name="Forklarende tekst 25 5" xfId="30995" xr:uid="{62677D28-4284-44EE-AD2C-50D49648A172}"/>
    <cellStyle name="Forklarende tekst 25 6" xfId="30996" xr:uid="{C6CFE9B4-1A3C-4E76-A664-F9DEE8E5068F}"/>
    <cellStyle name="Forklarende tekst 25 7" xfId="30997" xr:uid="{E127394A-A67D-48CF-8D4E-E9B148D4F8C8}"/>
    <cellStyle name="Forklarende tekst 25 8" xfId="30998" xr:uid="{BB0E7A9C-0EE1-4249-839A-3604269D4856}"/>
    <cellStyle name="Forklarende tekst 25 9" xfId="30999" xr:uid="{EC15BA77-F332-4268-A1BC-286381C58F06}"/>
    <cellStyle name="Forklarende tekst 26" xfId="31000" xr:uid="{5C73A5A2-8665-4D0B-82FD-446AEAC3DD8F}"/>
    <cellStyle name="Forklarende tekst 26 10" xfId="31001" xr:uid="{2A7658FE-6A36-44C9-931E-DFFD227E7A37}"/>
    <cellStyle name="Forklarende tekst 26 11" xfId="31002" xr:uid="{E8A6C4A9-23FB-4B82-B642-EE700370B4CD}"/>
    <cellStyle name="Forklarende tekst 26 12" xfId="31003" xr:uid="{49967ECA-939F-4FDA-AB32-94AA043F61D5}"/>
    <cellStyle name="Forklarende tekst 26 13" xfId="31004" xr:uid="{AD2B12D5-8DAD-40D6-8C84-BD97AE680F30}"/>
    <cellStyle name="Forklarende tekst 26 2" xfId="31005" xr:uid="{F9FD5576-B173-46C8-AFC0-350C31D39794}"/>
    <cellStyle name="Forklarende tekst 26 3" xfId="31006" xr:uid="{F9014A5C-2654-447D-A2C5-59D6E53D048A}"/>
    <cellStyle name="Forklarende tekst 26 4" xfId="31007" xr:uid="{59C7B75B-9C26-4638-B8FA-A57A3A5AF94C}"/>
    <cellStyle name="Forklarende tekst 26 5" xfId="31008" xr:uid="{74D8E0CF-C26B-45AD-8EEB-9108B58E8FBC}"/>
    <cellStyle name="Forklarende tekst 26 6" xfId="31009" xr:uid="{7E5AD089-A43F-42D9-A7F7-DC8FD347492D}"/>
    <cellStyle name="Forklarende tekst 26 7" xfId="31010" xr:uid="{9DB66E79-AF03-4F33-AD30-35E1485EE5F2}"/>
    <cellStyle name="Forklarende tekst 26 8" xfId="31011" xr:uid="{1727816B-C473-494F-BF72-169880545127}"/>
    <cellStyle name="Forklarende tekst 26 9" xfId="31012" xr:uid="{B44F59CC-CBEC-4939-9DA6-2C898BCF2570}"/>
    <cellStyle name="Forklarende tekst 27" xfId="31013" xr:uid="{6EE2653F-1884-4BD0-BB37-BE9AFF1DD1C6}"/>
    <cellStyle name="Forklarende tekst 28" xfId="31014" xr:uid="{04F38EA0-0D3E-4FF0-BABC-CAB0336A59B0}"/>
    <cellStyle name="Forklarende tekst 28 2" xfId="31015" xr:uid="{8DA626BC-A029-4103-B3A5-63D3A667CC22}"/>
    <cellStyle name="Forklarende tekst 28 3" xfId="31016" xr:uid="{BF789920-0CF9-47F8-9F0C-EEDEF0EA55FD}"/>
    <cellStyle name="Forklarende tekst 29" xfId="31017" xr:uid="{2EEB0302-9594-4FFA-9281-33824EA02DDF}"/>
    <cellStyle name="Forklarende tekst 3" xfId="31018" xr:uid="{B7B12526-3FBB-447D-BACF-AF5E9F0D7AE3}"/>
    <cellStyle name="Forklarende tekst 30" xfId="31019" xr:uid="{7CEF3EAD-F06A-432D-A5EF-90575200DE65}"/>
    <cellStyle name="Forklarende tekst 31" xfId="31020" xr:uid="{CC52DA00-2325-4B0F-A89F-80DC0D6D9B45}"/>
    <cellStyle name="Forklarende tekst 32" xfId="31021" xr:uid="{36650163-7642-4755-98B3-7A6839CD7288}"/>
    <cellStyle name="Forklarende tekst 33" xfId="31022" xr:uid="{F3DFC01C-6EEC-482B-879B-1796C5BB9F95}"/>
    <cellStyle name="Forklarende tekst 34" xfId="31023" xr:uid="{DA47DAF0-2654-4995-BA54-7129671A6B18}"/>
    <cellStyle name="Forklarende tekst 35" xfId="31024" xr:uid="{77146A39-E5A6-4E3C-8AB7-37224445BA6E}"/>
    <cellStyle name="Forklarende tekst 36" xfId="31025" xr:uid="{AD44E7A2-24C7-4619-9814-04C8C98D7884}"/>
    <cellStyle name="Forklarende tekst 37" xfId="31026" xr:uid="{91C781DF-36E5-420D-B0EB-D7B851519F86}"/>
    <cellStyle name="Forklarende tekst 38" xfId="31027" xr:uid="{88ADD060-3E70-4D6B-B04B-DC8F615A8029}"/>
    <cellStyle name="Forklarende tekst 39" xfId="31028" xr:uid="{E2F63286-F863-4272-8D42-2736AFC7D26C}"/>
    <cellStyle name="Forklarende tekst 4" xfId="31029" xr:uid="{30011BA5-59C1-4489-BCEE-225E52060A1D}"/>
    <cellStyle name="Forklarende tekst 40" xfId="31030" xr:uid="{25868DDC-65E4-41C4-8E4B-6FF2799BCA73}"/>
    <cellStyle name="Forklarende tekst 41" xfId="31031" xr:uid="{CC453531-7318-43A0-98F6-BB278DC6FF06}"/>
    <cellStyle name="Forklarende tekst 42" xfId="31032" xr:uid="{732E2A49-BE65-44DA-BB0F-CA7FDAD16592}"/>
    <cellStyle name="Forklarende tekst 43" xfId="31033" xr:uid="{E224635B-3F9C-4D29-BF64-A16AD9EA5FE5}"/>
    <cellStyle name="Forklarende tekst 44" xfId="31034" xr:uid="{609E46F6-DFD9-4A3E-A6BE-85491B369647}"/>
    <cellStyle name="Forklarende tekst 45" xfId="31035" xr:uid="{8A122DD5-D0D1-41D7-8F13-F06E04F37AAC}"/>
    <cellStyle name="Forklarende tekst 46" xfId="31036" xr:uid="{71571EBB-F3C0-4AC6-9918-D35B17CB3100}"/>
    <cellStyle name="Forklarende tekst 47" xfId="31037" xr:uid="{EBB55068-CDE3-47CA-87EE-AF276890F749}"/>
    <cellStyle name="Forklarende tekst 48" xfId="31038" xr:uid="{432D78DE-03EE-45B2-A53E-16710CC73524}"/>
    <cellStyle name="Forklarende tekst 49" xfId="46069" xr:uid="{17CB3557-734A-444E-9F2C-7D424FB78681}"/>
    <cellStyle name="Forklarende tekst 5" xfId="31039" xr:uid="{BEEAD149-D92B-4FB8-A9DF-83AD90058968}"/>
    <cellStyle name="Forklarende tekst 50" xfId="46070" xr:uid="{4DB89ED2-E540-4F94-9886-4E2B8A7076DC}"/>
    <cellStyle name="Forklarende tekst 51" xfId="46071" xr:uid="{BF55BD52-CE4B-4704-95D8-42FFD768E1BE}"/>
    <cellStyle name="Forklarende tekst 52" xfId="46072" xr:uid="{8A209EC2-D594-43F6-9604-CF773413F4BF}"/>
    <cellStyle name="Forklarende tekst 53" xfId="46073" xr:uid="{80FBE970-B5C2-4575-AE1A-896C1CC877C9}"/>
    <cellStyle name="Forklarende tekst 54" xfId="46074" xr:uid="{E1A0D36A-DC3C-42B7-9A8E-22EF9C6CEFE4}"/>
    <cellStyle name="Forklarende tekst 55" xfId="46075" xr:uid="{F6E3B87C-2548-4290-A208-342BD8BDC52C}"/>
    <cellStyle name="Forklarende tekst 56" xfId="46076" xr:uid="{DBC829B8-0949-4984-BB8A-FA70B1111038}"/>
    <cellStyle name="Forklarende tekst 57" xfId="46077" xr:uid="{2B645101-DF61-406E-8AC7-8C942520FD5A}"/>
    <cellStyle name="Forklarende tekst 58" xfId="46078" xr:uid="{9AC3318D-B384-45BD-A166-74710E0F71B1}"/>
    <cellStyle name="Forklarende tekst 59" xfId="46079" xr:uid="{1D1B4B8F-8B02-4D6F-AE05-1D140107E73A}"/>
    <cellStyle name="Forklarende tekst 6" xfId="31040" xr:uid="{814495FE-DCFD-4C15-9060-84640ECC9612}"/>
    <cellStyle name="Forklarende tekst 60" xfId="46080" xr:uid="{5BE924E2-47BF-41C8-9742-4B998F3A5A11}"/>
    <cellStyle name="Forklarende tekst 61" xfId="46081" xr:uid="{FCEF4E19-BDFC-43A9-ACE6-BE8BACB9E1FF}"/>
    <cellStyle name="Forklarende tekst 62" xfId="46082" xr:uid="{92188F5B-08DB-4A16-BC87-1D018CCCEA99}"/>
    <cellStyle name="Forklarende tekst 63" xfId="46083" xr:uid="{F5DE9181-F003-4978-B99B-3E05B8422519}"/>
    <cellStyle name="Forklarende tekst 64" xfId="46084" xr:uid="{E830857D-14E3-42B8-80F6-95DC66406092}"/>
    <cellStyle name="Forklarende tekst 65" xfId="46085" xr:uid="{CD9CFE20-5325-4E33-9432-627B8127F7A5}"/>
    <cellStyle name="Forklarende tekst 66" xfId="46086" xr:uid="{72ED2806-7E05-4131-8F65-B316D78E8DB6}"/>
    <cellStyle name="Forklarende tekst 67" xfId="46087" xr:uid="{09ED4859-228D-47F1-8AF7-4BED6B58CD9B}"/>
    <cellStyle name="Forklarende tekst 68" xfId="46088" xr:uid="{03433C3A-F5D2-43E8-A30A-1B0D164D72D1}"/>
    <cellStyle name="Forklarende tekst 69" xfId="46655" xr:uid="{196037D7-B19C-4C26-9EA7-7F24CA32D133}"/>
    <cellStyle name="Forklarende tekst 7" xfId="31041" xr:uid="{1EE3DE95-755F-489B-B537-8EA23252F7BB}"/>
    <cellStyle name="Forklarende tekst 70" xfId="46830" xr:uid="{7733CA2D-29E6-49ED-8DE6-9559C54E3199}"/>
    <cellStyle name="Forklarende tekst 71" xfId="46843" xr:uid="{ABED9AAC-211B-4F7A-9D3A-BCBD5715CF62}"/>
    <cellStyle name="Forklarende tekst 72" xfId="46854" xr:uid="{A75ED62D-5805-4BCE-9979-793880100B3F}"/>
    <cellStyle name="Forklarende tekst 73" xfId="46896" xr:uid="{5BD6DAD9-1D05-462F-896E-855BB7AB3E77}"/>
    <cellStyle name="Forklarende tekst 74" xfId="46601" xr:uid="{EF0DC8D3-6FFE-43E0-9C85-2D69191BEA5B}"/>
    <cellStyle name="Forklarende tekst 8" xfId="31042" xr:uid="{A4DED5F3-5C20-4C5D-850F-5C5BCD8CAE71}"/>
    <cellStyle name="Forklarende tekst 9" xfId="31043" xr:uid="{D4F46D9D-C8BF-4902-862D-753A4513577B}"/>
    <cellStyle name="God 10" xfId="31044" xr:uid="{E3C5F418-4483-4A13-9AD8-3E26854F5800}"/>
    <cellStyle name="God 10 10" xfId="31045" xr:uid="{418CC99F-A097-471C-AA7F-CF75ACE5C274}"/>
    <cellStyle name="God 10 11" xfId="31046" xr:uid="{2E30174B-670A-4A6A-B4F2-80ECDB327F51}"/>
    <cellStyle name="God 10 12" xfId="31047" xr:uid="{CC49006C-BF22-4B2E-AF21-EF23CE88027E}"/>
    <cellStyle name="God 10 13" xfId="31048" xr:uid="{6A5E9652-8085-4AF4-8F8C-1DB40F439980}"/>
    <cellStyle name="God 10 14" xfId="31049" xr:uid="{76B57100-EDB7-4CE4-9C2B-51687D95FEE9}"/>
    <cellStyle name="God 10 15" xfId="31050" xr:uid="{0B6DE729-F72A-461D-BB65-E7F38C7A207B}"/>
    <cellStyle name="God 10 16" xfId="31051" xr:uid="{842CEF9D-4A69-4FC7-B673-05007A82470A}"/>
    <cellStyle name="God 10 17" xfId="31052" xr:uid="{B2265258-EFE5-49F0-ACC5-734AAD627D3E}"/>
    <cellStyle name="God 10 17 10" xfId="31053" xr:uid="{E044F6A3-B2A0-4316-BB79-2FC969EA473F}"/>
    <cellStyle name="God 10 17 11" xfId="31054" xr:uid="{21B9A1CF-65F2-4B7C-BD39-F75A50ABB882}"/>
    <cellStyle name="God 10 17 12" xfId="31055" xr:uid="{F38C7933-72EB-41DE-AAEC-B91D61088F02}"/>
    <cellStyle name="God 10 17 13" xfId="31056" xr:uid="{1A50FE46-93EB-47C8-B11B-881D195F7184}"/>
    <cellStyle name="God 10 17 2" xfId="31057" xr:uid="{6F13606F-E87D-4065-BFB3-B1FF105A6AD6}"/>
    <cellStyle name="God 10 17 3" xfId="31058" xr:uid="{867DCCBA-4E93-40C0-918F-9FCB509C4669}"/>
    <cellStyle name="God 10 17 4" xfId="31059" xr:uid="{FBD9EADF-883C-4AFC-9AF9-9F4542A0AE28}"/>
    <cellStyle name="God 10 17 5" xfId="31060" xr:uid="{A52D2FD5-E9AD-41E2-BEE1-810948479F03}"/>
    <cellStyle name="God 10 17 6" xfId="31061" xr:uid="{95F35ED5-22F2-4387-8E11-ECFC490849C0}"/>
    <cellStyle name="God 10 17 7" xfId="31062" xr:uid="{3287021F-5D11-49C7-AB25-B1C3A8568F75}"/>
    <cellStyle name="God 10 17 8" xfId="31063" xr:uid="{23FEC01C-E94D-49D0-91DC-C09A0DD744F9}"/>
    <cellStyle name="God 10 17 9" xfId="31064" xr:uid="{69EBA7BA-1A34-4A45-8FF4-1BECF9AA90F1}"/>
    <cellStyle name="God 10 18" xfId="31065" xr:uid="{6FFFA7C4-324D-489E-957D-0CA7DD3B9EF9}"/>
    <cellStyle name="God 10 19" xfId="31066" xr:uid="{6A21C6ED-BAE3-42FF-9885-23E066E4BF02}"/>
    <cellStyle name="God 10 2" xfId="31067" xr:uid="{40C466D5-A58C-4ACA-B1A6-A93C8613BAE3}"/>
    <cellStyle name="God 10 2 10" xfId="31068" xr:uid="{CE39A06E-CA83-4034-B827-90EED94532E0}"/>
    <cellStyle name="God 10 2 11" xfId="31069" xr:uid="{F25D9BEB-4459-45DF-98F8-48AA3C5F3E3A}"/>
    <cellStyle name="God 10 2 12" xfId="31070" xr:uid="{FB71CD7C-388C-444C-A117-29BE12B107BF}"/>
    <cellStyle name="God 10 2 13" xfId="31071" xr:uid="{189E8776-4986-4830-AD52-9A86876A66E9}"/>
    <cellStyle name="God 10 2 14" xfId="31072" xr:uid="{7916A58E-D188-4F12-BF82-5A33623EF4BC}"/>
    <cellStyle name="God 10 2 2" xfId="31073" xr:uid="{A8E27EE7-56BC-4BE8-B775-E8AC658DAD29}"/>
    <cellStyle name="God 10 2 2 10" xfId="31074" xr:uid="{566E9516-650C-4BED-81EA-DC4A035492E8}"/>
    <cellStyle name="God 10 2 2 11" xfId="31075" xr:uid="{706455DB-A7F1-420C-B073-14BDCE1DBE24}"/>
    <cellStyle name="God 10 2 2 12" xfId="31076" xr:uid="{62EE175B-1180-4E9E-B77E-2B399D57ED35}"/>
    <cellStyle name="God 10 2 2 13" xfId="31077" xr:uid="{E45DDDF9-39BB-48ED-A835-4986C5FF95F3}"/>
    <cellStyle name="God 10 2 2 2" xfId="31078" xr:uid="{99B1C1E5-01FE-4C9E-968D-022B8AA69DCF}"/>
    <cellStyle name="God 10 2 2 3" xfId="31079" xr:uid="{445B38B2-6C6F-40CB-9123-A5C567C957F1}"/>
    <cellStyle name="God 10 2 2 4" xfId="31080" xr:uid="{D11128E7-223A-4B68-A02A-3091297C4E4C}"/>
    <cellStyle name="God 10 2 2 5" xfId="31081" xr:uid="{4546B16A-831B-4642-BA6D-1214DC93421A}"/>
    <cellStyle name="God 10 2 2 6" xfId="31082" xr:uid="{744CA535-F252-4DD2-B467-758912756D44}"/>
    <cellStyle name="God 10 2 2 7" xfId="31083" xr:uid="{77AFC934-7520-4166-BE51-DF3C74C2AC0B}"/>
    <cellStyle name="God 10 2 2 8" xfId="31084" xr:uid="{7B300438-F341-4D6D-80E1-D436207659B7}"/>
    <cellStyle name="God 10 2 2 9" xfId="31085" xr:uid="{A3A6441D-025F-4FFB-ABE9-5528BB6B6DEF}"/>
    <cellStyle name="God 10 2 3" xfId="31086" xr:uid="{C5243D3D-57C5-435B-AD6A-BBD003DF5D92}"/>
    <cellStyle name="God 10 2 4" xfId="31087" xr:uid="{DAC0361B-9C6C-4682-B116-0C76D714A22E}"/>
    <cellStyle name="God 10 2 5" xfId="31088" xr:uid="{AC4E8CF5-1261-4E97-B8C9-0DF422F67FAE}"/>
    <cellStyle name="God 10 2 6" xfId="31089" xr:uid="{AE5522C9-DEDB-4247-BE7F-FFF845C591E2}"/>
    <cellStyle name="God 10 2 7" xfId="31090" xr:uid="{4C1F37F6-8B06-4E8F-85A9-EE092E55EC28}"/>
    <cellStyle name="God 10 2 8" xfId="31091" xr:uid="{FC3A8F61-548C-4BA3-A0EF-B3CB939C8E2A}"/>
    <cellStyle name="God 10 2 9" xfId="31092" xr:uid="{B9D8808A-5543-4538-845C-08A6346398BF}"/>
    <cellStyle name="God 10 20" xfId="31093" xr:uid="{494F8941-3B97-48BF-9F87-65810A844571}"/>
    <cellStyle name="God 10 21" xfId="31094" xr:uid="{92666022-BC86-4A5D-A191-32A8592FD032}"/>
    <cellStyle name="God 10 22" xfId="31095" xr:uid="{CA15C718-7E3E-4D40-9E7A-137911FDC81D}"/>
    <cellStyle name="God 10 23" xfId="31096" xr:uid="{4CDB5525-0D3D-488C-A3F2-2EBCEF42BAA2}"/>
    <cellStyle name="God 10 24" xfId="31097" xr:uid="{8595B3E0-88ED-48D1-B8C6-16CA8EB6C454}"/>
    <cellStyle name="God 10 25" xfId="31098" xr:uid="{F3485E1E-1602-40C4-99B5-C3A71A803F0C}"/>
    <cellStyle name="God 10 26" xfId="31099" xr:uid="{C07778EE-7DB3-43D8-BDC8-5A8CA9301A93}"/>
    <cellStyle name="God 10 27" xfId="31100" xr:uid="{B8EBCF3A-334F-4634-BF54-03733E5D6BDF}"/>
    <cellStyle name="God 10 28" xfId="31101" xr:uid="{F47E3B96-4A07-4928-8793-FBF9B996D244}"/>
    <cellStyle name="God 10 3" xfId="31102" xr:uid="{B3CBB4C6-D3FA-493A-8923-0A0097EC014E}"/>
    <cellStyle name="God 10 4" xfId="31103" xr:uid="{F04A085F-E4C9-475C-8B89-3D22A775669B}"/>
    <cellStyle name="God 10 5" xfId="31104" xr:uid="{886D84C7-F967-4C2F-B0E0-5EE390D5D774}"/>
    <cellStyle name="God 10 6" xfId="31105" xr:uid="{D82E3A5A-F54A-4D89-BE79-1FA0620F20E4}"/>
    <cellStyle name="God 10 7" xfId="31106" xr:uid="{4B79EBA0-13B3-4A10-A12D-D660CA365D59}"/>
    <cellStyle name="God 10 8" xfId="31107" xr:uid="{2059C758-2F60-4325-AF4F-BED7B380D8CE}"/>
    <cellStyle name="God 10 9" xfId="31108" xr:uid="{D97DEC93-476C-4F0F-AFFB-3422C8C19315}"/>
    <cellStyle name="God 11" xfId="31109" xr:uid="{ABFFA906-2D15-4F7A-8174-A9B401BF0FFB}"/>
    <cellStyle name="God 12" xfId="31110" xr:uid="{7C80805C-8100-4937-A9BB-3C33CEE72002}"/>
    <cellStyle name="God 12 10" xfId="31111" xr:uid="{CF81217B-C642-4437-9079-BCA6F0AEAE6C}"/>
    <cellStyle name="God 12 11" xfId="31112" xr:uid="{D0FCB13E-D53A-403B-B191-230E1F5FFCA2}"/>
    <cellStyle name="God 12 12" xfId="31113" xr:uid="{CD883EBC-5C85-444F-8992-081996600B62}"/>
    <cellStyle name="God 12 13" xfId="31114" xr:uid="{E92FA751-C54B-41C6-83C4-87ECA9F21AAC}"/>
    <cellStyle name="God 12 14" xfId="31115" xr:uid="{981E8F0D-C5D9-4D4D-97B6-FC60AC371A62}"/>
    <cellStyle name="God 12 15" xfId="31116" xr:uid="{37A5C150-9059-4B7F-90E7-13C97B79AC0E}"/>
    <cellStyle name="God 12 2" xfId="31117" xr:uid="{A384993D-7D0D-4764-9ED0-0427857BF74F}"/>
    <cellStyle name="God 12 2 10" xfId="31118" xr:uid="{260D7A34-3C1C-4468-9088-32EEA18696FB}"/>
    <cellStyle name="God 12 2 11" xfId="31119" xr:uid="{456912E1-0093-4258-9872-CAE14719C6BC}"/>
    <cellStyle name="God 12 2 12" xfId="31120" xr:uid="{A70C02F6-D025-42E9-AD14-4A8A042DA1FD}"/>
    <cellStyle name="God 12 2 13" xfId="31121" xr:uid="{2F60A1EF-C3F2-46E2-8F0B-9240497DDFB7}"/>
    <cellStyle name="God 12 2 2" xfId="31122" xr:uid="{CD2B607B-F77C-4D38-A541-7D35AC44C19C}"/>
    <cellStyle name="God 12 2 3" xfId="31123" xr:uid="{57358754-A2B8-48B8-9B3A-2929CCE6144C}"/>
    <cellStyle name="God 12 2 4" xfId="31124" xr:uid="{4AC6530B-306E-4D51-8D59-39D9E2E73780}"/>
    <cellStyle name="God 12 2 5" xfId="31125" xr:uid="{FCDA6482-5A42-4D3E-A514-DC7FB0899768}"/>
    <cellStyle name="God 12 2 6" xfId="31126" xr:uid="{458B2FD5-2187-429B-A493-CED59576349E}"/>
    <cellStyle name="God 12 2 7" xfId="31127" xr:uid="{EB0565E5-A7C3-4CEB-AF78-3DF9EA764B3D}"/>
    <cellStyle name="God 12 2 8" xfId="31128" xr:uid="{6DEAA03D-BB1E-46E9-B6DD-02CABC2EA25B}"/>
    <cellStyle name="God 12 2 9" xfId="31129" xr:uid="{B1398A97-E644-4BFE-8D57-9CE2225065D1}"/>
    <cellStyle name="God 12 3" xfId="31130" xr:uid="{4FCED8ED-A9C1-4A52-8D6E-48000889FE56}"/>
    <cellStyle name="God 12 4" xfId="31131" xr:uid="{C32C492D-A196-4DF9-823E-B082ACED9D02}"/>
    <cellStyle name="God 12 5" xfId="31132" xr:uid="{A27B5259-9174-4D19-9BA8-F3E184DBEDCB}"/>
    <cellStyle name="God 12 6" xfId="31133" xr:uid="{385CC715-796E-4AD5-B734-D44FBDBF7792}"/>
    <cellStyle name="God 12 7" xfId="31134" xr:uid="{E15851E3-A567-4AD3-90FA-3BBCF4B594C6}"/>
    <cellStyle name="God 12 8" xfId="31135" xr:uid="{28D41F96-F401-4741-9DB6-FC08A8F2AB8A}"/>
    <cellStyle name="God 12 9" xfId="31136" xr:uid="{E12410D7-2407-465F-95DD-A2A93C14C7BE}"/>
    <cellStyle name="God 13" xfId="31137" xr:uid="{247B34E7-AD36-450B-8C19-042DA0B1EA3A}"/>
    <cellStyle name="God 13 10" xfId="31138" xr:uid="{ADBBE98F-91F9-46D4-B047-DD2753F70CDA}"/>
    <cellStyle name="God 13 11" xfId="31139" xr:uid="{F0EE9203-D775-4EE3-A98E-25F07A207DE8}"/>
    <cellStyle name="God 13 12" xfId="31140" xr:uid="{7DCE04F7-CB6C-4E7A-8ED2-FC379CAC8AC8}"/>
    <cellStyle name="God 13 2" xfId="31141" xr:uid="{E6CE239A-46FB-4163-B17F-7800DFA7AC2A}"/>
    <cellStyle name="God 13 3" xfId="31142" xr:uid="{6EFF15CA-06B3-4B5F-967B-C06722D01F97}"/>
    <cellStyle name="God 13 4" xfId="31143" xr:uid="{E8F58959-27C5-469F-94DD-A1E009B6F30E}"/>
    <cellStyle name="God 13 5" xfId="31144" xr:uid="{37C53E97-C981-4D1A-8938-DFEDAA034F8D}"/>
    <cellStyle name="God 13 6" xfId="31145" xr:uid="{A620547F-5B86-4F5C-996D-88B762633BA8}"/>
    <cellStyle name="God 13 7" xfId="31146" xr:uid="{D0D883B6-A78A-4010-9778-1F966F30B0D0}"/>
    <cellStyle name="God 13 8" xfId="31147" xr:uid="{18552016-47F8-4A32-968C-2F7314FAA6E3}"/>
    <cellStyle name="God 13 9" xfId="31148" xr:uid="{63F4BA2C-FA68-4423-B617-B489C19AEB36}"/>
    <cellStyle name="God 14" xfId="31149" xr:uid="{51177350-E76D-4167-A1DB-55473E22B50B}"/>
    <cellStyle name="God 14 10" xfId="31150" xr:uid="{B4E3F45F-A813-4F25-B370-3F8B6537CFA0}"/>
    <cellStyle name="God 14 11" xfId="31151" xr:uid="{12B6CD84-ED2E-4571-ACFF-FFF0716A9DA4}"/>
    <cellStyle name="God 14 12" xfId="31152" xr:uid="{C5200BD3-778A-4066-945C-F91378823F46}"/>
    <cellStyle name="God 14 2" xfId="31153" xr:uid="{293F360C-0B63-4B83-964B-9A297C6B36E0}"/>
    <cellStyle name="God 14 3" xfId="31154" xr:uid="{487BDB94-3E7F-4E97-92A0-8CB4C1F186D1}"/>
    <cellStyle name="God 14 4" xfId="31155" xr:uid="{DC2D166B-55FF-46C4-99CA-9303A022DE0C}"/>
    <cellStyle name="God 14 5" xfId="31156" xr:uid="{F8C4B29B-DA65-4EA8-8395-D8ED9A751279}"/>
    <cellStyle name="God 14 6" xfId="31157" xr:uid="{1B11AD11-7144-492E-ACB1-9DF3907FF355}"/>
    <cellStyle name="God 14 7" xfId="31158" xr:uid="{4BC5FE8F-00DC-4288-8155-7810431D8258}"/>
    <cellStyle name="God 14 8" xfId="31159" xr:uid="{E552D1A1-52FF-42C3-85BF-C68035276980}"/>
    <cellStyle name="God 14 9" xfId="31160" xr:uid="{7D036183-5476-4289-84BA-958E7AE7112D}"/>
    <cellStyle name="God 15" xfId="31161" xr:uid="{635D9819-E7D8-4683-99E4-A59ABE810F52}"/>
    <cellStyle name="God 15 10" xfId="31162" xr:uid="{D2AA1CBE-C3CE-44BF-9537-FA6181D0A38D}"/>
    <cellStyle name="God 15 11" xfId="31163" xr:uid="{5BD85F4E-445F-416C-83E0-F64E94A0DD91}"/>
    <cellStyle name="God 15 12" xfId="31164" xr:uid="{D2E785CD-C393-4893-A7A1-114F7C817660}"/>
    <cellStyle name="God 15 2" xfId="31165" xr:uid="{6E32F446-9723-4322-895E-B598CA58A8A1}"/>
    <cellStyle name="God 15 3" xfId="31166" xr:uid="{8CBA3A89-A3B3-4B07-A043-2101E2AF0241}"/>
    <cellStyle name="God 15 4" xfId="31167" xr:uid="{9A1738D8-751E-482F-94F5-13DD5B931458}"/>
    <cellStyle name="God 15 5" xfId="31168" xr:uid="{EE39E8B9-D1E2-4DBF-AF4D-292120BA9F0E}"/>
    <cellStyle name="God 15 6" xfId="31169" xr:uid="{68835B76-2CBD-46E2-A04A-18064CBBFA43}"/>
    <cellStyle name="God 15 7" xfId="31170" xr:uid="{8054F901-19C0-46F5-8557-E46B05601739}"/>
    <cellStyle name="God 15 8" xfId="31171" xr:uid="{4CF8D2EB-DB57-47A5-94BC-8C6A32B4D6BA}"/>
    <cellStyle name="God 15 9" xfId="31172" xr:uid="{A743733D-207B-49E0-986F-C0D93481FA48}"/>
    <cellStyle name="God 16" xfId="31173" xr:uid="{B06979CA-4EC8-4E76-8BD8-BB6B914766FE}"/>
    <cellStyle name="God 16 10" xfId="31174" xr:uid="{97B2893B-7B20-4F46-B6A5-0247E757992E}"/>
    <cellStyle name="God 16 11" xfId="31175" xr:uid="{5B622398-6BB6-4DAF-9128-35C1952C2C31}"/>
    <cellStyle name="God 16 12" xfId="31176" xr:uid="{66019796-E9F7-45F6-A784-2D05CC8AE303}"/>
    <cellStyle name="God 16 2" xfId="31177" xr:uid="{AC6B922F-6767-4C69-B2D0-69FA0353C8E9}"/>
    <cellStyle name="God 16 3" xfId="31178" xr:uid="{69CEFF1B-FAB7-4670-9432-3DF18F307441}"/>
    <cellStyle name="God 16 4" xfId="31179" xr:uid="{CF7F049C-C7A2-4BDF-A2D6-FBEE160908BF}"/>
    <cellStyle name="God 16 5" xfId="31180" xr:uid="{D7004263-E07B-47EC-BA38-D868E7E474EC}"/>
    <cellStyle name="God 16 6" xfId="31181" xr:uid="{A3D8D67B-A6D1-4EDA-8B51-3C69CE012AE8}"/>
    <cellStyle name="God 16 7" xfId="31182" xr:uid="{D11AE970-FE29-4371-9A1C-99B921060B1F}"/>
    <cellStyle name="God 16 8" xfId="31183" xr:uid="{3D0C45C3-9106-4646-AFA9-C313E49FFFF7}"/>
    <cellStyle name="God 16 9" xfId="31184" xr:uid="{80D4EA34-5E51-4405-B28E-7662FC424BA6}"/>
    <cellStyle name="God 17" xfId="31185" xr:uid="{13FC8733-7CCC-4C62-AE38-283F969F8202}"/>
    <cellStyle name="God 17 10" xfId="31186" xr:uid="{E8842F8F-E8A2-4D4F-AD18-C1B98CF66A2C}"/>
    <cellStyle name="God 17 11" xfId="31187" xr:uid="{4FE2A27B-711F-40A5-AB0D-57772870FD7C}"/>
    <cellStyle name="God 17 12" xfId="31188" xr:uid="{ED913871-CE85-48A9-B4E3-997994832EB0}"/>
    <cellStyle name="God 17 2" xfId="31189" xr:uid="{030C7D0D-B9C8-4E39-B3D8-AA324BB0AF1F}"/>
    <cellStyle name="God 17 3" xfId="31190" xr:uid="{F1B4261E-5024-4BC2-A737-5BE8F9434EA4}"/>
    <cellStyle name="God 17 4" xfId="31191" xr:uid="{1FFA4F86-0786-4A94-AB92-B18AC3F8221A}"/>
    <cellStyle name="God 17 5" xfId="31192" xr:uid="{12F88769-AA32-4BFC-BF4F-661E1FC79985}"/>
    <cellStyle name="God 17 6" xfId="31193" xr:uid="{5390E96B-2C35-4085-8B17-4F155435578E}"/>
    <cellStyle name="God 17 7" xfId="31194" xr:uid="{7B8D9CFF-302A-45CD-BB3F-1327CCD212A2}"/>
    <cellStyle name="God 17 8" xfId="31195" xr:uid="{3D55F27E-CA11-4A6B-B7F7-3E66505D4160}"/>
    <cellStyle name="God 17 9" xfId="31196" xr:uid="{1F955442-C800-4BB4-9175-CE7D41F1783D}"/>
    <cellStyle name="God 18" xfId="31197" xr:uid="{19503F64-49EB-46FF-A4CC-52E33CA93935}"/>
    <cellStyle name="God 18 10" xfId="31198" xr:uid="{E1CACEAB-214F-4460-AFF4-04EFF9026378}"/>
    <cellStyle name="God 18 11" xfId="31199" xr:uid="{AAD89F68-507E-4DDF-ACB1-E2C6BE92E1EA}"/>
    <cellStyle name="God 18 12" xfId="31200" xr:uid="{64ACA711-7FDA-4A5E-88A9-347750FCBD2F}"/>
    <cellStyle name="God 18 2" xfId="31201" xr:uid="{A9C36076-7AF8-4966-89F6-6A11A3C2B384}"/>
    <cellStyle name="God 18 3" xfId="31202" xr:uid="{F259B458-C633-4C21-BFF3-F06FC8B456D9}"/>
    <cellStyle name="God 18 4" xfId="31203" xr:uid="{1E4B8231-8DEE-4830-BFC8-5B87337DB103}"/>
    <cellStyle name="God 18 5" xfId="31204" xr:uid="{C89C34DD-61A3-418A-BB11-C3F2E4EB9E53}"/>
    <cellStyle name="God 18 6" xfId="31205" xr:uid="{633463E8-586F-4915-A3D5-636A309B8658}"/>
    <cellStyle name="God 18 7" xfId="31206" xr:uid="{DB7EA715-263A-4FFC-89AA-C997C75C6E30}"/>
    <cellStyle name="God 18 8" xfId="31207" xr:uid="{61DD139F-6154-462E-AD7E-5223CB214862}"/>
    <cellStyle name="God 18 9" xfId="31208" xr:uid="{2BC45C8B-5186-4758-B8F1-D414A2A3479C}"/>
    <cellStyle name="God 19" xfId="31209" xr:uid="{82E318F9-6BEF-47BC-A1AC-6BFF2AA4C4F4}"/>
    <cellStyle name="God 19 10" xfId="31210" xr:uid="{577E0346-9D81-400E-A21B-EB66CF596FB0}"/>
    <cellStyle name="God 19 11" xfId="31211" xr:uid="{30E70209-6384-4507-B0E1-E6B46BD6A178}"/>
    <cellStyle name="God 19 12" xfId="31212" xr:uid="{6EFCA74D-66A1-43AE-8EB9-37FF3999D1E8}"/>
    <cellStyle name="God 19 2" xfId="31213" xr:uid="{0D77233D-8559-4A1E-9C38-675D797FF7BF}"/>
    <cellStyle name="God 19 3" xfId="31214" xr:uid="{3876EF2F-2414-497C-BD4C-CAF295F8762B}"/>
    <cellStyle name="God 19 4" xfId="31215" xr:uid="{7AABAFCB-AF37-461F-B5E0-2493F80CBB83}"/>
    <cellStyle name="God 19 5" xfId="31216" xr:uid="{971AAF64-D02E-4382-AA6A-6FAA07F4305A}"/>
    <cellStyle name="God 19 6" xfId="31217" xr:uid="{E7FA2811-7F6F-4456-8348-3F47B3D1DEB9}"/>
    <cellStyle name="God 19 7" xfId="31218" xr:uid="{19A5B568-913E-49EB-8F0C-CD951B6D78CB}"/>
    <cellStyle name="God 19 8" xfId="31219" xr:uid="{AEC695FE-F541-4088-B3FB-61BD544A696B}"/>
    <cellStyle name="God 19 9" xfId="31220" xr:uid="{DF7F7971-80CE-4512-BF7E-0633D99D83FE}"/>
    <cellStyle name="God 2" xfId="31221" xr:uid="{240C865F-8B42-45AA-8247-1DB64E61D6CA}"/>
    <cellStyle name="God 2 10" xfId="31222" xr:uid="{604AB3B4-61EC-4219-8542-E16E23A2217C}"/>
    <cellStyle name="God 2 11" xfId="31223" xr:uid="{ED7CB3B4-1894-4A7A-B2D6-98997B1B0E20}"/>
    <cellStyle name="God 2 12" xfId="31224" xr:uid="{0A63CEA2-17AA-4A15-913B-51D2DCDABFD6}"/>
    <cellStyle name="God 2 13" xfId="31225" xr:uid="{CD773E1E-B437-4086-BB2A-D7A18B2EDA55}"/>
    <cellStyle name="God 2 14" xfId="31226" xr:uid="{871A88BD-C9BE-4C9B-80E2-575DA0185BE2}"/>
    <cellStyle name="God 2 15" xfId="31227" xr:uid="{2F40EDDF-56E5-40BF-AB29-7FFB1B5FFCFF}"/>
    <cellStyle name="God 2 16" xfId="31228" xr:uid="{C83AE2C3-D1A4-4C22-AABB-4C96F030CE53}"/>
    <cellStyle name="God 2 17" xfId="31229" xr:uid="{F65D04E5-784C-414F-B94E-D4A20E7B8563}"/>
    <cellStyle name="God 2 18" xfId="31230" xr:uid="{10EE3EB2-74DE-4458-B5E2-2A13C1187B85}"/>
    <cellStyle name="God 2 19" xfId="31231" xr:uid="{94178877-D4C4-46BE-9C69-6923B41C6BB6}"/>
    <cellStyle name="God 2 19 10" xfId="31232" xr:uid="{4D799713-F455-4C90-A363-E0F59047001E}"/>
    <cellStyle name="God 2 19 11" xfId="31233" xr:uid="{A38A6E47-15B7-4CB0-9DAD-86CF20A89A21}"/>
    <cellStyle name="God 2 19 12" xfId="31234" xr:uid="{D1A2264A-C434-419F-B5D2-5FD0BD2722C3}"/>
    <cellStyle name="God 2 19 13" xfId="31235" xr:uid="{B5B7ED64-9284-43CC-BF94-CB297F4584F7}"/>
    <cellStyle name="God 2 19 2" xfId="31236" xr:uid="{E00492F8-5569-4A96-9226-366F1F031516}"/>
    <cellStyle name="God 2 19 3" xfId="31237" xr:uid="{BB122C33-011E-4513-9510-A5390BD25AB5}"/>
    <cellStyle name="God 2 19 4" xfId="31238" xr:uid="{8BBE00F6-E264-4BEA-96E9-A6F0BDF93EE3}"/>
    <cellStyle name="God 2 19 5" xfId="31239" xr:uid="{2EBA47C8-C022-4CF9-82BA-4C6855F9B71C}"/>
    <cellStyle name="God 2 19 6" xfId="31240" xr:uid="{E9308E3D-B1BC-4F8C-AA6B-64092DA288C2}"/>
    <cellStyle name="God 2 19 7" xfId="31241" xr:uid="{1437E841-CD5F-45A7-A83D-E373D72A3D70}"/>
    <cellStyle name="God 2 19 8" xfId="31242" xr:uid="{B8D30952-B912-4117-9060-FFC0AFAF6B4D}"/>
    <cellStyle name="God 2 19 9" xfId="31243" xr:uid="{5C5F0FE2-49A8-4D49-917C-4FAE264993FA}"/>
    <cellStyle name="God 2 2" xfId="31244" xr:uid="{D30ED07F-58CF-412B-8579-DE7083B0989F}"/>
    <cellStyle name="God 2 2 10" xfId="31245" xr:uid="{8CB8E046-A7FF-4F70-B1CB-0E1307AEE5E0}"/>
    <cellStyle name="God 2 2 11" xfId="31246" xr:uid="{04A8A618-5A1C-42E5-A7DE-4624DB0EF562}"/>
    <cellStyle name="God 2 2 12" xfId="31247" xr:uid="{811EAF15-0EFF-48DD-BA1A-13EB1B294471}"/>
    <cellStyle name="God 2 2 13" xfId="31248" xr:uid="{B68F2DE4-287B-41DF-901C-134B8C82517E}"/>
    <cellStyle name="God 2 2 14" xfId="31249" xr:uid="{561D8C69-ACCA-4466-A54E-78E628F7B72E}"/>
    <cellStyle name="God 2 2 15" xfId="31250" xr:uid="{8D31CC8A-9C4D-4B2C-970D-63B1A9CE2D03}"/>
    <cellStyle name="God 2 2 16" xfId="31251" xr:uid="{EA868651-669A-4596-9EF2-1FF025E95944}"/>
    <cellStyle name="God 2 2 17" xfId="31252" xr:uid="{298FA3F2-FAE1-438F-A945-8A3871896E23}"/>
    <cellStyle name="God 2 2 17 10" xfId="31253" xr:uid="{D6E3CF0E-BC0F-4FF8-9012-4F22391B4BAB}"/>
    <cellStyle name="God 2 2 17 11" xfId="31254" xr:uid="{A1BB4FB8-679E-471C-B7F2-27D45F725EFF}"/>
    <cellStyle name="God 2 2 17 12" xfId="31255" xr:uid="{D3016D7F-72D6-4324-92F1-73ADEB6F4329}"/>
    <cellStyle name="God 2 2 17 13" xfId="31256" xr:uid="{369039F7-CA2C-4A1C-BA71-63AACC307893}"/>
    <cellStyle name="God 2 2 17 2" xfId="31257" xr:uid="{1DEDAE51-113B-47C4-8C4E-3962EA13CDB0}"/>
    <cellStyle name="God 2 2 17 3" xfId="31258" xr:uid="{D304D4D9-ACFF-493E-AD3A-421CDCEC1C46}"/>
    <cellStyle name="God 2 2 17 4" xfId="31259" xr:uid="{EA8C45D2-F824-424F-9D9A-70836453EC0B}"/>
    <cellStyle name="God 2 2 17 5" xfId="31260" xr:uid="{6C68F17F-9D10-477D-94ED-2A4F825AB729}"/>
    <cellStyle name="God 2 2 17 6" xfId="31261" xr:uid="{F8A6CA57-C62A-4FAA-A590-112574F35F17}"/>
    <cellStyle name="God 2 2 17 7" xfId="31262" xr:uid="{F4D93D26-F1FB-4FED-BA40-A9DE992BD866}"/>
    <cellStyle name="God 2 2 17 8" xfId="31263" xr:uid="{BA43B199-A664-4F21-8CA5-12089ACA24D7}"/>
    <cellStyle name="God 2 2 17 9" xfId="31264" xr:uid="{DD067D17-EF3F-49D5-8053-FE5CC46A8B50}"/>
    <cellStyle name="God 2 2 18" xfId="31265" xr:uid="{4A79A56E-31ED-41A2-A35A-3010FEC5610F}"/>
    <cellStyle name="God 2 2 19" xfId="31266" xr:uid="{35814C30-08AC-4616-9DAF-54D262722614}"/>
    <cellStyle name="God 2 2 2" xfId="31267" xr:uid="{AE608B15-6CB2-4AD6-A93B-CCF5B543FD46}"/>
    <cellStyle name="God 2 2 2 10" xfId="31268" xr:uid="{654F30A3-A6BD-4D97-BD6D-B40DE2B7CBF5}"/>
    <cellStyle name="God 2 2 2 11" xfId="31269" xr:uid="{B5B80217-9395-4FF2-8C2E-938C1399A9EA}"/>
    <cellStyle name="God 2 2 2 12" xfId="31270" xr:uid="{918C26D7-A83D-4062-B94B-1F238B90B02A}"/>
    <cellStyle name="God 2 2 2 13" xfId="31271" xr:uid="{A2D490AC-FB04-41B9-B8AF-B6F0679F24E9}"/>
    <cellStyle name="God 2 2 2 14" xfId="31272" xr:uid="{BFD51F28-1692-4879-95D1-4A98CD3329D7}"/>
    <cellStyle name="God 2 2 2 15" xfId="31273" xr:uid="{9144FBCB-2AAF-4A5A-B657-36EB032FA609}"/>
    <cellStyle name="God 2 2 2 2" xfId="31274" xr:uid="{F372E3F6-749C-4E92-89E4-CBFF4F3653DC}"/>
    <cellStyle name="God 2 2 2 2 10" xfId="31275" xr:uid="{8848BD09-87CC-475F-81F2-AEA6803D6363}"/>
    <cellStyle name="God 2 2 2 2 11" xfId="31276" xr:uid="{A9720DF2-3696-41D0-9221-C8F71429B35F}"/>
    <cellStyle name="God 2 2 2 2 12" xfId="31277" xr:uid="{D35AC655-BBBC-4A26-9785-CC83B952B8EB}"/>
    <cellStyle name="God 2 2 2 2 13" xfId="31278" xr:uid="{B35C1B6B-4FBF-4FD1-A6D8-6EEC64D21DF2}"/>
    <cellStyle name="God 2 2 2 2 2" xfId="31279" xr:uid="{62B4A9FE-F0FD-4504-B4C5-951BD72616D7}"/>
    <cellStyle name="God 2 2 2 2 3" xfId="31280" xr:uid="{AC9D1A88-1146-44FB-AB29-DA016FE47342}"/>
    <cellStyle name="God 2 2 2 2 4" xfId="31281" xr:uid="{8F051144-94C7-40BB-84EF-2B93291632DE}"/>
    <cellStyle name="God 2 2 2 2 5" xfId="31282" xr:uid="{B0461558-6652-4D2C-BE7F-8A4713C0B012}"/>
    <cellStyle name="God 2 2 2 2 6" xfId="31283" xr:uid="{38E234A8-9875-40F4-AD7E-4FEEDC0F2271}"/>
    <cellStyle name="God 2 2 2 2 7" xfId="31284" xr:uid="{3047AA94-3B23-4275-A49F-2E9CAE6615AB}"/>
    <cellStyle name="God 2 2 2 2 8" xfId="31285" xr:uid="{5941CB76-ED9C-4BEF-B4B8-D3F5A0F264F0}"/>
    <cellStyle name="God 2 2 2 2 9" xfId="31286" xr:uid="{7996AA08-197A-48A7-A67A-7B1642EE31E4}"/>
    <cellStyle name="God 2 2 2 3" xfId="31287" xr:uid="{7E273DFB-E796-4F2A-A77B-0F3BFE0171E5}"/>
    <cellStyle name="God 2 2 2 4" xfId="31288" xr:uid="{142B4154-8425-48D5-B45C-E306EB55F009}"/>
    <cellStyle name="God 2 2 2 5" xfId="31289" xr:uid="{636B3741-AE10-4931-A37A-7181B22CDE86}"/>
    <cellStyle name="God 2 2 2 6" xfId="31290" xr:uid="{76EB661D-7066-4853-B9EF-92B7CAEAC5A7}"/>
    <cellStyle name="God 2 2 2 7" xfId="31291" xr:uid="{50E6D755-C2A7-4C43-91CF-41FB2658DD96}"/>
    <cellStyle name="God 2 2 2 8" xfId="31292" xr:uid="{2575F5F9-1C56-43A9-B464-777AC277B550}"/>
    <cellStyle name="God 2 2 2 9" xfId="31293" xr:uid="{F77F7D0B-F582-46EF-87A3-7A6AE9897FF5}"/>
    <cellStyle name="God 2 2 20" xfId="31294" xr:uid="{1B13B11B-0DB8-4547-9137-A0EA7BC0DD3F}"/>
    <cellStyle name="God 2 2 21" xfId="31295" xr:uid="{D03656B7-E3F1-4E39-8470-017A49555CE2}"/>
    <cellStyle name="God 2 2 22" xfId="31296" xr:uid="{C3A6B039-6643-45B0-8915-6CB08C338E08}"/>
    <cellStyle name="God 2 2 23" xfId="31297" xr:uid="{3564BC72-BE1B-47BE-8CE0-F7C21AC380B6}"/>
    <cellStyle name="God 2 2 24" xfId="31298" xr:uid="{4766052E-7DC5-4CE9-B2AA-C688112DB321}"/>
    <cellStyle name="God 2 2 25" xfId="31299" xr:uid="{AF6AEC97-983D-4046-B989-F772812EECDC}"/>
    <cellStyle name="God 2 2 26" xfId="31300" xr:uid="{1603E176-359A-49E0-9610-B1F57B211D90}"/>
    <cellStyle name="God 2 2 27" xfId="31301" xr:uid="{2B50A17E-60E3-4126-9C9F-5D4B848194D3}"/>
    <cellStyle name="God 2 2 28" xfId="31302" xr:uid="{B260EDB5-5A08-4D91-82DA-9CBA3908C049}"/>
    <cellStyle name="God 2 2 3" xfId="31303" xr:uid="{5F4E4A52-2734-4630-AD23-91CD8EFAAEBE}"/>
    <cellStyle name="God 2 2 4" xfId="31304" xr:uid="{1C98E399-EF08-4278-9ACF-B6AE6AE6B79D}"/>
    <cellStyle name="God 2 2 5" xfId="31305" xr:uid="{78E11690-9916-4AE0-8284-E4A79CB13DA6}"/>
    <cellStyle name="God 2 2 6" xfId="31306" xr:uid="{2F7AE2FF-80AC-4ADA-8001-3397525AD8E1}"/>
    <cellStyle name="God 2 2 7" xfId="31307" xr:uid="{0B4825B3-1597-4C20-9BC6-CF6DF087B532}"/>
    <cellStyle name="God 2 2 8" xfId="31308" xr:uid="{E5A71009-2EE5-4A7A-BC04-216FF4BF1D88}"/>
    <cellStyle name="God 2 2 9" xfId="31309" xr:uid="{F23E26BD-F283-44B9-9B0F-C33DE850B966}"/>
    <cellStyle name="God 2 20" xfId="31310" xr:uid="{C55F5C74-63B6-4DD3-8315-A32684669A7C}"/>
    <cellStyle name="God 2 21" xfId="31311" xr:uid="{3133AAC8-FE06-41FC-9A21-7FA859680467}"/>
    <cellStyle name="God 2 22" xfId="31312" xr:uid="{8BBA69CF-9152-429E-9AB5-3DD51B2F390E}"/>
    <cellStyle name="God 2 23" xfId="31313" xr:uid="{FF34FB36-A347-4A5F-ACA8-875DB6E5087F}"/>
    <cellStyle name="God 2 24" xfId="31314" xr:uid="{1A8D7BA3-B2F2-41F4-84B1-BD051011DD1B}"/>
    <cellStyle name="God 2 25" xfId="31315" xr:uid="{8E27F31F-B35C-4397-AA97-F1BC1966E069}"/>
    <cellStyle name="God 2 26" xfId="31316" xr:uid="{60462CF9-3EA1-473D-8118-FF380B95E6B4}"/>
    <cellStyle name="God 2 27" xfId="31317" xr:uid="{560AFFDE-DEE2-4B4B-8329-55C21E9C9CA4}"/>
    <cellStyle name="God 2 28" xfId="31318" xr:uid="{49A0CCB1-EB09-4643-BEF8-EEA607825AEA}"/>
    <cellStyle name="God 2 29" xfId="31319" xr:uid="{ADDC3CFB-3BCE-48F5-BE13-294569D68E15}"/>
    <cellStyle name="God 2 3" xfId="31320" xr:uid="{40599430-A5C1-4B61-87E5-FB552626A9BF}"/>
    <cellStyle name="God 2 30" xfId="31321" xr:uid="{0F0C5FD3-5067-43C0-ACCB-A1DC15FB70A2}"/>
    <cellStyle name="God 2 31" xfId="46713" xr:uid="{BA7D965D-A0B9-4C4B-88DF-3EC11D4C24E5}"/>
    <cellStyle name="God 2 4" xfId="31322" xr:uid="{FB3D3AB5-B773-45B2-8BD9-8AC9AC468561}"/>
    <cellStyle name="God 2 5" xfId="31323" xr:uid="{2A58A6DB-67DB-4DE9-885F-182CBD40B7AB}"/>
    <cellStyle name="God 2 5 10" xfId="31324" xr:uid="{1DBF945D-0C9E-4ABE-AE23-2D722EA798F2}"/>
    <cellStyle name="God 2 5 11" xfId="31325" xr:uid="{4ADB4043-0908-4BEB-A74C-F5499C43956C}"/>
    <cellStyle name="God 2 5 12" xfId="31326" xr:uid="{D05C2413-20B1-4AB8-ACBB-536690AE5A99}"/>
    <cellStyle name="God 2 5 13" xfId="31327" xr:uid="{64C68641-9011-49E4-A823-B602702E1F2F}"/>
    <cellStyle name="God 2 5 14" xfId="31328" xr:uid="{95F4217E-D1F6-4979-B227-FB0C41889CE2}"/>
    <cellStyle name="God 2 5 15" xfId="31329" xr:uid="{600F58D0-662B-467B-8454-B391569099E8}"/>
    <cellStyle name="God 2 5 2" xfId="31330" xr:uid="{713AE033-B40C-47C0-9D12-8A9F01C1C395}"/>
    <cellStyle name="God 2 5 2 10" xfId="31331" xr:uid="{C2F265F7-9F25-4C3D-804A-BB33825D19AB}"/>
    <cellStyle name="God 2 5 2 11" xfId="31332" xr:uid="{4A8A24CF-3F1B-4918-9F2B-DBC1CAB224E1}"/>
    <cellStyle name="God 2 5 2 12" xfId="31333" xr:uid="{385541C5-BF1C-4413-8824-DBF23E848449}"/>
    <cellStyle name="God 2 5 2 13" xfId="31334" xr:uid="{E26544A9-32AB-46B6-B928-F22EA07DCE4D}"/>
    <cellStyle name="God 2 5 2 2" xfId="31335" xr:uid="{2B9C7BAB-885F-4202-BC18-252CB0050383}"/>
    <cellStyle name="God 2 5 2 3" xfId="31336" xr:uid="{F0E7EA5A-E188-419B-9D0F-929EBFE919AF}"/>
    <cellStyle name="God 2 5 2 4" xfId="31337" xr:uid="{D8A8890E-8A77-4215-9B65-A00439EB1F0A}"/>
    <cellStyle name="God 2 5 2 5" xfId="31338" xr:uid="{85F96968-0044-420E-A647-2FFE7325F4B5}"/>
    <cellStyle name="God 2 5 2 6" xfId="31339" xr:uid="{98FA68C4-4F65-4891-9F2C-5288A08F9AF3}"/>
    <cellStyle name="God 2 5 2 7" xfId="31340" xr:uid="{7E3D8F74-BF74-44BF-B31C-B84F5A7F0506}"/>
    <cellStyle name="God 2 5 2 8" xfId="31341" xr:uid="{DECFF8C0-B4E9-4C64-B846-C7F5A949837B}"/>
    <cellStyle name="God 2 5 2 9" xfId="31342" xr:uid="{661AAB98-A070-4750-ADD0-4931ECBEBA1F}"/>
    <cellStyle name="God 2 5 3" xfId="31343" xr:uid="{C2D512D1-CEDD-450E-B717-11AEFBB2A49B}"/>
    <cellStyle name="God 2 5 4" xfId="31344" xr:uid="{C3C2C8CD-7DC0-4232-9615-E2C316E84A52}"/>
    <cellStyle name="God 2 5 5" xfId="31345" xr:uid="{A668F87D-49EC-4CC7-BA10-957218FA2EEB}"/>
    <cellStyle name="God 2 5 6" xfId="31346" xr:uid="{B7298D83-A246-44CC-B6C2-7CA8DF4EDBC9}"/>
    <cellStyle name="God 2 5 7" xfId="31347" xr:uid="{D9C373FC-16EC-452F-A0C3-68314B9921AC}"/>
    <cellStyle name="God 2 5 8" xfId="31348" xr:uid="{9B512789-2667-4CD5-90BF-4CB3F48B4405}"/>
    <cellStyle name="God 2 5 9" xfId="31349" xr:uid="{A7BCF232-9B15-4AFD-8303-8B6AEAA955B7}"/>
    <cellStyle name="God 2 6" xfId="31350" xr:uid="{38861AC2-F64F-4477-A622-76B572B824AF}"/>
    <cellStyle name="God 2 7" xfId="31351" xr:uid="{DAE793DE-B663-4750-B9C4-369F56725182}"/>
    <cellStyle name="God 2 8" xfId="31352" xr:uid="{7A2416C7-7E5F-4C8C-BCC7-C64ECF0D23A8}"/>
    <cellStyle name="God 2 9" xfId="31353" xr:uid="{BA0CA33B-5775-4F09-9228-23E6D5F53A4F}"/>
    <cellStyle name="God 2_Innlån 10_2010" xfId="31354" xr:uid="{CC57FE77-9A4E-469A-996B-C52B627DB155}"/>
    <cellStyle name="God 20" xfId="31355" xr:uid="{87D4635D-34B5-4063-BC86-656000B5BA9B}"/>
    <cellStyle name="God 20 10" xfId="31356" xr:uid="{A355AF05-0A32-46B8-9680-E633FE850CDE}"/>
    <cellStyle name="God 20 11" xfId="31357" xr:uid="{939C971D-D3DF-4D70-AFE7-E0892DDC3251}"/>
    <cellStyle name="God 20 12" xfId="31358" xr:uid="{905DBEDB-96E9-46D1-B46F-C6E9A4421061}"/>
    <cellStyle name="God 20 2" xfId="31359" xr:uid="{987A31B5-0FD2-40DC-8679-2C93BB05C6ED}"/>
    <cellStyle name="God 20 3" xfId="31360" xr:uid="{C274937E-3DE2-45A1-B957-E7898CE30896}"/>
    <cellStyle name="God 20 4" xfId="31361" xr:uid="{FAF6B92D-6B29-4512-B198-4C6EE578945C}"/>
    <cellStyle name="God 20 5" xfId="31362" xr:uid="{FD13BAEF-40C3-46B3-8CB3-0F3F6850A5BB}"/>
    <cellStyle name="God 20 6" xfId="31363" xr:uid="{E1EF9713-C71D-4B30-A3CB-92EDE0AB6623}"/>
    <cellStyle name="God 20 7" xfId="31364" xr:uid="{2D9ECE28-7BFE-4B0F-B2B7-408BDF07552B}"/>
    <cellStyle name="God 20 8" xfId="31365" xr:uid="{E367CE2A-8422-4BC0-B56E-02A4FC628C60}"/>
    <cellStyle name="God 20 9" xfId="31366" xr:uid="{FD614CD4-26F4-4873-8F15-06C887FFC3A2}"/>
    <cellStyle name="God 21" xfId="31367" xr:uid="{0B5F70F0-2846-4F8B-B2F3-21D15141378B}"/>
    <cellStyle name="God 21 10" xfId="31368" xr:uid="{4C8A9644-6801-4CCC-9FE2-6ED28ABD90D0}"/>
    <cellStyle name="God 21 11" xfId="31369" xr:uid="{C03EAFA0-BA9A-4F88-8F63-BD940CF0C216}"/>
    <cellStyle name="God 21 12" xfId="31370" xr:uid="{F2816CBE-B055-4D54-9868-A94AA177C6BB}"/>
    <cellStyle name="God 21 2" xfId="31371" xr:uid="{984F9014-48E8-495B-8FAB-3BBA7B9AAA6A}"/>
    <cellStyle name="God 21 3" xfId="31372" xr:uid="{1B022E5D-0324-4BC0-B998-5FD9AE0C3B6E}"/>
    <cellStyle name="God 21 4" xfId="31373" xr:uid="{345C4E98-75B8-4F37-AF42-E3D20762F011}"/>
    <cellStyle name="God 21 5" xfId="31374" xr:uid="{7583387D-733D-4E4B-A9EF-CAFB97361B18}"/>
    <cellStyle name="God 21 6" xfId="31375" xr:uid="{9341545A-5E3D-4EA8-BD01-2481D6E696A8}"/>
    <cellStyle name="God 21 7" xfId="31376" xr:uid="{9E7E729E-57EE-47EF-8D66-10DD8EBDE909}"/>
    <cellStyle name="God 21 8" xfId="31377" xr:uid="{F9545BC4-2D56-4091-98E4-0CAAE80F2DE2}"/>
    <cellStyle name="God 21 9" xfId="31378" xr:uid="{9CF0CA2F-823E-4688-8065-246E39F5A0A4}"/>
    <cellStyle name="God 22" xfId="31379" xr:uid="{A4F7A9A4-5186-4D6A-A611-5B898885A876}"/>
    <cellStyle name="God 22 10" xfId="31380" xr:uid="{B46D9CAE-3E11-42D1-A1FD-57FAE9828EF3}"/>
    <cellStyle name="God 22 11" xfId="31381" xr:uid="{E3E26FA4-1FDA-4DC8-BFFB-A4D9B649B7CB}"/>
    <cellStyle name="God 22 12" xfId="31382" xr:uid="{BE50C416-6306-4BA6-A16D-D463CBEF4D42}"/>
    <cellStyle name="God 22 2" xfId="31383" xr:uid="{C5E9D311-BE20-45AA-9456-55760FBE7237}"/>
    <cellStyle name="God 22 3" xfId="31384" xr:uid="{817291DF-BA5C-47BA-B121-23EDD81CC024}"/>
    <cellStyle name="God 22 4" xfId="31385" xr:uid="{0CDCD588-3D6A-42B2-8DF7-4F9ADAB6C543}"/>
    <cellStyle name="God 22 5" xfId="31386" xr:uid="{E3D299B6-0D76-462E-8AFA-CEDF2ED21F3A}"/>
    <cellStyle name="God 22 6" xfId="31387" xr:uid="{132722FF-E920-4515-A965-E5267B8BA589}"/>
    <cellStyle name="God 22 7" xfId="31388" xr:uid="{58B2DDB2-F26F-44D5-BC08-1FC965741C42}"/>
    <cellStyle name="God 22 8" xfId="31389" xr:uid="{94BE2418-0EAB-4728-BCE8-BAD38232D0EE}"/>
    <cellStyle name="God 22 9" xfId="31390" xr:uid="{36D99046-EFAA-4F45-B284-9C5C5922942A}"/>
    <cellStyle name="God 23" xfId="31391" xr:uid="{AB722396-ED4E-4805-95C7-139B3B7F1D18}"/>
    <cellStyle name="God 23 10" xfId="31392" xr:uid="{BEB165BB-50F1-422E-969A-14FE78DA7D74}"/>
    <cellStyle name="God 23 11" xfId="31393" xr:uid="{5EE02F60-DF46-4B3B-AED5-3CB411469E4B}"/>
    <cellStyle name="God 23 12" xfId="31394" xr:uid="{1F008B10-0674-46EB-AAEC-9AEBB09E7C9E}"/>
    <cellStyle name="God 23 2" xfId="31395" xr:uid="{8C8A3E4C-FA5C-4789-BB42-AB67BE8EE7EC}"/>
    <cellStyle name="God 23 3" xfId="31396" xr:uid="{64429D81-AE76-47A0-A035-15AE1D511EDF}"/>
    <cellStyle name="God 23 4" xfId="31397" xr:uid="{5B7850A4-BFB6-43AD-8B2F-52DAF865AD7B}"/>
    <cellStyle name="God 23 5" xfId="31398" xr:uid="{9761756B-1692-4C95-9DF5-508F031625F3}"/>
    <cellStyle name="God 23 6" xfId="31399" xr:uid="{08AE5C8C-D978-45A0-AEB9-4A6DDB59CBDB}"/>
    <cellStyle name="God 23 7" xfId="31400" xr:uid="{F616E310-5381-4A7A-BECF-80F0A7A47DB5}"/>
    <cellStyle name="God 23 8" xfId="31401" xr:uid="{CAD8D8A3-FA7A-4A23-8AD5-5A07A1BE43F4}"/>
    <cellStyle name="God 23 9" xfId="31402" xr:uid="{38E553AA-B2DF-4697-BA82-23C8CBFFD25C}"/>
    <cellStyle name="God 24" xfId="31403" xr:uid="{53A21EB3-FAE6-4145-BE41-E48E4A4526C0}"/>
    <cellStyle name="God 24 10" xfId="31404" xr:uid="{3440C737-356E-410B-8082-CA4548A2AF28}"/>
    <cellStyle name="God 24 11" xfId="31405" xr:uid="{A1588C62-5EE0-45B0-8F4E-B074E42D5CE3}"/>
    <cellStyle name="God 24 12" xfId="31406" xr:uid="{BC2CEF4D-85CF-40B6-9A4B-D76E51A34C13}"/>
    <cellStyle name="God 24 2" xfId="31407" xr:uid="{E3C9FD9B-D680-419B-AA88-D4D6D4147BF3}"/>
    <cellStyle name="God 24 3" xfId="31408" xr:uid="{A8661AB5-FC28-4ACC-B132-8DE1A6C9590D}"/>
    <cellStyle name="God 24 4" xfId="31409" xr:uid="{61A3750A-7FE0-491E-B68F-4D33039F2A08}"/>
    <cellStyle name="God 24 5" xfId="31410" xr:uid="{6F2F9DE0-5E8C-4D9F-A9C8-557472FCD609}"/>
    <cellStyle name="God 24 6" xfId="31411" xr:uid="{C25BDF5D-3177-41FA-BD6B-3BDC5D5C6059}"/>
    <cellStyle name="God 24 7" xfId="31412" xr:uid="{2DB6CD11-C014-41B7-83A7-68ED8B8B3D75}"/>
    <cellStyle name="God 24 8" xfId="31413" xr:uid="{6F03C6CD-E222-424D-87D0-C32BA3A670E5}"/>
    <cellStyle name="God 24 9" xfId="31414" xr:uid="{35678474-B576-46E3-84E6-E0A41F010942}"/>
    <cellStyle name="God 25" xfId="31415" xr:uid="{879038B8-B93C-4176-B311-DE9FC73EBBBF}"/>
    <cellStyle name="God 25 10" xfId="31416" xr:uid="{1C13CC88-8852-4EF1-A617-8EDA188AD341}"/>
    <cellStyle name="God 25 11" xfId="31417" xr:uid="{8DEDF40E-F18A-4F09-875C-5BFC2AFCD0A5}"/>
    <cellStyle name="God 25 12" xfId="31418" xr:uid="{02943DD9-0341-43E9-87AA-6F6587EE65A1}"/>
    <cellStyle name="God 25 2" xfId="31419" xr:uid="{981B2D43-1894-4991-9F26-5FDAA91B9AFF}"/>
    <cellStyle name="God 25 3" xfId="31420" xr:uid="{406E4B50-0DDA-452A-A393-F21A8C993F2A}"/>
    <cellStyle name="God 25 4" xfId="31421" xr:uid="{68FD7F7F-74B1-4072-AA1E-04BF558122B8}"/>
    <cellStyle name="God 25 5" xfId="31422" xr:uid="{26598515-B019-459A-92AF-EF7967E50102}"/>
    <cellStyle name="God 25 6" xfId="31423" xr:uid="{32912419-F857-427A-8C5D-6BE12394D0E4}"/>
    <cellStyle name="God 25 7" xfId="31424" xr:uid="{17BDCE1D-9394-4CF4-837A-C3C87CFE46BC}"/>
    <cellStyle name="God 25 8" xfId="31425" xr:uid="{DA7042B6-F574-4C7F-96B6-38E563673467}"/>
    <cellStyle name="God 25 9" xfId="31426" xr:uid="{EED34E6D-AC33-4376-B1DA-0D01FDC76012}"/>
    <cellStyle name="God 26" xfId="31427" xr:uid="{5BB08BAE-077C-490A-8A79-5A5E9A0E8BF1}"/>
    <cellStyle name="God 26 10" xfId="31428" xr:uid="{9654BEFE-5B08-405B-9850-996EADE7FD7E}"/>
    <cellStyle name="God 26 11" xfId="31429" xr:uid="{5BD52438-96D5-43DC-9940-F65A9085F56D}"/>
    <cellStyle name="God 26 12" xfId="31430" xr:uid="{5E46CF8C-1FB6-48D1-8456-2AB0842800F3}"/>
    <cellStyle name="God 26 13" xfId="31431" xr:uid="{AEB9C235-2C06-4C74-AD98-9FC80825D895}"/>
    <cellStyle name="God 26 2" xfId="31432" xr:uid="{3BABADA6-B073-4DD3-A70B-488B982C9DEC}"/>
    <cellStyle name="God 26 3" xfId="31433" xr:uid="{F6C95B57-7270-4A10-B044-DB63708D2CE4}"/>
    <cellStyle name="God 26 4" xfId="31434" xr:uid="{0257C5CD-BCF0-4349-9950-A7B0DB8309C3}"/>
    <cellStyle name="God 26 5" xfId="31435" xr:uid="{F819587F-7523-497D-B4B6-ADE8726F4CA6}"/>
    <cellStyle name="God 26 6" xfId="31436" xr:uid="{EAC842BB-DC0B-4BC8-92C1-8E28894C37C1}"/>
    <cellStyle name="God 26 7" xfId="31437" xr:uid="{15FB77A5-DAE5-4E64-A912-642A21F9C46D}"/>
    <cellStyle name="God 26 8" xfId="31438" xr:uid="{B55B5BFD-A37C-4F4D-B5B4-1D7DC150DFE3}"/>
    <cellStyle name="God 26 9" xfId="31439" xr:uid="{8D7BAADD-2A8B-403E-8FE9-66E83C203FD4}"/>
    <cellStyle name="God 27" xfId="31440" xr:uid="{1DC741EC-2F39-4F2E-A3D8-09C3B7F5007E}"/>
    <cellStyle name="God 28" xfId="31441" xr:uid="{2F8E8F9B-D624-434D-8B1B-97D2C3A537F1}"/>
    <cellStyle name="God 28 2" xfId="31442" xr:uid="{F7236DAC-97AC-4E17-B714-66904996A638}"/>
    <cellStyle name="God 28 3" xfId="31443" xr:uid="{6AA0FC8D-1F79-456C-A76E-76B24EEC001F}"/>
    <cellStyle name="God 29" xfId="31444" xr:uid="{891B9997-E622-434C-86E5-7365F5E24E8B}"/>
    <cellStyle name="God 3" xfId="31445" xr:uid="{92CCEE15-400E-4315-91D3-AADD8FD54112}"/>
    <cellStyle name="God 3 2" xfId="46738" xr:uid="{2B7E7F52-B869-4393-BAAD-84D20CD69044}"/>
    <cellStyle name="God 30" xfId="31446" xr:uid="{770FDA96-21FA-4D70-A8B3-CE1D70777803}"/>
    <cellStyle name="God 31" xfId="31447" xr:uid="{078054CE-60A2-4C7E-BBE4-A082D39A09C2}"/>
    <cellStyle name="God 32" xfId="31448" xr:uid="{E7294B98-0214-42C5-A527-8DE995E98541}"/>
    <cellStyle name="God 33" xfId="31449" xr:uid="{3336892C-7504-4E5D-9BAA-691706AA0988}"/>
    <cellStyle name="God 34" xfId="31450" xr:uid="{03ABDB96-A122-45B8-B125-A2E54170362B}"/>
    <cellStyle name="God 35" xfId="31451" xr:uid="{6E0C7F07-9652-4C01-9776-E770454426EE}"/>
    <cellStyle name="God 36" xfId="31452" xr:uid="{A5AB65FF-27D3-438D-AE6B-50AC07EAA5A9}"/>
    <cellStyle name="God 37" xfId="31453" xr:uid="{252C411D-AE6B-4C4B-B886-9922F7C6141A}"/>
    <cellStyle name="God 38" xfId="31454" xr:uid="{40A6B3AC-525C-4AD6-85DB-2A7C86F7C603}"/>
    <cellStyle name="God 39" xfId="31455" xr:uid="{F09368FC-1159-4AB3-90C8-64F791051B46}"/>
    <cellStyle name="God 4" xfId="31456" xr:uid="{A198089A-D342-4C64-9508-61004B4EB4B0}"/>
    <cellStyle name="God 40" xfId="31457" xr:uid="{4AFD3D24-CB75-44C6-9746-89C9745359D0}"/>
    <cellStyle name="God 41" xfId="31458" xr:uid="{0EF62955-4D19-42A1-A846-DC251E57D4A3}"/>
    <cellStyle name="God 42" xfId="31459" xr:uid="{CEC712F2-B1D3-4DAD-8F28-30D919366521}"/>
    <cellStyle name="God 43" xfId="31460" xr:uid="{DD83B592-6A4E-42C4-9453-F4B6AD2A7F78}"/>
    <cellStyle name="God 44" xfId="31461" xr:uid="{319AE6F8-E623-4DCB-AD9E-F4970931B821}"/>
    <cellStyle name="God 45" xfId="31462" xr:uid="{2EF87E76-B21F-472E-9374-2E37FB9D39EA}"/>
    <cellStyle name="God 46" xfId="31463" xr:uid="{7C2AC65F-8B04-4D36-A29C-E74E14B62C11}"/>
    <cellStyle name="God 47" xfId="31464" xr:uid="{08F1334D-7711-4B10-82E8-96D90209DA0E}"/>
    <cellStyle name="God 48" xfId="31465" xr:uid="{8A5073DC-6565-4404-9F9C-BDC44EAF16E4}"/>
    <cellStyle name="God 49" xfId="46089" xr:uid="{78B0F93A-2A26-41A6-8443-D093F4152E76}"/>
    <cellStyle name="God 5" xfId="31466" xr:uid="{3BE48ECE-B45D-49DE-9B80-E7A06B2AC2E6}"/>
    <cellStyle name="God 50" xfId="46090" xr:uid="{9E8E9C6B-75A6-4669-9789-F454F82DA7A1}"/>
    <cellStyle name="God 51" xfId="46091" xr:uid="{B322790F-36FE-4A0C-B1F0-CF31EFC99953}"/>
    <cellStyle name="God 52" xfId="46092" xr:uid="{0C12D390-4AF1-4759-BEAA-E7243F541FE9}"/>
    <cellStyle name="God 53" xfId="46093" xr:uid="{9797D553-CBBA-4BA0-9CB8-989DC1DEE018}"/>
    <cellStyle name="God 54" xfId="46094" xr:uid="{36BE3AD9-7349-4EA2-8525-DB8461A1EF2E}"/>
    <cellStyle name="God 55" xfId="46095" xr:uid="{3EBA692E-5350-4165-AD95-086A12C378B4}"/>
    <cellStyle name="God 56" xfId="46096" xr:uid="{73C4B70B-D222-462C-BB06-9BF23FEF9D7A}"/>
    <cellStyle name="God 57" xfId="46097" xr:uid="{C21D8853-E8BC-452B-B8E4-D3CAD623C78F}"/>
    <cellStyle name="God 58" xfId="46098" xr:uid="{412F5539-8817-4CA0-A7BB-CC06F0DB5290}"/>
    <cellStyle name="God 59" xfId="46099" xr:uid="{2B8F4EC9-B462-42EF-82FA-FC0FA9855829}"/>
    <cellStyle name="God 6" xfId="31467" xr:uid="{0C0C0891-176F-427E-B46A-804452A001E6}"/>
    <cellStyle name="God 60" xfId="46100" xr:uid="{08B775D0-8948-4AA9-8814-FFDDED506774}"/>
    <cellStyle name="God 61" xfId="46101" xr:uid="{4C3C5750-D102-42E8-A353-52AC41AADB61}"/>
    <cellStyle name="God 62" xfId="46102" xr:uid="{E994E7A1-311E-42DA-9AF6-14D317AA0392}"/>
    <cellStyle name="God 63" xfId="46103" xr:uid="{5C15E931-4521-4B95-B88E-EAF5FEA35150}"/>
    <cellStyle name="God 64" xfId="46104" xr:uid="{FFE8BEFD-7546-4074-A0C9-8CC82CD959AA}"/>
    <cellStyle name="God 65" xfId="46105" xr:uid="{4ED3E68E-5CC3-4DEC-9177-AFFB637E4F10}"/>
    <cellStyle name="God 66" xfId="46106" xr:uid="{60C909E9-8F9E-45D2-A6C9-EFCC100F8A19}"/>
    <cellStyle name="God 67" xfId="46107" xr:uid="{263117FF-E162-42F8-ACAF-C39569BC65D4}"/>
    <cellStyle name="God 68" xfId="46108" xr:uid="{B5553148-8749-4894-8214-05ED500C9A42}"/>
    <cellStyle name="God 69" xfId="46656" xr:uid="{498A0F03-AE9E-4EB9-999A-34700226AF48}"/>
    <cellStyle name="God 7" xfId="31468" xr:uid="{B13DDD25-68A3-4A2A-8AB9-45E373EE054C}"/>
    <cellStyle name="God 70" xfId="46592" xr:uid="{CF2D265C-858C-4650-9D69-FB56D9190B74}"/>
    <cellStyle name="God 71" xfId="47014" xr:uid="{9927A2E3-1B25-437E-8179-467E93D8CC49}"/>
    <cellStyle name="God 72" xfId="47009" xr:uid="{DD0A59E9-319C-477E-811C-F2ED5A9710D9}"/>
    <cellStyle name="God 73" xfId="47013" xr:uid="{BEB58D6A-B84F-49E3-A4DD-B141509BC947}"/>
    <cellStyle name="God 8" xfId="31469" xr:uid="{BEB05CFD-440C-4E4B-A31D-D2C82A4B0920}"/>
    <cellStyle name="God 9" xfId="31470" xr:uid="{1E054687-F077-4F48-82DE-DAAA78B57365}"/>
    <cellStyle name="Good" xfId="31471" xr:uid="{16CCF30E-A87A-4574-BFB8-B64F6CB1FC38}"/>
    <cellStyle name="Good 2" xfId="46975" xr:uid="{90F93C2A-8041-4091-A371-D81EBD9EB482}"/>
    <cellStyle name="greyed" xfId="31472" xr:uid="{DEA9B69C-C662-4749-8E82-4E50267631D7}"/>
    <cellStyle name="Heading 1" xfId="31473" xr:uid="{37AF94B7-1921-4FAC-AB88-057C495227F9}"/>
    <cellStyle name="Heading 1 2" xfId="31474" xr:uid="{E21204D4-2E3B-4BFD-A1F6-5850478C22D4}"/>
    <cellStyle name="Heading 1 2 2" xfId="46976" xr:uid="{0C842C66-C2C7-4AB4-A59B-7553AEC9438E}"/>
    <cellStyle name="Heading 1 3" xfId="31475" xr:uid="{D71F12C3-583E-48E2-A8EC-F8B306E00198}"/>
    <cellStyle name="Heading 2" xfId="31476" xr:uid="{6F459D8D-7180-4BB5-ABB4-CB12B8DB10AF}"/>
    <cellStyle name="Heading 2 2" xfId="31477" xr:uid="{2E11E172-C7F4-47E7-AF70-37E4FCF84F58}"/>
    <cellStyle name="Heading 2 2 2" xfId="46977" xr:uid="{37FC0633-3536-482C-AE94-CE837E92E9C1}"/>
    <cellStyle name="Heading 2 3" xfId="31478" xr:uid="{701FA98E-8695-42BB-82DB-05848A3FBA09}"/>
    <cellStyle name="Heading 3" xfId="31479" xr:uid="{D9F344B7-F629-43D1-A832-B2519BD7E707}"/>
    <cellStyle name="Heading 3 2" xfId="31480" xr:uid="{F20331E6-3EBB-4242-AB14-0E084C88DAB5}"/>
    <cellStyle name="Heading 3 2 2" xfId="46978" xr:uid="{F3748C87-6552-4420-A08B-3C0719054A81}"/>
    <cellStyle name="Heading 4" xfId="31481" xr:uid="{72C205F2-71DD-4A93-B644-83FFD4DDDD17}"/>
    <cellStyle name="Heading 4 2" xfId="31482" xr:uid="{4F06699D-0FEF-485F-9F00-7CDEB4DF4EDD}"/>
    <cellStyle name="Heading 4 2 2" xfId="46979" xr:uid="{40E8393D-FB8A-40A7-94C7-A2AA0C2B34E0}"/>
    <cellStyle name="HeadingTable" xfId="31483" xr:uid="{F8207BFE-825C-4A56-94D1-EE75E8C93234}"/>
    <cellStyle name="Hipervínculo 2" xfId="31484" xr:uid="{023B576E-F838-45F7-89A0-2914075A96E0}"/>
    <cellStyle name="Hipervínculo 2 2" xfId="31485" xr:uid="{B3B52840-8BF7-451F-9676-3A776800EF38}"/>
    <cellStyle name="Hivatkozott cella" xfId="31486" xr:uid="{EDF36989-1F08-492F-A00C-E2C60E2B6A4D}"/>
    <cellStyle name="Hyperkobling" xfId="2" builtinId="8"/>
    <cellStyle name="Hyperkobling 2" xfId="31487" xr:uid="{F987B886-CA0E-40A6-8C22-552B9F3FF5B5}"/>
    <cellStyle name="Hyperkobling 2 2" xfId="31488" xr:uid="{6E83416C-A93F-4A84-ABD3-149522697211}"/>
    <cellStyle name="Hyperkobling 2 3" xfId="31489" xr:uid="{C1FCAE2F-0739-42C6-BD15-6C0768251FC2}"/>
    <cellStyle name="Hyperkobling 3" xfId="31490" xr:uid="{126104CA-BC74-456D-A963-4356FC76AB37}"/>
    <cellStyle name="Hyperkobling 3 2" xfId="31491" xr:uid="{24102980-802C-4FBC-A66F-673D8DEECC20}"/>
    <cellStyle name="Hyperlink 2" xfId="31492" xr:uid="{264E3761-7B1A-4D34-A9B5-5F88ECACF609}"/>
    <cellStyle name="Hyperlink 2 2" xfId="31493" xr:uid="{88993467-1606-4479-B38C-DD3378F244DE}"/>
    <cellStyle name="Incorrecto" xfId="31494" xr:uid="{C71F2060-DF14-4D84-A04A-98A6B0E26C9B}"/>
    <cellStyle name="Inndata 10" xfId="31495" xr:uid="{99AADC57-80A5-41BC-86F4-F0904CE0A267}"/>
    <cellStyle name="Inndata 10 10" xfId="31496" xr:uid="{B0EA3042-2214-4ECD-9B99-B45DBED47C5E}"/>
    <cellStyle name="Inndata 10 11" xfId="31497" xr:uid="{399E1123-F0B8-443F-8184-E83F1B7BADF3}"/>
    <cellStyle name="Inndata 10 12" xfId="31498" xr:uid="{9B9E7FA9-585C-476F-A8E4-A13D99FCF454}"/>
    <cellStyle name="Inndata 10 13" xfId="31499" xr:uid="{B78E81B3-5F60-4B6A-9F59-761E816205AF}"/>
    <cellStyle name="Inndata 10 14" xfId="31500" xr:uid="{250DC9B6-2707-4884-B342-A2117859D104}"/>
    <cellStyle name="Inndata 10 15" xfId="31501" xr:uid="{28F8D180-3EE4-49B5-A394-CF2D21083E57}"/>
    <cellStyle name="Inndata 10 16" xfId="31502" xr:uid="{2131587E-D74A-4B00-B6FC-445BC76CF11D}"/>
    <cellStyle name="Inndata 10 17" xfId="31503" xr:uid="{A40B52A1-F253-417D-B1E5-D13884176DC5}"/>
    <cellStyle name="Inndata 10 17 10" xfId="31504" xr:uid="{FF3644EB-B26E-4AB5-B2F5-4FE776049077}"/>
    <cellStyle name="Inndata 10 17 11" xfId="31505" xr:uid="{0AB305BF-A06C-43DA-9DF8-F8C3D86242F8}"/>
    <cellStyle name="Inndata 10 17 12" xfId="31506" xr:uid="{4CA3F834-88EE-4DB1-9DE5-A1CBCBB1B254}"/>
    <cellStyle name="Inndata 10 17 13" xfId="31507" xr:uid="{DB235505-EC11-4158-B199-EC47EC12AD4D}"/>
    <cellStyle name="Inndata 10 17 2" xfId="31508" xr:uid="{7BD3D892-67C2-46F5-A2CC-2F121123A548}"/>
    <cellStyle name="Inndata 10 17 3" xfId="31509" xr:uid="{8F58CCBF-EE63-46CA-A198-5C1D9BF3F066}"/>
    <cellStyle name="Inndata 10 17 4" xfId="31510" xr:uid="{67E329A7-94E7-4F1D-966F-1C23FAAA92EB}"/>
    <cellStyle name="Inndata 10 17 5" xfId="31511" xr:uid="{71A18CDA-E281-4A50-969F-E79776AD7741}"/>
    <cellStyle name="Inndata 10 17 6" xfId="31512" xr:uid="{7E7A6448-5E74-4E4A-A1D6-4D5AC50F20E5}"/>
    <cellStyle name="Inndata 10 17 7" xfId="31513" xr:uid="{EDF946AC-CDF1-480F-8572-E103125B7938}"/>
    <cellStyle name="Inndata 10 17 8" xfId="31514" xr:uid="{04720AB7-D9B1-42F9-9ADF-E963BAE59AB9}"/>
    <cellStyle name="Inndata 10 17 9" xfId="31515" xr:uid="{5E84299F-35BE-42E7-9E79-8B8FD4FF728F}"/>
    <cellStyle name="Inndata 10 18" xfId="31516" xr:uid="{F0E6177B-F13A-4FA3-98BB-0F816086DCB1}"/>
    <cellStyle name="Inndata 10 19" xfId="31517" xr:uid="{789E5547-63BC-4EBC-8F7E-81D3CE92D068}"/>
    <cellStyle name="Inndata 10 2" xfId="31518" xr:uid="{DA3FE1F4-2901-427F-8A19-756C496740BC}"/>
    <cellStyle name="Inndata 10 2 10" xfId="31519" xr:uid="{ED20A3C9-1653-43E9-BF14-BBD2B502DD11}"/>
    <cellStyle name="Inndata 10 2 11" xfId="31520" xr:uid="{6196C714-ECCF-4B23-8190-2706EDCEE5A3}"/>
    <cellStyle name="Inndata 10 2 12" xfId="31521" xr:uid="{955899E6-CC1E-41B2-9BB9-197E40EE440B}"/>
    <cellStyle name="Inndata 10 2 13" xfId="31522" xr:uid="{6BE8733A-2AF0-4A6F-BE4F-307E2C24136F}"/>
    <cellStyle name="Inndata 10 2 14" xfId="31523" xr:uid="{7C9B12C8-1D54-4886-AD36-4E93BF7791A0}"/>
    <cellStyle name="Inndata 10 2 2" xfId="31524" xr:uid="{7F6EE09C-48B1-41C7-B9DA-DD7C41ADBBD0}"/>
    <cellStyle name="Inndata 10 2 2 10" xfId="31525" xr:uid="{0DE7CE7B-ED80-4EA4-A5E5-EC0DE96E116D}"/>
    <cellStyle name="Inndata 10 2 2 11" xfId="31526" xr:uid="{466D8D91-7AFD-440A-A42E-B0D28488F9B9}"/>
    <cellStyle name="Inndata 10 2 2 12" xfId="31527" xr:uid="{F21DB044-C1F3-4A81-9387-E51E0B1C9914}"/>
    <cellStyle name="Inndata 10 2 2 13" xfId="31528" xr:uid="{2D267D18-F8C1-4048-BD96-A31A8E08B8F4}"/>
    <cellStyle name="Inndata 10 2 2 2" xfId="31529" xr:uid="{7D458673-82E3-46CF-8B71-48441AF9D394}"/>
    <cellStyle name="Inndata 10 2 2 3" xfId="31530" xr:uid="{6FA3D9BE-85EB-451B-B974-C5B3E2985705}"/>
    <cellStyle name="Inndata 10 2 2 4" xfId="31531" xr:uid="{EA159255-273D-43C3-9DF0-7C3FCDB71D8C}"/>
    <cellStyle name="Inndata 10 2 2 5" xfId="31532" xr:uid="{9D865B35-A884-473D-9C3F-B77E9E53F41F}"/>
    <cellStyle name="Inndata 10 2 2 6" xfId="31533" xr:uid="{97EA35FB-9E58-4B4A-9F33-12A11C58A1A5}"/>
    <cellStyle name="Inndata 10 2 2 7" xfId="31534" xr:uid="{61F06226-827A-4D7F-AC26-32654293A2B3}"/>
    <cellStyle name="Inndata 10 2 2 8" xfId="31535" xr:uid="{C0E2A5AE-CF92-4DC5-A901-162818DE423D}"/>
    <cellStyle name="Inndata 10 2 2 9" xfId="31536" xr:uid="{FF2067F8-3975-4492-A999-4F6D6D4DBD52}"/>
    <cellStyle name="Inndata 10 2 3" xfId="31537" xr:uid="{03256E5E-9BF8-4F7E-8B32-44C7895CC128}"/>
    <cellStyle name="Inndata 10 2 4" xfId="31538" xr:uid="{7D3FA7C2-6ADE-4E95-8C4D-3471FA1E6BCA}"/>
    <cellStyle name="Inndata 10 2 5" xfId="31539" xr:uid="{EE4A771F-0713-4742-AC10-35295DD63637}"/>
    <cellStyle name="Inndata 10 2 6" xfId="31540" xr:uid="{B44A64FF-B028-4FD0-935A-D502AECD8A47}"/>
    <cellStyle name="Inndata 10 2 7" xfId="31541" xr:uid="{96A89488-3030-483F-AA0E-B4CCF6EB42CC}"/>
    <cellStyle name="Inndata 10 2 8" xfId="31542" xr:uid="{652A10C9-A7B8-4DC6-B951-385EF6AC549D}"/>
    <cellStyle name="Inndata 10 2 9" xfId="31543" xr:uid="{1B8E869E-F573-427E-9C51-DB387CE1FA36}"/>
    <cellStyle name="Inndata 10 20" xfId="31544" xr:uid="{EBDA63C3-519E-4B65-989D-98A17BBEA989}"/>
    <cellStyle name="Inndata 10 21" xfId="31545" xr:uid="{B3DEABC3-4418-49D1-AA0C-AA4C4DBEA192}"/>
    <cellStyle name="Inndata 10 22" xfId="31546" xr:uid="{2B2519A6-687C-4246-AC71-D8E0E4FCFA00}"/>
    <cellStyle name="Inndata 10 23" xfId="31547" xr:uid="{70CF09F4-7EFB-4363-BC86-AC1130C6D7C8}"/>
    <cellStyle name="Inndata 10 24" xfId="31548" xr:uid="{38D9CE9A-36A3-4477-B01E-27AA40915DB6}"/>
    <cellStyle name="Inndata 10 25" xfId="31549" xr:uid="{69C1D413-5FD9-496E-B09D-FDD75CF5D8B0}"/>
    <cellStyle name="Inndata 10 26" xfId="31550" xr:uid="{47A6E0E4-F0D0-43DB-B274-E0FE7D0A2CF9}"/>
    <cellStyle name="Inndata 10 27" xfId="31551" xr:uid="{00560473-933F-4169-A266-6A943474FD33}"/>
    <cellStyle name="Inndata 10 28" xfId="31552" xr:uid="{A6823544-84B6-41B6-9269-31891FAF7630}"/>
    <cellStyle name="Inndata 10 3" xfId="31553" xr:uid="{2D3D73C2-DD1F-4629-91C2-991810F38BB0}"/>
    <cellStyle name="Inndata 10 4" xfId="31554" xr:uid="{B26F8548-C272-439D-924A-F121AE44216C}"/>
    <cellStyle name="Inndata 10 5" xfId="31555" xr:uid="{8C8B1116-1B47-455B-9D2C-27D2B8A09AA7}"/>
    <cellStyle name="Inndata 10 6" xfId="31556" xr:uid="{8A387152-985C-4963-8567-277016311427}"/>
    <cellStyle name="Inndata 10 7" xfId="31557" xr:uid="{55150336-63D4-41B5-B6FC-1113625941DF}"/>
    <cellStyle name="Inndata 10 8" xfId="31558" xr:uid="{0D101745-B2BA-4D25-9F72-886EB7793AED}"/>
    <cellStyle name="Inndata 10 9" xfId="31559" xr:uid="{2C26603B-3887-48B3-B555-507B50EE3FDB}"/>
    <cellStyle name="Inndata 11" xfId="31560" xr:uid="{7D10E47C-204A-4F30-BBDE-1C9F0BAFB8DF}"/>
    <cellStyle name="Inndata 12" xfId="31561" xr:uid="{F3EC7352-D767-4023-92F3-5160CD9DC639}"/>
    <cellStyle name="Inndata 12 10" xfId="31562" xr:uid="{21B6EC70-E89D-48CA-BEA0-2EB1DAF5E252}"/>
    <cellStyle name="Inndata 12 11" xfId="31563" xr:uid="{02994F7C-273E-4969-A73D-D38A4621847B}"/>
    <cellStyle name="Inndata 12 12" xfId="31564" xr:uid="{BF003988-80C1-4E0C-88E1-B63830D75750}"/>
    <cellStyle name="Inndata 12 13" xfId="31565" xr:uid="{1AABC604-4AC8-46EE-A1A8-B5E768F90B70}"/>
    <cellStyle name="Inndata 12 14" xfId="31566" xr:uid="{E0E026D6-4BC6-4968-82CF-16A1B08086EA}"/>
    <cellStyle name="Inndata 12 15" xfId="31567" xr:uid="{046C7FB6-73E2-4E03-A4CD-2B3905F8B7C9}"/>
    <cellStyle name="Inndata 12 2" xfId="31568" xr:uid="{A36D38A6-ABE0-4032-9FC8-C0E6B384F03E}"/>
    <cellStyle name="Inndata 12 2 10" xfId="31569" xr:uid="{3976CF92-6F4C-48F2-9199-6C54D5F7682D}"/>
    <cellStyle name="Inndata 12 2 11" xfId="31570" xr:uid="{DDD0971B-5D60-4E75-985D-39A77E9066A5}"/>
    <cellStyle name="Inndata 12 2 12" xfId="31571" xr:uid="{55878132-CCD4-4C70-A053-F1DC758DD9CC}"/>
    <cellStyle name="Inndata 12 2 13" xfId="31572" xr:uid="{0DFE2515-A883-44D6-AF7E-AE7951E8E0BC}"/>
    <cellStyle name="Inndata 12 2 2" xfId="31573" xr:uid="{CB58192F-B1E3-4D2A-B252-3EDC8D0243C8}"/>
    <cellStyle name="Inndata 12 2 3" xfId="31574" xr:uid="{25E1F1B3-44DB-4FAF-BE57-56067D74DFF6}"/>
    <cellStyle name="Inndata 12 2 4" xfId="31575" xr:uid="{BC3565A5-A051-43F2-B784-46EAF8260703}"/>
    <cellStyle name="Inndata 12 2 5" xfId="31576" xr:uid="{7C59AC80-FA19-4DD9-ABAA-B9933082A688}"/>
    <cellStyle name="Inndata 12 2 6" xfId="31577" xr:uid="{A17BBD5C-D1CA-4674-95D0-766B3C02371A}"/>
    <cellStyle name="Inndata 12 2 7" xfId="31578" xr:uid="{76A9F93C-3C37-422F-AC12-D7DDB6A7DA20}"/>
    <cellStyle name="Inndata 12 2 8" xfId="31579" xr:uid="{FFE4269F-07CA-4235-81AA-1E05F268CC67}"/>
    <cellStyle name="Inndata 12 2 9" xfId="31580" xr:uid="{DAE7F3B4-DD19-4F2D-830F-6A6AE9EDD66E}"/>
    <cellStyle name="Inndata 12 3" xfId="31581" xr:uid="{D6529BEA-FCA1-489C-BF41-1C31D928A6A1}"/>
    <cellStyle name="Inndata 12 4" xfId="31582" xr:uid="{BC8762CE-308A-48DA-88AD-E5E4D0A85B8A}"/>
    <cellStyle name="Inndata 12 5" xfId="31583" xr:uid="{010BDD3A-FED8-4A44-8A75-3B86252725C9}"/>
    <cellStyle name="Inndata 12 6" xfId="31584" xr:uid="{BBF0C1D2-4560-43FF-8FF5-9B267A194F5A}"/>
    <cellStyle name="Inndata 12 7" xfId="31585" xr:uid="{4800665F-7403-42B2-816F-98F557E425A5}"/>
    <cellStyle name="Inndata 12 8" xfId="31586" xr:uid="{DABA95A2-364A-41E0-A7C5-9F5B3737554E}"/>
    <cellStyle name="Inndata 12 9" xfId="31587" xr:uid="{6BAB15CB-8A28-4356-897B-9E57E85133BE}"/>
    <cellStyle name="Inndata 13" xfId="31588" xr:uid="{EB8840C5-9048-4A7E-9EEC-8FE948A9EC41}"/>
    <cellStyle name="Inndata 13 10" xfId="31589" xr:uid="{89749002-AD72-4BD6-8F8E-D71C136002B3}"/>
    <cellStyle name="Inndata 13 11" xfId="31590" xr:uid="{58E26A9D-D168-4B5C-832E-39BF0209CCB9}"/>
    <cellStyle name="Inndata 13 12" xfId="31591" xr:uid="{1DE85121-56A9-4CB6-8833-B78FC13BC213}"/>
    <cellStyle name="Inndata 13 2" xfId="31592" xr:uid="{B6A8452A-DE16-40B9-A48D-42E108AFA73F}"/>
    <cellStyle name="Inndata 13 3" xfId="31593" xr:uid="{BEFF314F-F81D-48AE-ADC8-AAD60413FEDD}"/>
    <cellStyle name="Inndata 13 4" xfId="31594" xr:uid="{F089B7DF-E197-4134-9D98-B043BA6DFC6A}"/>
    <cellStyle name="Inndata 13 5" xfId="31595" xr:uid="{81C4DCE6-C104-45F9-93A8-424BA6AEDF87}"/>
    <cellStyle name="Inndata 13 6" xfId="31596" xr:uid="{FC25C825-6AB5-442C-9669-E7BC9A86595D}"/>
    <cellStyle name="Inndata 13 7" xfId="31597" xr:uid="{2BF9ECCD-7C00-4CC8-898D-36E0012E98B5}"/>
    <cellStyle name="Inndata 13 8" xfId="31598" xr:uid="{5ED2E0F7-6C6F-4BC8-AC0E-66B021636708}"/>
    <cellStyle name="Inndata 13 9" xfId="31599" xr:uid="{863D3B74-752C-40C5-8586-AF9887DCF475}"/>
    <cellStyle name="Inndata 14" xfId="31600" xr:uid="{25FF9D2E-D5C7-4776-AE6D-A29E88F6AB99}"/>
    <cellStyle name="Inndata 14 10" xfId="31601" xr:uid="{C76D6B30-CE46-45AD-B35E-E40AF6CD638D}"/>
    <cellStyle name="Inndata 14 11" xfId="31602" xr:uid="{815FB2BB-D31B-45F4-8BEB-27858A878ABF}"/>
    <cellStyle name="Inndata 14 12" xfId="31603" xr:uid="{8764F5BC-8113-47F0-ACD0-A20E5E83E68A}"/>
    <cellStyle name="Inndata 14 2" xfId="31604" xr:uid="{F4D3E94B-4B9C-4EFE-8F36-577AF8195912}"/>
    <cellStyle name="Inndata 14 3" xfId="31605" xr:uid="{2200AC79-D889-4110-B68C-A66F134D097F}"/>
    <cellStyle name="Inndata 14 4" xfId="31606" xr:uid="{9F477A15-DD40-4407-A6C1-2C7756941CA9}"/>
    <cellStyle name="Inndata 14 5" xfId="31607" xr:uid="{1CDD4F3A-687F-4858-A62F-2E83BFAE1ACA}"/>
    <cellStyle name="Inndata 14 6" xfId="31608" xr:uid="{E2528532-C44C-4B0A-A8D1-23D4E967F28F}"/>
    <cellStyle name="Inndata 14 7" xfId="31609" xr:uid="{39BC5C36-B63C-44E3-B56B-0F625F7F7E51}"/>
    <cellStyle name="Inndata 14 8" xfId="31610" xr:uid="{F52F9473-035A-490D-A1D9-DFDE8251BC71}"/>
    <cellStyle name="Inndata 14 9" xfId="31611" xr:uid="{FA7353B0-71FA-4974-B3F8-2E1AFA670AE8}"/>
    <cellStyle name="Inndata 15" xfId="31612" xr:uid="{BB16E065-1030-444C-BFC0-BA4CA41AFEC3}"/>
    <cellStyle name="Inndata 15 10" xfId="31613" xr:uid="{A796CA55-1689-4E81-A774-CDFC24B12078}"/>
    <cellStyle name="Inndata 15 11" xfId="31614" xr:uid="{A7F9217B-DAA8-457C-9A5A-970E078DDF3D}"/>
    <cellStyle name="Inndata 15 12" xfId="31615" xr:uid="{AA67EA65-9E15-447A-9AA9-CBC460865277}"/>
    <cellStyle name="Inndata 15 2" xfId="31616" xr:uid="{CEB1D622-2812-49C0-BEBD-743C171BFA6C}"/>
    <cellStyle name="Inndata 15 3" xfId="31617" xr:uid="{0CCB1D90-A57F-4573-B2A3-CA1F23BE748D}"/>
    <cellStyle name="Inndata 15 4" xfId="31618" xr:uid="{188119A8-A055-40F8-86B0-0A5F54E5B729}"/>
    <cellStyle name="Inndata 15 5" xfId="31619" xr:uid="{A6815EE2-2732-468B-8458-2EBC551EAA32}"/>
    <cellStyle name="Inndata 15 6" xfId="31620" xr:uid="{D3C34A7D-1EC7-4070-AD3D-8C3BB56354C1}"/>
    <cellStyle name="Inndata 15 7" xfId="31621" xr:uid="{D098C834-3BB6-48B0-8587-CAF553452543}"/>
    <cellStyle name="Inndata 15 8" xfId="31622" xr:uid="{F212F226-FF1C-4693-9B1E-064D1C783DE5}"/>
    <cellStyle name="Inndata 15 9" xfId="31623" xr:uid="{FE7AFA8E-3FB1-4416-B559-C029C1EC8EE4}"/>
    <cellStyle name="Inndata 16" xfId="31624" xr:uid="{2DE768CC-41FF-42BB-A9AB-4AA649489748}"/>
    <cellStyle name="Inndata 16 10" xfId="31625" xr:uid="{008438BD-14FC-4456-B880-896DF65F5362}"/>
    <cellStyle name="Inndata 16 11" xfId="31626" xr:uid="{265E1318-DE31-4518-AF08-C7F2DD61367C}"/>
    <cellStyle name="Inndata 16 12" xfId="31627" xr:uid="{3DAAE0F0-BDBC-4529-A02C-CF8B25721E2D}"/>
    <cellStyle name="Inndata 16 2" xfId="31628" xr:uid="{6FD9AF33-B360-4DD0-B1AB-6C78F303C6E5}"/>
    <cellStyle name="Inndata 16 3" xfId="31629" xr:uid="{A712A537-B74E-44C2-A364-97B619B9FECC}"/>
    <cellStyle name="Inndata 16 4" xfId="31630" xr:uid="{3C3E028A-33CB-4BDE-9CEF-5DE77AD009E6}"/>
    <cellStyle name="Inndata 16 5" xfId="31631" xr:uid="{EAA9FF5F-3657-4964-B9EA-19751BDD4280}"/>
    <cellStyle name="Inndata 16 6" xfId="31632" xr:uid="{0A862B06-9C95-43BC-A0A9-2457488C9C76}"/>
    <cellStyle name="Inndata 16 7" xfId="31633" xr:uid="{30B966BA-7DFF-4A1A-9E5C-CC9CB7723A99}"/>
    <cellStyle name="Inndata 16 8" xfId="31634" xr:uid="{57A8EFD0-CAF1-4AB3-B8E6-DAF8F20CC871}"/>
    <cellStyle name="Inndata 16 9" xfId="31635" xr:uid="{B95CA7D9-9781-4C80-9376-B4230CF64837}"/>
    <cellStyle name="Inndata 17" xfId="31636" xr:uid="{BC593ECE-CCD1-4610-BEC9-C5B048CFE89B}"/>
    <cellStyle name="Inndata 17 10" xfId="31637" xr:uid="{26F6312C-806B-4FFC-B0DA-61F2B212D3A4}"/>
    <cellStyle name="Inndata 17 11" xfId="31638" xr:uid="{F51245D9-46FC-48FE-90E0-60AE7B6FC810}"/>
    <cellStyle name="Inndata 17 12" xfId="31639" xr:uid="{70CADD1A-2BBE-4245-8C7D-8CBBF6655D77}"/>
    <cellStyle name="Inndata 17 2" xfId="31640" xr:uid="{F3CEA2D5-7A63-442C-B4C5-14414DC581C5}"/>
    <cellStyle name="Inndata 17 3" xfId="31641" xr:uid="{1082B268-E56D-4564-98B0-E845D2A0B4FF}"/>
    <cellStyle name="Inndata 17 4" xfId="31642" xr:uid="{03E3D2A0-DDC4-4382-84A3-6FE1563C5E78}"/>
    <cellStyle name="Inndata 17 5" xfId="31643" xr:uid="{F581724E-6381-4012-980D-0BA05D0DF9F5}"/>
    <cellStyle name="Inndata 17 6" xfId="31644" xr:uid="{EB01C064-B5B0-4A8C-9C56-64A15DF3ECAF}"/>
    <cellStyle name="Inndata 17 7" xfId="31645" xr:uid="{28CCA98F-5538-418D-8264-F4C0AF4F0DAB}"/>
    <cellStyle name="Inndata 17 8" xfId="31646" xr:uid="{9CAAA0CB-02E0-4057-B27F-45797F23C7E9}"/>
    <cellStyle name="Inndata 17 9" xfId="31647" xr:uid="{DBBC39B0-5FDF-4697-AD7B-8BF097D9F276}"/>
    <cellStyle name="Inndata 18" xfId="31648" xr:uid="{B1499DF8-ECBF-440A-BB7C-EEA8609130DE}"/>
    <cellStyle name="Inndata 18 10" xfId="31649" xr:uid="{5679671C-6925-470C-92B3-07ACFEBBBEB3}"/>
    <cellStyle name="Inndata 18 11" xfId="31650" xr:uid="{3546AFD5-03E7-4D20-A498-ECB717458544}"/>
    <cellStyle name="Inndata 18 12" xfId="31651" xr:uid="{D65CC168-BCB7-4F99-8E22-99ABED1CE2EB}"/>
    <cellStyle name="Inndata 18 2" xfId="31652" xr:uid="{C7D65DD6-D43F-4392-A76F-9A9FC9172CFB}"/>
    <cellStyle name="Inndata 18 3" xfId="31653" xr:uid="{77FD63F2-9822-4584-ADF0-D63F8486CDFE}"/>
    <cellStyle name="Inndata 18 4" xfId="31654" xr:uid="{AB6CE1B0-D821-4EF1-BB99-4D6BC8A7ACB6}"/>
    <cellStyle name="Inndata 18 5" xfId="31655" xr:uid="{1D727DA1-7231-4D6E-BDEB-68682C50128E}"/>
    <cellStyle name="Inndata 18 6" xfId="31656" xr:uid="{A1D3BD2C-89C4-429A-AA98-4A0F56BF40EF}"/>
    <cellStyle name="Inndata 18 7" xfId="31657" xr:uid="{4B5CB780-9B29-4FA0-B70A-A2F524ACA403}"/>
    <cellStyle name="Inndata 18 8" xfId="31658" xr:uid="{EA044518-214D-4258-8FD4-04C7719D82E6}"/>
    <cellStyle name="Inndata 18 9" xfId="31659" xr:uid="{96E7CC9B-7685-4A17-8A70-5B95340604B0}"/>
    <cellStyle name="Inndata 19" xfId="31660" xr:uid="{AD1CA268-22B5-4E54-9702-02BB2399F7A9}"/>
    <cellStyle name="Inndata 19 10" xfId="31661" xr:uid="{67213435-FCA5-4B46-B667-FD7D7C8174B5}"/>
    <cellStyle name="Inndata 19 11" xfId="31662" xr:uid="{C371B078-1E56-4D36-B5EA-85B2CD3779A9}"/>
    <cellStyle name="Inndata 19 12" xfId="31663" xr:uid="{F3580C26-0F0E-41D1-A328-5F9E3CE74B3E}"/>
    <cellStyle name="Inndata 19 2" xfId="31664" xr:uid="{1B4D274B-5E93-4695-9756-C6AB09703F9C}"/>
    <cellStyle name="Inndata 19 3" xfId="31665" xr:uid="{AB8C2545-88BA-484E-814B-85B7EC84A0C5}"/>
    <cellStyle name="Inndata 19 4" xfId="31666" xr:uid="{ED9CE7FB-2009-430F-AAF0-A810DF2533DC}"/>
    <cellStyle name="Inndata 19 5" xfId="31667" xr:uid="{0495BA5A-399D-4284-ADF2-45CBB10F1A06}"/>
    <cellStyle name="Inndata 19 6" xfId="31668" xr:uid="{57ABFEF1-3427-4369-9110-1A3A1C24AE05}"/>
    <cellStyle name="Inndata 19 7" xfId="31669" xr:uid="{72B19167-837D-4F13-AFA9-226888D3848C}"/>
    <cellStyle name="Inndata 19 8" xfId="31670" xr:uid="{6C85A698-3CE6-4C64-9953-1C600BE2F7BE}"/>
    <cellStyle name="Inndata 19 9" xfId="31671" xr:uid="{28A31B5E-C7CE-4B5C-99C6-5CC924588AAA}"/>
    <cellStyle name="Inndata 2" xfId="31672" xr:uid="{55CCD6EF-E819-4BC1-81E1-5EC08173D193}"/>
    <cellStyle name="Inndata 2 10" xfId="31673" xr:uid="{24F2C61D-8BF9-4E80-9B38-73A8A715D4EF}"/>
    <cellStyle name="Inndata 2 11" xfId="31674" xr:uid="{6CEE43F4-AE2F-42B2-9A0F-C21AAC3C861E}"/>
    <cellStyle name="Inndata 2 12" xfId="31675" xr:uid="{F6AA1150-B9BA-4BD8-B5BF-9204D92A49CF}"/>
    <cellStyle name="Inndata 2 13" xfId="31676" xr:uid="{82096F68-8BFC-4097-8506-02145EF9E40F}"/>
    <cellStyle name="Inndata 2 14" xfId="31677" xr:uid="{EA11A2B3-6466-4FDE-9151-6D7E7F7FE211}"/>
    <cellStyle name="Inndata 2 15" xfId="31678" xr:uid="{5FA15498-6CE8-48F4-A684-DD54FBB9293C}"/>
    <cellStyle name="Inndata 2 16" xfId="31679" xr:uid="{A4DD36A0-3E78-41A0-9525-634072C26517}"/>
    <cellStyle name="Inndata 2 17" xfId="31680" xr:uid="{55F3BAAB-80D5-449A-9AD8-21E17258CFB2}"/>
    <cellStyle name="Inndata 2 18" xfId="31681" xr:uid="{C714AA4F-847C-4007-BE17-3849074265C9}"/>
    <cellStyle name="Inndata 2 19" xfId="31682" xr:uid="{CEDACBC4-6E45-4BF1-9FCD-D3097ED429F6}"/>
    <cellStyle name="Inndata 2 19 10" xfId="31683" xr:uid="{6F95430A-ED25-48CE-BA52-4A8A02CD3B7A}"/>
    <cellStyle name="Inndata 2 19 11" xfId="31684" xr:uid="{4F4362F8-EF51-4797-A21D-F719C0E72CF9}"/>
    <cellStyle name="Inndata 2 19 12" xfId="31685" xr:uid="{5F6509B9-6C2C-48F6-BC96-B123F50C1F7C}"/>
    <cellStyle name="Inndata 2 19 13" xfId="31686" xr:uid="{DF17D361-8A4B-4107-A870-A540DFD70257}"/>
    <cellStyle name="Inndata 2 19 2" xfId="31687" xr:uid="{F5F71B73-8309-4382-A19C-58AA0D575F18}"/>
    <cellStyle name="Inndata 2 19 3" xfId="31688" xr:uid="{B0FB7EAB-56A5-49E8-B74B-A1AF1327BD26}"/>
    <cellStyle name="Inndata 2 19 4" xfId="31689" xr:uid="{4BF5DC5B-5226-48D5-A564-EA573483336E}"/>
    <cellStyle name="Inndata 2 19 5" xfId="31690" xr:uid="{23F2B044-4468-497F-A26E-1586D7BA8C4B}"/>
    <cellStyle name="Inndata 2 19 6" xfId="31691" xr:uid="{84F50CE4-297E-432E-B406-45ABB27CE324}"/>
    <cellStyle name="Inndata 2 19 7" xfId="31692" xr:uid="{E361A61E-AD85-4B8E-95E7-590C9C9CD3A0}"/>
    <cellStyle name="Inndata 2 19 8" xfId="31693" xr:uid="{3C7BB4A4-30DB-4815-AF78-FAFD42FEAE4E}"/>
    <cellStyle name="Inndata 2 19 9" xfId="31694" xr:uid="{2EBCB9C4-C255-411A-AA11-1C540AE3111E}"/>
    <cellStyle name="Inndata 2 2" xfId="31695" xr:uid="{6DF3D9BA-25C0-4593-BBAE-4D7623472BDB}"/>
    <cellStyle name="Inndata 2 2 10" xfId="31696" xr:uid="{7320E68D-0175-46B3-8BAC-E1209C975230}"/>
    <cellStyle name="Inndata 2 2 11" xfId="31697" xr:uid="{A38C1C1D-1CD3-4E74-AD99-9099CF87BCC1}"/>
    <cellStyle name="Inndata 2 2 12" xfId="31698" xr:uid="{1B5BA102-4873-49DB-B0B0-B906F4CC37C6}"/>
    <cellStyle name="Inndata 2 2 13" xfId="31699" xr:uid="{B1996CFD-5575-4C31-95AF-843E3D24A2FF}"/>
    <cellStyle name="Inndata 2 2 14" xfId="31700" xr:uid="{226A7E8F-34FD-4B6B-90A9-39BD1481360F}"/>
    <cellStyle name="Inndata 2 2 15" xfId="31701" xr:uid="{84E0FA90-8993-43CA-B830-FD12F7BF5EFD}"/>
    <cellStyle name="Inndata 2 2 16" xfId="31702" xr:uid="{E6D8BB19-AA8E-426D-B0CE-581170EF4B59}"/>
    <cellStyle name="Inndata 2 2 17" xfId="31703" xr:uid="{939FB0AA-D678-404B-BD11-9A932E6753FB}"/>
    <cellStyle name="Inndata 2 2 17 10" xfId="31704" xr:uid="{4048746D-B8B9-4090-8878-A03250CA15D7}"/>
    <cellStyle name="Inndata 2 2 17 11" xfId="31705" xr:uid="{08B3A511-0A07-4478-8BCC-8D9EA899BEB8}"/>
    <cellStyle name="Inndata 2 2 17 12" xfId="31706" xr:uid="{E7E5EB68-0ED3-4013-B4BE-86F623117437}"/>
    <cellStyle name="Inndata 2 2 17 13" xfId="31707" xr:uid="{1EA71F5E-55A0-4801-883F-B6CBF793CF13}"/>
    <cellStyle name="Inndata 2 2 17 2" xfId="31708" xr:uid="{FC6A4970-6137-4B3A-B324-24A661496F87}"/>
    <cellStyle name="Inndata 2 2 17 3" xfId="31709" xr:uid="{C901C6E5-8B67-4634-BA31-E7807F6AA77E}"/>
    <cellStyle name="Inndata 2 2 17 4" xfId="31710" xr:uid="{D60B90D1-0896-4735-BF9A-223022D3BE64}"/>
    <cellStyle name="Inndata 2 2 17 5" xfId="31711" xr:uid="{1C43B88E-3E56-4DDC-BFCB-6ECD1671FE12}"/>
    <cellStyle name="Inndata 2 2 17 6" xfId="31712" xr:uid="{BFCC25A3-A67A-464F-B3C1-A8AB042D760B}"/>
    <cellStyle name="Inndata 2 2 17 7" xfId="31713" xr:uid="{BA4AD7F6-B20A-4F78-816F-E3459A6085DF}"/>
    <cellStyle name="Inndata 2 2 17 8" xfId="31714" xr:uid="{09DC7872-7860-4C8D-92E5-750A86E2A507}"/>
    <cellStyle name="Inndata 2 2 17 9" xfId="31715" xr:uid="{1FDB1FAB-2700-428C-80AC-5480D8667DF2}"/>
    <cellStyle name="Inndata 2 2 18" xfId="31716" xr:uid="{CE0B1B74-B8C4-43F9-91C3-3498F52223C4}"/>
    <cellStyle name="Inndata 2 2 19" xfId="31717" xr:uid="{D0D54B2A-F100-41C8-A25C-B63A3DD5571C}"/>
    <cellStyle name="Inndata 2 2 2" xfId="31718" xr:uid="{727DAE7D-C7C0-4110-B3A4-2514105426DB}"/>
    <cellStyle name="Inndata 2 2 2 10" xfId="31719" xr:uid="{CF55931C-3FD9-4CCB-BB7D-CD843D5FBADF}"/>
    <cellStyle name="Inndata 2 2 2 11" xfId="31720" xr:uid="{FD178FD1-7EB6-40C9-A276-E91390D331BD}"/>
    <cellStyle name="Inndata 2 2 2 12" xfId="31721" xr:uid="{12F98DD4-FE33-487F-B807-0D871590DDF8}"/>
    <cellStyle name="Inndata 2 2 2 13" xfId="31722" xr:uid="{8990377A-33D3-41FC-965E-3E988C393001}"/>
    <cellStyle name="Inndata 2 2 2 14" xfId="31723" xr:uid="{905FD1ED-85AD-4494-B527-874E5EBB6009}"/>
    <cellStyle name="Inndata 2 2 2 15" xfId="31724" xr:uid="{3DBC353F-CA15-448E-98B8-E810F23ED465}"/>
    <cellStyle name="Inndata 2 2 2 2" xfId="31725" xr:uid="{9BFBA2D8-1294-4BB7-88B6-D0DA612119EA}"/>
    <cellStyle name="Inndata 2 2 2 2 10" xfId="31726" xr:uid="{6562961F-F6C6-45DD-8F43-1BA01EC44322}"/>
    <cellStyle name="Inndata 2 2 2 2 11" xfId="31727" xr:uid="{7E90EAA9-6BA4-464C-B028-E40E2956F270}"/>
    <cellStyle name="Inndata 2 2 2 2 12" xfId="31728" xr:uid="{A07CD8E9-E826-4B98-A22B-EF5743DDA59A}"/>
    <cellStyle name="Inndata 2 2 2 2 13" xfId="31729" xr:uid="{8234D079-3530-4CA8-9A33-FEC66BC76502}"/>
    <cellStyle name="Inndata 2 2 2 2 2" xfId="31730" xr:uid="{A28919FC-5B0D-4FB4-A5A9-D8315983C9F5}"/>
    <cellStyle name="Inndata 2 2 2 2 3" xfId="31731" xr:uid="{4BDB9FBD-60A7-4987-AFD5-AF1EC1F911A9}"/>
    <cellStyle name="Inndata 2 2 2 2 4" xfId="31732" xr:uid="{9A9DF28A-30EA-470D-BE50-A2807198A3F6}"/>
    <cellStyle name="Inndata 2 2 2 2 5" xfId="31733" xr:uid="{0341044A-2E72-4427-A0E0-DF0E0FA8B5D9}"/>
    <cellStyle name="Inndata 2 2 2 2 6" xfId="31734" xr:uid="{55FE879B-5E32-4C7B-BB41-C822D2A921C1}"/>
    <cellStyle name="Inndata 2 2 2 2 7" xfId="31735" xr:uid="{4178424C-4647-4508-B107-7B6141277132}"/>
    <cellStyle name="Inndata 2 2 2 2 8" xfId="31736" xr:uid="{87EF6185-6A5A-4EF0-BF59-7BD52C94FA83}"/>
    <cellStyle name="Inndata 2 2 2 2 9" xfId="31737" xr:uid="{9B2C0BDA-DCDB-4E96-A02F-88FFBE79A124}"/>
    <cellStyle name="Inndata 2 2 2 3" xfId="31738" xr:uid="{25563860-B4FA-4663-AE9D-0993F5B5C400}"/>
    <cellStyle name="Inndata 2 2 2 4" xfId="31739" xr:uid="{AA4F8B44-3CAF-4E7C-A6B6-0986E5B6F498}"/>
    <cellStyle name="Inndata 2 2 2 5" xfId="31740" xr:uid="{C1CC1106-E70E-4603-9A2F-E65894EC2E59}"/>
    <cellStyle name="Inndata 2 2 2 6" xfId="31741" xr:uid="{1E5E420C-9A5D-4B22-A2FF-6BC87608DB45}"/>
    <cellStyle name="Inndata 2 2 2 7" xfId="31742" xr:uid="{1455E8DF-42E7-4EBD-BE67-88349B5504B8}"/>
    <cellStyle name="Inndata 2 2 2 8" xfId="31743" xr:uid="{487592F4-2E31-4A55-8747-2740CB4792C2}"/>
    <cellStyle name="Inndata 2 2 2 9" xfId="31744" xr:uid="{C12EC7E0-3665-478A-A5FA-F68B76609EC4}"/>
    <cellStyle name="Inndata 2 2 20" xfId="31745" xr:uid="{40ACC978-4FC9-4317-B52A-4FC9FFC3879B}"/>
    <cellStyle name="Inndata 2 2 21" xfId="31746" xr:uid="{6523ED5E-A918-47A1-999E-110EE51C5A3A}"/>
    <cellStyle name="Inndata 2 2 22" xfId="31747" xr:uid="{94371F8E-5FCD-4745-8A1A-F0537AC800ED}"/>
    <cellStyle name="Inndata 2 2 23" xfId="31748" xr:uid="{D7B57552-C380-4D65-B853-99172C5D3F48}"/>
    <cellStyle name="Inndata 2 2 24" xfId="31749" xr:uid="{F8EBC90D-EA6D-4F8D-A163-076916B77C76}"/>
    <cellStyle name="Inndata 2 2 25" xfId="31750" xr:uid="{96C57325-83B4-49B5-8D45-E8D744B70E06}"/>
    <cellStyle name="Inndata 2 2 26" xfId="31751" xr:uid="{663878F7-4EDB-4CEC-8E3F-716488FE68BF}"/>
    <cellStyle name="Inndata 2 2 27" xfId="31752" xr:uid="{A101CBD9-536A-475C-BAA3-A7B7899B096E}"/>
    <cellStyle name="Inndata 2 2 28" xfId="31753" xr:uid="{E7F75CAE-507F-4D03-A203-557B57708BEA}"/>
    <cellStyle name="Inndata 2 2 3" xfId="31754" xr:uid="{4D2F2D5F-70CF-457C-B724-5AF6640A1700}"/>
    <cellStyle name="Inndata 2 2 4" xfId="31755" xr:uid="{6FF1DEC6-664A-491A-8AEC-2579378BB96A}"/>
    <cellStyle name="Inndata 2 2 5" xfId="31756" xr:uid="{3B978806-F313-4A51-A3EA-D3D0AA36BB9A}"/>
    <cellStyle name="Inndata 2 2 6" xfId="31757" xr:uid="{F015811B-5B00-44E7-B6BD-B9997D08EF39}"/>
    <cellStyle name="Inndata 2 2 7" xfId="31758" xr:uid="{E64F8468-B9F3-4CC5-8DF2-CAC27637F56D}"/>
    <cellStyle name="Inndata 2 2 8" xfId="31759" xr:uid="{BAAE5198-430F-4B3F-B02B-FDD3F0271E51}"/>
    <cellStyle name="Inndata 2 2 9" xfId="31760" xr:uid="{52CB014A-9C11-4CD8-BE00-AE09704AD80E}"/>
    <cellStyle name="Inndata 2 20" xfId="31761" xr:uid="{9C90BD92-7B85-4963-8C52-9AFA4E52FECC}"/>
    <cellStyle name="Inndata 2 21" xfId="31762" xr:uid="{58ED1C5A-7349-47EB-893E-F7E62FF441F4}"/>
    <cellStyle name="Inndata 2 22" xfId="31763" xr:uid="{AB63D925-D052-471F-A84B-52431A9E571F}"/>
    <cellStyle name="Inndata 2 23" xfId="31764" xr:uid="{B083C204-EF04-46E4-8D7C-965BE594398C}"/>
    <cellStyle name="Inndata 2 24" xfId="31765" xr:uid="{14A47CF9-023F-4221-A831-B719D86DF091}"/>
    <cellStyle name="Inndata 2 25" xfId="31766" xr:uid="{AFC6FAEA-AC66-42C2-923A-AE8D664565E1}"/>
    <cellStyle name="Inndata 2 26" xfId="31767" xr:uid="{97D012A9-8397-403B-BF9F-2DA82A2161C0}"/>
    <cellStyle name="Inndata 2 27" xfId="31768" xr:uid="{61A712F9-D181-4076-B2C5-836DEA2A3470}"/>
    <cellStyle name="Inndata 2 28" xfId="31769" xr:uid="{5F8020F6-976C-4D65-981F-30A22B33CC41}"/>
    <cellStyle name="Inndata 2 29" xfId="31770" xr:uid="{80EBB11F-710D-4F0A-9D68-BF7E58DAFB4E}"/>
    <cellStyle name="Inndata 2 3" xfId="31771" xr:uid="{436B04AD-3CDF-4689-8BBC-1F20DCCBDBDE}"/>
    <cellStyle name="Inndata 2 30" xfId="31772" xr:uid="{61543D5A-12A7-40FB-A1D7-E01F34AADEF3}"/>
    <cellStyle name="Inndata 2 31" xfId="46714" xr:uid="{AD30D208-D283-46C5-B239-32E60B937796}"/>
    <cellStyle name="Inndata 2 4" xfId="31773" xr:uid="{BAD4EC56-5FEA-41E7-960F-B77C746D8398}"/>
    <cellStyle name="Inndata 2 5" xfId="31774" xr:uid="{5D5C85A4-CD84-44E5-8AF1-8AD17D6528AC}"/>
    <cellStyle name="Inndata 2 5 10" xfId="31775" xr:uid="{00C28D04-E8B2-4B4F-B88A-D3611E4CD858}"/>
    <cellStyle name="Inndata 2 5 11" xfId="31776" xr:uid="{5F82D4FC-F330-46DE-9BC6-B64A1A1D4797}"/>
    <cellStyle name="Inndata 2 5 12" xfId="31777" xr:uid="{1A6936F0-4170-48EE-97DD-0FA5BDEC914D}"/>
    <cellStyle name="Inndata 2 5 13" xfId="31778" xr:uid="{80732DC6-B742-4E02-9F77-6DF8C7166CD7}"/>
    <cellStyle name="Inndata 2 5 14" xfId="31779" xr:uid="{08FE507D-A188-4638-AD86-559A7AFFC4DF}"/>
    <cellStyle name="Inndata 2 5 15" xfId="31780" xr:uid="{47A503C3-5D01-422E-8708-8DBDC5A057D5}"/>
    <cellStyle name="Inndata 2 5 2" xfId="31781" xr:uid="{7E383C2D-2233-47B5-96AD-470C46ED1F30}"/>
    <cellStyle name="Inndata 2 5 2 10" xfId="31782" xr:uid="{E3095C3C-BEA1-40AE-BDC4-AE34C3FE402D}"/>
    <cellStyle name="Inndata 2 5 2 11" xfId="31783" xr:uid="{131470A8-D1AB-420A-861F-78954B3962CC}"/>
    <cellStyle name="Inndata 2 5 2 12" xfId="31784" xr:uid="{87BC0E32-1E73-42B1-B38E-2F91FE6ED39F}"/>
    <cellStyle name="Inndata 2 5 2 13" xfId="31785" xr:uid="{1DEF9946-5068-4B54-935F-F701978B2D84}"/>
    <cellStyle name="Inndata 2 5 2 2" xfId="31786" xr:uid="{7A20C2E2-7860-4039-AB75-1519C6F6A671}"/>
    <cellStyle name="Inndata 2 5 2 3" xfId="31787" xr:uid="{F745C352-8E3A-4CA0-9212-49F4947FC42D}"/>
    <cellStyle name="Inndata 2 5 2 4" xfId="31788" xr:uid="{0F28FBB1-D6D2-4A82-8E5D-0B0E96ED29BB}"/>
    <cellStyle name="Inndata 2 5 2 5" xfId="31789" xr:uid="{3462066F-007B-4549-A3C0-01F0EE5B7399}"/>
    <cellStyle name="Inndata 2 5 2 6" xfId="31790" xr:uid="{E8ACBCF6-77D6-4D54-B784-794ACE44AFDB}"/>
    <cellStyle name="Inndata 2 5 2 7" xfId="31791" xr:uid="{87F8B20A-4BE6-4DFB-A5B8-D36E06FAA150}"/>
    <cellStyle name="Inndata 2 5 2 8" xfId="31792" xr:uid="{1F24B7E1-47C6-4FAB-8E0F-C957A97475F6}"/>
    <cellStyle name="Inndata 2 5 2 9" xfId="31793" xr:uid="{6B7D539C-17E0-4363-BDDF-798756599F32}"/>
    <cellStyle name="Inndata 2 5 3" xfId="31794" xr:uid="{28E0B174-F648-484C-8D6D-8BCC4DD50845}"/>
    <cellStyle name="Inndata 2 5 4" xfId="31795" xr:uid="{759B31F4-BE24-40BF-87C1-D80773A12847}"/>
    <cellStyle name="Inndata 2 5 5" xfId="31796" xr:uid="{40CAC360-3155-4757-AEB0-A09E354ADD96}"/>
    <cellStyle name="Inndata 2 5 6" xfId="31797" xr:uid="{245DE7E6-2B7A-45DC-9491-B44FCA4DB86A}"/>
    <cellStyle name="Inndata 2 5 7" xfId="31798" xr:uid="{8AF4B46D-10A7-415F-B0C4-03A71E597620}"/>
    <cellStyle name="Inndata 2 5 8" xfId="31799" xr:uid="{1133B40F-A3F8-4E93-8BFF-4FA91845DB63}"/>
    <cellStyle name="Inndata 2 5 9" xfId="31800" xr:uid="{D7AB1073-32DD-4BE8-9763-F5A076F6867C}"/>
    <cellStyle name="Inndata 2 6" xfId="31801" xr:uid="{D7F07CA6-23F8-4712-99F1-22B3B52F5849}"/>
    <cellStyle name="Inndata 2 7" xfId="31802" xr:uid="{8A2FCE14-CAF9-4E2A-9A8C-97A5B4C25A10}"/>
    <cellStyle name="Inndata 2 8" xfId="31803" xr:uid="{A04C6465-13A1-4438-9346-8CE729F6EFF6}"/>
    <cellStyle name="Inndata 2 9" xfId="31804" xr:uid="{5EDA94B8-086E-47EA-97D1-9B11D9E060A3}"/>
    <cellStyle name="Inndata 2_Innlån 10_2010" xfId="31805" xr:uid="{AC2D84A6-0AE0-43C8-BDAA-86555847BFD7}"/>
    <cellStyle name="Inndata 20" xfId="31806" xr:uid="{C3DE07CD-121C-4B6B-9388-93F584E14056}"/>
    <cellStyle name="Inndata 20 10" xfId="31807" xr:uid="{B8A39F82-9B4E-4777-AF2A-8BD98C938A64}"/>
    <cellStyle name="Inndata 20 11" xfId="31808" xr:uid="{302BF2B4-2895-44B5-90F5-0D2BFA0AE474}"/>
    <cellStyle name="Inndata 20 12" xfId="31809" xr:uid="{0E5C81B3-8DDC-4360-82E2-8B1C3EE56CCA}"/>
    <cellStyle name="Inndata 20 2" xfId="31810" xr:uid="{C561D15D-E117-40AA-A91C-C36730D7B887}"/>
    <cellStyle name="Inndata 20 3" xfId="31811" xr:uid="{A8522018-307C-4F59-B989-22FB2BFA8907}"/>
    <cellStyle name="Inndata 20 4" xfId="31812" xr:uid="{20420406-29AF-4055-A7E2-943FBE83AA44}"/>
    <cellStyle name="Inndata 20 5" xfId="31813" xr:uid="{08CC8812-E07F-4678-A989-D56343AF063E}"/>
    <cellStyle name="Inndata 20 6" xfId="31814" xr:uid="{6B874B41-259C-48F8-9E5D-6C3024A7FBBD}"/>
    <cellStyle name="Inndata 20 7" xfId="31815" xr:uid="{5A4229DF-C789-4C41-ACAF-33E32FF9AB6C}"/>
    <cellStyle name="Inndata 20 8" xfId="31816" xr:uid="{F4C68B53-0146-4B42-B473-F26D9C9D7D83}"/>
    <cellStyle name="Inndata 20 9" xfId="31817" xr:uid="{9E1A8F3C-B28F-4134-9FD2-36DE478E5F2F}"/>
    <cellStyle name="Inndata 21" xfId="31818" xr:uid="{B16F3515-C718-46BB-958C-F069D9F0623A}"/>
    <cellStyle name="Inndata 21 10" xfId="31819" xr:uid="{8FEFBF99-BCD8-4F48-A3B0-255CF2EA1111}"/>
    <cellStyle name="Inndata 21 11" xfId="31820" xr:uid="{AEE4AA5E-726F-4131-932F-6502AC5D5505}"/>
    <cellStyle name="Inndata 21 12" xfId="31821" xr:uid="{61C38E06-8069-4F8F-A886-35FD3E1AB9FB}"/>
    <cellStyle name="Inndata 21 2" xfId="31822" xr:uid="{1F5F160B-69C9-4279-AFE0-D3027820A984}"/>
    <cellStyle name="Inndata 21 3" xfId="31823" xr:uid="{742EE34C-3FA9-4F08-96DD-966CF8C43CB9}"/>
    <cellStyle name="Inndata 21 4" xfId="31824" xr:uid="{90A44C57-AF41-475B-BBAD-FB126EE4910E}"/>
    <cellStyle name="Inndata 21 5" xfId="31825" xr:uid="{ED7F3BAD-EF2B-45AC-AA6D-39104E2111D0}"/>
    <cellStyle name="Inndata 21 6" xfId="31826" xr:uid="{F19EFF1E-DA10-4976-9B8F-67670256268E}"/>
    <cellStyle name="Inndata 21 7" xfId="31827" xr:uid="{9076EDB7-0E57-4E66-A00B-C7F8F3C4D352}"/>
    <cellStyle name="Inndata 21 8" xfId="31828" xr:uid="{C8FAF7AD-91E7-431E-8D25-5908EEBA294E}"/>
    <cellStyle name="Inndata 21 9" xfId="31829" xr:uid="{3ACFD105-70AE-40F8-A1AE-0A2F0F94AA76}"/>
    <cellStyle name="Inndata 22" xfId="31830" xr:uid="{B862247B-5CA8-45A8-BFFC-11A1824840D0}"/>
    <cellStyle name="Inndata 22 10" xfId="31831" xr:uid="{CDADC9AB-138F-4FC4-B787-CF73CAB0BFA2}"/>
    <cellStyle name="Inndata 22 11" xfId="31832" xr:uid="{12B1A8CA-2CC9-45E7-B451-90CFD7E19EF8}"/>
    <cellStyle name="Inndata 22 12" xfId="31833" xr:uid="{1BE5FAD4-0D07-4979-8FBE-360341CEC5CB}"/>
    <cellStyle name="Inndata 22 2" xfId="31834" xr:uid="{0F649B5E-3EF9-4EBB-9392-A78230B317CA}"/>
    <cellStyle name="Inndata 22 3" xfId="31835" xr:uid="{484418C7-E48D-4AA2-981E-0A41A4371402}"/>
    <cellStyle name="Inndata 22 4" xfId="31836" xr:uid="{CD439E5A-F5F4-4462-B206-581E67CCC8CE}"/>
    <cellStyle name="Inndata 22 5" xfId="31837" xr:uid="{03D0D11C-90B8-4F68-A1B7-820CD011F3AC}"/>
    <cellStyle name="Inndata 22 6" xfId="31838" xr:uid="{2A9DAC94-A084-4D02-AC66-CEF0F22450F3}"/>
    <cellStyle name="Inndata 22 7" xfId="31839" xr:uid="{E281F7DF-301B-4069-9BA0-B5F0E446252C}"/>
    <cellStyle name="Inndata 22 8" xfId="31840" xr:uid="{92BE9A21-B5D9-4847-8FE9-E7A653F9D908}"/>
    <cellStyle name="Inndata 22 9" xfId="31841" xr:uid="{62EF7439-9ECA-49C4-B496-A802BC2EDC7D}"/>
    <cellStyle name="Inndata 23" xfId="31842" xr:uid="{0368E620-7363-4E04-84BE-CB2ACC4E68CE}"/>
    <cellStyle name="Inndata 23 10" xfId="31843" xr:uid="{CEC0CD33-1255-46A9-A11B-E5572C34C7E2}"/>
    <cellStyle name="Inndata 23 11" xfId="31844" xr:uid="{A716789D-DA6B-4480-9780-090FE35A3FAB}"/>
    <cellStyle name="Inndata 23 12" xfId="31845" xr:uid="{C1DED22C-7FBF-42E0-B7CA-F7564E8FC3FA}"/>
    <cellStyle name="Inndata 23 2" xfId="31846" xr:uid="{5658E547-C361-4674-AE52-2B6C087774CF}"/>
    <cellStyle name="Inndata 23 3" xfId="31847" xr:uid="{77A95DA5-365F-4A4D-975A-C8CB348807ED}"/>
    <cellStyle name="Inndata 23 4" xfId="31848" xr:uid="{DCD54864-82A0-47FE-BD01-90A9265FCC35}"/>
    <cellStyle name="Inndata 23 5" xfId="31849" xr:uid="{3CF1FEE9-2CCB-427A-84A9-81E83F56F4CE}"/>
    <cellStyle name="Inndata 23 6" xfId="31850" xr:uid="{F905A6FC-2E85-4B3B-A0AF-255E62C923DB}"/>
    <cellStyle name="Inndata 23 7" xfId="31851" xr:uid="{8E99CBC8-AAC5-40AF-95DA-3635AD7CB97E}"/>
    <cellStyle name="Inndata 23 8" xfId="31852" xr:uid="{D955BA20-69EC-4FE4-B92A-E5808FF19941}"/>
    <cellStyle name="Inndata 23 9" xfId="31853" xr:uid="{3AF9DBDD-FE69-4DD7-AE0A-50A3DEB3A485}"/>
    <cellStyle name="Inndata 24" xfId="31854" xr:uid="{13A5A006-04FF-45F6-9BB1-F23849B2C4B8}"/>
    <cellStyle name="Inndata 24 10" xfId="31855" xr:uid="{E1110ED3-00CB-47E8-939B-BA6D58EC1734}"/>
    <cellStyle name="Inndata 24 11" xfId="31856" xr:uid="{357AA2C6-A6D7-48E3-8E42-DE619B225210}"/>
    <cellStyle name="Inndata 24 12" xfId="31857" xr:uid="{79680700-16AA-4F3C-95B9-1D098C19A62C}"/>
    <cellStyle name="Inndata 24 2" xfId="31858" xr:uid="{52FCF557-7CC1-4DC6-A441-87F942136D9A}"/>
    <cellStyle name="Inndata 24 3" xfId="31859" xr:uid="{3AA8A219-7E02-4C5B-88AC-332ECD091169}"/>
    <cellStyle name="Inndata 24 4" xfId="31860" xr:uid="{5755B82D-E6AA-4733-A4C5-BC59CC2891FA}"/>
    <cellStyle name="Inndata 24 5" xfId="31861" xr:uid="{A40B02BE-1546-43B5-AFE0-0BBDDBFA619E}"/>
    <cellStyle name="Inndata 24 6" xfId="31862" xr:uid="{B473DA7D-B81C-498F-A1EA-A1CCA9669829}"/>
    <cellStyle name="Inndata 24 7" xfId="31863" xr:uid="{813534A3-E089-4498-8C2B-548BEEE56D1F}"/>
    <cellStyle name="Inndata 24 8" xfId="31864" xr:uid="{9CC1661A-40F3-4889-9728-3F5ACA28020C}"/>
    <cellStyle name="Inndata 24 9" xfId="31865" xr:uid="{5AA9227A-6598-4E15-BAAC-CCE714FF2850}"/>
    <cellStyle name="Inndata 25" xfId="31866" xr:uid="{63891035-20EE-4F57-A7A1-FD6D42D19256}"/>
    <cellStyle name="Inndata 25 10" xfId="31867" xr:uid="{73FCD522-A1B1-4699-81D9-33F94B3AA822}"/>
    <cellStyle name="Inndata 25 11" xfId="31868" xr:uid="{DE3F6F2F-A2BA-4D9E-9F90-6EC4932817C4}"/>
    <cellStyle name="Inndata 25 12" xfId="31869" xr:uid="{36A04ACC-460F-49FF-AD2D-C92808091047}"/>
    <cellStyle name="Inndata 25 2" xfId="31870" xr:uid="{6E15D523-8E14-4098-9683-7E94052BAA1A}"/>
    <cellStyle name="Inndata 25 3" xfId="31871" xr:uid="{3FEAE676-E033-499D-87C9-5D2BC0B39199}"/>
    <cellStyle name="Inndata 25 4" xfId="31872" xr:uid="{AE88E29C-BA99-4571-9108-35FE1A439FB6}"/>
    <cellStyle name="Inndata 25 5" xfId="31873" xr:uid="{5556B0FB-8209-4C88-9EA9-B4AAE93C0672}"/>
    <cellStyle name="Inndata 25 6" xfId="31874" xr:uid="{7FE0C6F3-7211-42DD-8937-D4275DF92FCC}"/>
    <cellStyle name="Inndata 25 7" xfId="31875" xr:uid="{EDBD5319-F733-4414-B7E3-C060FC198833}"/>
    <cellStyle name="Inndata 25 8" xfId="31876" xr:uid="{3CAE52A6-2A9B-403C-85B5-981FE1578675}"/>
    <cellStyle name="Inndata 25 9" xfId="31877" xr:uid="{86B90680-7CCB-4A38-9631-408F592F2385}"/>
    <cellStyle name="Inndata 26" xfId="31878" xr:uid="{B731D718-751A-4174-8C89-4CA1792FB42E}"/>
    <cellStyle name="Inndata 26 10" xfId="31879" xr:uid="{E71BD612-1216-49CF-873F-551EA16CFAFF}"/>
    <cellStyle name="Inndata 26 11" xfId="31880" xr:uid="{D861D102-83BD-418F-9ABF-488D3346EDAC}"/>
    <cellStyle name="Inndata 26 12" xfId="31881" xr:uid="{08B577F2-2E42-46CB-ABC8-C5BD340DEA0B}"/>
    <cellStyle name="Inndata 26 13" xfId="31882" xr:uid="{DC2ED98A-FC10-4045-AAD0-7773FCC6FA73}"/>
    <cellStyle name="Inndata 26 2" xfId="31883" xr:uid="{F4B03CE6-AD1F-4380-B40E-B8B0BEDC8D06}"/>
    <cellStyle name="Inndata 26 3" xfId="31884" xr:uid="{17C7CE19-DB1C-4CF3-9222-2841BEE0C11C}"/>
    <cellStyle name="Inndata 26 4" xfId="31885" xr:uid="{D1A1014B-520D-4607-9E0A-C5416EF2A0C2}"/>
    <cellStyle name="Inndata 26 5" xfId="31886" xr:uid="{637BD3FE-DFF1-44F4-A9E2-905FDB14F4CD}"/>
    <cellStyle name="Inndata 26 6" xfId="31887" xr:uid="{EF6863F7-D40D-4AC3-9FA4-CBBAE66C72FA}"/>
    <cellStyle name="Inndata 26 7" xfId="31888" xr:uid="{34980EEB-4C8B-4002-8C56-C00622AE425C}"/>
    <cellStyle name="Inndata 26 8" xfId="31889" xr:uid="{AEED0AFB-5169-4960-9005-ACE7A3D391A2}"/>
    <cellStyle name="Inndata 26 9" xfId="31890" xr:uid="{A486888E-5623-4ED1-99CF-E41970A76288}"/>
    <cellStyle name="Inndata 27" xfId="31891" xr:uid="{39B2BD1C-B6D1-4723-9362-5EB9019D62AB}"/>
    <cellStyle name="Inndata 28" xfId="31892" xr:uid="{B623A6EB-3969-4304-ADC1-F1C045110CD6}"/>
    <cellStyle name="Inndata 28 2" xfId="31893" xr:uid="{A9FE1EAD-DA98-403D-A426-B227E0401E54}"/>
    <cellStyle name="Inndata 28 3" xfId="31894" xr:uid="{80663EB4-6584-4650-A746-F525C501154A}"/>
    <cellStyle name="Inndata 29" xfId="31895" xr:uid="{16B16AE6-E14D-493B-9487-8334CC37DD2B}"/>
    <cellStyle name="Inndata 3" xfId="31896" xr:uid="{4EB7C126-DBB5-473D-A93E-2013A8C4C8F4}"/>
    <cellStyle name="Inndata 3 2" xfId="46739" xr:uid="{5386DE7A-B3E8-4803-B39A-4D43D2393BE1}"/>
    <cellStyle name="Inndata 30" xfId="31897" xr:uid="{84A903D7-10CC-4423-98E7-EFD7871A2218}"/>
    <cellStyle name="Inndata 31" xfId="31898" xr:uid="{DBBEEA8A-2FC8-4BA2-BA18-1FC382DC1F24}"/>
    <cellStyle name="Inndata 32" xfId="31899" xr:uid="{E0E349F4-3478-402F-BF65-EB649FC25114}"/>
    <cellStyle name="Inndata 33" xfId="31900" xr:uid="{6969BD92-D936-47A5-9816-CD1CB43B05EE}"/>
    <cellStyle name="Inndata 34" xfId="31901" xr:uid="{B4AFBEA3-89D6-48CF-B0A3-89E5ACD30302}"/>
    <cellStyle name="Inndata 35" xfId="31902" xr:uid="{74B061F3-FCA2-4346-A063-52667D02CDE5}"/>
    <cellStyle name="Inndata 36" xfId="31903" xr:uid="{C914CEA1-3C08-4A67-801A-1E2B97946CC7}"/>
    <cellStyle name="Inndata 37" xfId="31904" xr:uid="{C2C9F3DF-0639-4B76-80E9-B463BFBFB1C5}"/>
    <cellStyle name="Inndata 38" xfId="31905" xr:uid="{0F2EB6B5-BD62-4F0C-B1A7-6B48F90B6380}"/>
    <cellStyle name="Inndata 39" xfId="31906" xr:uid="{4A4AAB4C-0322-4A8B-9151-6771A54C5610}"/>
    <cellStyle name="Inndata 4" xfId="31907" xr:uid="{4C455987-2841-4E87-B031-43891DA4CC3A}"/>
    <cellStyle name="Inndata 40" xfId="31908" xr:uid="{B493CA8D-F23F-478C-904B-636272B8F183}"/>
    <cellStyle name="Inndata 41" xfId="31909" xr:uid="{78166591-AB99-4BDD-8E04-421641365DA2}"/>
    <cellStyle name="Inndata 42" xfId="31910" xr:uid="{0CCEC03A-0C51-4C63-A4DF-3D08CD31AA18}"/>
    <cellStyle name="Inndata 43" xfId="31911" xr:uid="{EAA03D50-5628-449F-87B0-AC28114A37E2}"/>
    <cellStyle name="Inndata 44" xfId="31912" xr:uid="{0BB880BC-8AB1-4528-A400-E9A3C9E3CA55}"/>
    <cellStyle name="Inndata 45" xfId="31913" xr:uid="{54985AAD-167C-4266-AF01-B6315A3F6DB3}"/>
    <cellStyle name="Inndata 46" xfId="31914" xr:uid="{3C0C7048-0F52-4A7A-8ACE-B6A07A818152}"/>
    <cellStyle name="Inndata 47" xfId="31915" xr:uid="{3A268F6E-CC67-4BEC-96CF-BE34A26BA6CF}"/>
    <cellStyle name="Inndata 48" xfId="31916" xr:uid="{786FFB6D-5101-41EC-B04B-6C3F5F6BF3E0}"/>
    <cellStyle name="Inndata 49" xfId="46109" xr:uid="{07F48F7A-4C57-4E0A-99BA-E9A71C6E9CFF}"/>
    <cellStyle name="Inndata 5" xfId="31917" xr:uid="{A6C6666A-D0DC-4FA1-A02E-4D88D083BBDA}"/>
    <cellStyle name="Inndata 50" xfId="46110" xr:uid="{4DF9987E-FD53-461C-A511-0B52F182D5ED}"/>
    <cellStyle name="Inndata 51" xfId="46111" xr:uid="{109D81C6-18F2-46F6-9D7A-8B39613D5233}"/>
    <cellStyle name="Inndata 52" xfId="46112" xr:uid="{F4468DE2-EF57-4FB3-BE3E-9364758CC4F2}"/>
    <cellStyle name="Inndata 53" xfId="46113" xr:uid="{C9B9BD07-07AA-4673-96E7-B358E259184F}"/>
    <cellStyle name="Inndata 54" xfId="46114" xr:uid="{547DACF2-DA70-462B-9A95-29D6B1C82926}"/>
    <cellStyle name="Inndata 55" xfId="46115" xr:uid="{C02767C5-B5DA-451D-8D74-3EA9EE803161}"/>
    <cellStyle name="Inndata 56" xfId="46116" xr:uid="{DD243841-6C16-4528-8A2D-881910BA3420}"/>
    <cellStyle name="Inndata 57" xfId="46117" xr:uid="{F3DFA106-4FA0-41EB-AF40-BEFEE125ED34}"/>
    <cellStyle name="Inndata 58" xfId="46118" xr:uid="{61EAE45D-1CC3-4982-A127-0A409C0860B0}"/>
    <cellStyle name="Inndata 59" xfId="46119" xr:uid="{E9A56945-F0A3-4301-9C15-72F28F1E3AC7}"/>
    <cellStyle name="Inndata 6" xfId="31918" xr:uid="{165E243D-C179-4642-A3E9-7C9C290D13F3}"/>
    <cellStyle name="Inndata 60" xfId="46120" xr:uid="{56350C95-5A02-41EE-A8E3-BB79FCA41E95}"/>
    <cellStyle name="Inndata 61" xfId="46121" xr:uid="{041DAD1A-7AFC-4663-BA15-B403BFA07DC5}"/>
    <cellStyle name="Inndata 62" xfId="46122" xr:uid="{2D4BAF87-88C2-4EAC-95EE-A915A9C7EF98}"/>
    <cellStyle name="Inndata 63" xfId="46123" xr:uid="{67B732CF-A002-4011-82C5-0E8642306AA1}"/>
    <cellStyle name="Inndata 64" xfId="46124" xr:uid="{49D2CF85-AB19-45C9-A0E4-64BB8E2722C4}"/>
    <cellStyle name="Inndata 65" xfId="46125" xr:uid="{5E68A9A0-495A-4A5E-92DA-F5EDAFBDBA95}"/>
    <cellStyle name="Inndata 66" xfId="46126" xr:uid="{40A34E2B-EDB8-4D05-9214-65192972944F}"/>
    <cellStyle name="Inndata 67" xfId="46127" xr:uid="{33A4CE62-2945-49B4-8C4A-10E3365AEF19}"/>
    <cellStyle name="Inndata 68" xfId="46128" xr:uid="{5EBB5983-2ED8-498F-A76D-27CE26ECD55A}"/>
    <cellStyle name="Inndata 69" xfId="46657" xr:uid="{366FD5F0-219B-47B9-A34E-742251B4B663}"/>
    <cellStyle name="Inndata 7" xfId="31919" xr:uid="{3643D8C0-BCD7-458C-8DAF-4A03AB917F9B}"/>
    <cellStyle name="Inndata 70" xfId="46595" xr:uid="{83A06C31-B96B-4975-823A-7A9B83727D5F}"/>
    <cellStyle name="Inndata 71" xfId="47015" xr:uid="{56CB2875-8465-4F13-B37F-25E8F6212D7E}"/>
    <cellStyle name="Inndata 72" xfId="47007" xr:uid="{44461523-DB74-4E70-8378-9710B31176F1}"/>
    <cellStyle name="Inndata 73" xfId="47012" xr:uid="{5F8BECCF-6F81-42AC-8F18-62F4D131E03E}"/>
    <cellStyle name="Inndata 8" xfId="31920" xr:uid="{F4D1B03E-4073-4306-A3C6-9DA2A31814C0}"/>
    <cellStyle name="Inndata 9" xfId="31921" xr:uid="{4D97BE07-4975-4C68-96CE-756788A85312}"/>
    <cellStyle name="Input" xfId="31922" xr:uid="{66F04DB7-436B-416B-A421-D00AA1B8F623}"/>
    <cellStyle name="Input 2" xfId="31923" xr:uid="{FFE60550-9350-409E-A88B-EADE0C922832}"/>
    <cellStyle name="inputExposure" xfId="31924" xr:uid="{C2DBA25E-86FD-4889-8B48-EEF2ADBD5C24}"/>
    <cellStyle name="Jegyzet" xfId="31925" xr:uid="{CD2EDA73-1167-44AA-B503-6378ED93C621}"/>
    <cellStyle name="Jegyzet 2" xfId="31926" xr:uid="{C84C03EE-A159-4B55-BCAD-652E966B6719}"/>
    <cellStyle name="Jelölőszín (1)" xfId="31927" xr:uid="{EDEDADD6-DF3C-4112-B3F9-BA4024C00940}"/>
    <cellStyle name="Jelölőszín (2)" xfId="31928" xr:uid="{5B0215DF-1598-4338-BE41-D4A8A03F9B38}"/>
    <cellStyle name="Jelölőszín (3)" xfId="31929" xr:uid="{5B7B62AA-4EB7-4DFA-A7B1-65299DB3B677}"/>
    <cellStyle name="Jelölőszín (4)" xfId="31930" xr:uid="{DFE3D20F-E8CF-4B07-A5F2-D776A9CAD0CA}"/>
    <cellStyle name="Jelölőszín (5)" xfId="31931" xr:uid="{41472A30-3CDC-4E8A-9B06-DC7603D66039}"/>
    <cellStyle name="Jelölőszín (6)" xfId="31932" xr:uid="{391F7288-1992-4A9D-9588-62D21EA90C8D}"/>
    <cellStyle name="Jó" xfId="31933" xr:uid="{7EE30870-B422-47FC-AD68-DFC5E6AE789F}"/>
    <cellStyle name="Kimenet" xfId="31934" xr:uid="{1B9B1F0B-E889-4B50-821F-B8ADB66E1274}"/>
    <cellStyle name="Koblet celle 10" xfId="31935" xr:uid="{0DCBFE9A-4B53-4357-A35E-97327A8C980A}"/>
    <cellStyle name="Koblet celle 10 10" xfId="31936" xr:uid="{FED9FE58-F951-447E-8A6F-D8565B5DCDBB}"/>
    <cellStyle name="Koblet celle 10 11" xfId="31937" xr:uid="{BE881959-557D-4850-BC7B-C0E30124977F}"/>
    <cellStyle name="Koblet celle 10 12" xfId="31938" xr:uid="{0E1A641B-AC89-4975-A513-882AC9A10C6D}"/>
    <cellStyle name="Koblet celle 10 13" xfId="31939" xr:uid="{A7929694-2069-4C41-80EB-15AFCCE8F36B}"/>
    <cellStyle name="Koblet celle 10 14" xfId="31940" xr:uid="{67528CB8-32DA-4E29-B65E-36DD37F4BC4B}"/>
    <cellStyle name="Koblet celle 10 15" xfId="31941" xr:uid="{F3854FDE-7D76-4D62-ACA7-C299242F3486}"/>
    <cellStyle name="Koblet celle 10 16" xfId="31942" xr:uid="{8CE1B810-B05F-4314-918A-A1BDC51D122A}"/>
    <cellStyle name="Koblet celle 10 17" xfId="31943" xr:uid="{CDF2408D-B294-4EA2-A410-9DF88DAC8D6F}"/>
    <cellStyle name="Koblet celle 10 17 10" xfId="31944" xr:uid="{3F5F0B2C-92B8-4415-88EF-A419430D4B3A}"/>
    <cellStyle name="Koblet celle 10 17 11" xfId="31945" xr:uid="{CADBE9C0-B448-4BF6-8AF3-B15DA7ED3F44}"/>
    <cellStyle name="Koblet celle 10 17 12" xfId="31946" xr:uid="{7732BB8A-5822-477A-8322-11A40331D488}"/>
    <cellStyle name="Koblet celle 10 17 13" xfId="31947" xr:uid="{B1E052EC-0D5D-468E-8E4F-E626788745BC}"/>
    <cellStyle name="Koblet celle 10 17 2" xfId="31948" xr:uid="{933DBE8C-1254-4888-942B-98826071C78D}"/>
    <cellStyle name="Koblet celle 10 17 3" xfId="31949" xr:uid="{9DC932F7-4D74-4CA3-9FE6-E4E56234FB74}"/>
    <cellStyle name="Koblet celle 10 17 4" xfId="31950" xr:uid="{15A31DA3-7C87-45A7-A8F1-8A71153D32C4}"/>
    <cellStyle name="Koblet celle 10 17 5" xfId="31951" xr:uid="{339D0315-4F4A-4627-959D-29063F36B0C6}"/>
    <cellStyle name="Koblet celle 10 17 6" xfId="31952" xr:uid="{6DE90068-F364-43D3-9CE8-A620CE85A820}"/>
    <cellStyle name="Koblet celle 10 17 7" xfId="31953" xr:uid="{27B7D95F-9C3B-4EF2-9453-A8B6CC4899AE}"/>
    <cellStyle name="Koblet celle 10 17 8" xfId="31954" xr:uid="{4FA9925E-768E-40CB-BD6B-603493303F5F}"/>
    <cellStyle name="Koblet celle 10 17 9" xfId="31955" xr:uid="{79CEF2D5-7FE6-4D93-B4F4-B436ABDA3629}"/>
    <cellStyle name="Koblet celle 10 18" xfId="31956" xr:uid="{2855C73F-6A10-4D3D-B549-76F4E8F2B2A5}"/>
    <cellStyle name="Koblet celle 10 19" xfId="31957" xr:uid="{F0DBCE9A-3613-45F1-AC0D-3F9598BA00D5}"/>
    <cellStyle name="Koblet celle 10 2" xfId="31958" xr:uid="{7A7E3954-8E44-47E5-AA91-41E6AAC3FC86}"/>
    <cellStyle name="Koblet celle 10 2 10" xfId="31959" xr:uid="{0D9B42F8-7A1F-4EEF-8F00-1EE91B5DE010}"/>
    <cellStyle name="Koblet celle 10 2 11" xfId="31960" xr:uid="{B33467CE-CF9B-42E4-B44C-CC86C73ED103}"/>
    <cellStyle name="Koblet celle 10 2 12" xfId="31961" xr:uid="{4AF96D7C-39B3-4E55-963A-6F39C5563AE9}"/>
    <cellStyle name="Koblet celle 10 2 13" xfId="31962" xr:uid="{E951AD4B-AFF7-49B6-83D5-D445CC2DCB3B}"/>
    <cellStyle name="Koblet celle 10 2 14" xfId="31963" xr:uid="{2B1598CD-C59E-4ABF-92B1-AB6F0D6217CF}"/>
    <cellStyle name="Koblet celle 10 2 2" xfId="31964" xr:uid="{5F0B4438-12AA-412E-AD51-BDE43059EB6B}"/>
    <cellStyle name="Koblet celle 10 2 2 10" xfId="31965" xr:uid="{0079D1F9-84EA-4F14-8A04-B29ED2410C29}"/>
    <cellStyle name="Koblet celle 10 2 2 11" xfId="31966" xr:uid="{9E12A8C0-A54B-4FC9-B8CF-C437BF1D800E}"/>
    <cellStyle name="Koblet celle 10 2 2 12" xfId="31967" xr:uid="{E700990E-9693-4C08-8BF9-622CE24687B2}"/>
    <cellStyle name="Koblet celle 10 2 2 13" xfId="31968" xr:uid="{AFAA1D99-811C-48A5-8BF8-C8588B05A979}"/>
    <cellStyle name="Koblet celle 10 2 2 2" xfId="31969" xr:uid="{9ABD6AA6-D247-449E-A6DE-73E6BF6F00AA}"/>
    <cellStyle name="Koblet celle 10 2 2 3" xfId="31970" xr:uid="{74F6668D-BCB4-43AB-BF95-E14FE54039AD}"/>
    <cellStyle name="Koblet celle 10 2 2 4" xfId="31971" xr:uid="{B5FD35F6-4E32-45F3-9803-38ABD3839330}"/>
    <cellStyle name="Koblet celle 10 2 2 5" xfId="31972" xr:uid="{DD51BD64-E408-48A8-B7CD-33A0A81578F5}"/>
    <cellStyle name="Koblet celle 10 2 2 6" xfId="31973" xr:uid="{00415084-DA1B-4C6A-8D8F-BB84D57A9B2B}"/>
    <cellStyle name="Koblet celle 10 2 2 7" xfId="31974" xr:uid="{6C2B1925-D6FE-4CD8-AEDD-3D171CFFA803}"/>
    <cellStyle name="Koblet celle 10 2 2 8" xfId="31975" xr:uid="{8CA67ED9-AC8B-40B3-8FA2-D68937E9E10E}"/>
    <cellStyle name="Koblet celle 10 2 2 9" xfId="31976" xr:uid="{5B7BC022-690D-4CA8-898C-C7B885C4FC1A}"/>
    <cellStyle name="Koblet celle 10 2 3" xfId="31977" xr:uid="{98F7D12B-16A8-477C-B5A4-4E4167018D34}"/>
    <cellStyle name="Koblet celle 10 2 4" xfId="31978" xr:uid="{EE050CBE-8797-4DE1-AEF4-78339FDD7159}"/>
    <cellStyle name="Koblet celle 10 2 5" xfId="31979" xr:uid="{571F07DD-A7AA-4289-8652-F3515064E88B}"/>
    <cellStyle name="Koblet celle 10 2 6" xfId="31980" xr:uid="{ACEEE634-4864-43BD-A941-53EC80E99815}"/>
    <cellStyle name="Koblet celle 10 2 7" xfId="31981" xr:uid="{0FF39674-82C1-45AE-990D-99D59953CE2B}"/>
    <cellStyle name="Koblet celle 10 2 8" xfId="31982" xr:uid="{8B6DC566-78A3-4B76-90BC-2B9629D7F30B}"/>
    <cellStyle name="Koblet celle 10 2 9" xfId="31983" xr:uid="{57DEB6B9-CCDB-4A0E-BF1D-F53C6ABD3857}"/>
    <cellStyle name="Koblet celle 10 20" xfId="31984" xr:uid="{42EBEE38-014A-4BC5-804D-1CF4BFE0E177}"/>
    <cellStyle name="Koblet celle 10 21" xfId="31985" xr:uid="{4E3EC72D-C4ED-4607-84D3-53CF25EBA5DC}"/>
    <cellStyle name="Koblet celle 10 22" xfId="31986" xr:uid="{6C434B2F-6B6B-4AF1-9339-4AD4764CBD5B}"/>
    <cellStyle name="Koblet celle 10 23" xfId="31987" xr:uid="{1AE39674-F971-4A6C-86A1-6C97D2C6462D}"/>
    <cellStyle name="Koblet celle 10 24" xfId="31988" xr:uid="{F93608D6-D007-4200-BA34-99599909649F}"/>
    <cellStyle name="Koblet celle 10 25" xfId="31989" xr:uid="{43857AAA-C78E-451A-9C98-A506F1CA4DF0}"/>
    <cellStyle name="Koblet celle 10 26" xfId="31990" xr:uid="{087822F4-D548-4F5F-BC9F-9266E182F9CF}"/>
    <cellStyle name="Koblet celle 10 27" xfId="31991" xr:uid="{FA8A775F-D7C2-4B71-8586-6CF9E9578EE3}"/>
    <cellStyle name="Koblet celle 10 28" xfId="31992" xr:uid="{B2302173-65FE-49C3-8297-631F5EED4061}"/>
    <cellStyle name="Koblet celle 10 3" xfId="31993" xr:uid="{18CB5BB0-8965-4616-97BF-0BA05F7C7F5B}"/>
    <cellStyle name="Koblet celle 10 4" xfId="31994" xr:uid="{0E7E593F-2C6F-48BA-8177-12096E7A6552}"/>
    <cellStyle name="Koblet celle 10 5" xfId="31995" xr:uid="{9FCF058F-DB63-4DAD-ADC5-973876A90A76}"/>
    <cellStyle name="Koblet celle 10 6" xfId="31996" xr:uid="{FA2B765A-19E9-4BF0-9AE2-5E9CE75A40C4}"/>
    <cellStyle name="Koblet celle 10 7" xfId="31997" xr:uid="{AD7C8829-932A-4CC1-A09A-F9F73BAA2A84}"/>
    <cellStyle name="Koblet celle 10 8" xfId="31998" xr:uid="{0BC38DDC-D598-49D3-A24D-885BF9BCE08D}"/>
    <cellStyle name="Koblet celle 10 9" xfId="31999" xr:uid="{84688196-4240-45C4-9648-A1D558E5453B}"/>
    <cellStyle name="Koblet celle 11" xfId="32000" xr:uid="{CCC4C079-FBD8-4311-85FB-DDDBE624EC56}"/>
    <cellStyle name="Koblet celle 12" xfId="32001" xr:uid="{CD4ADB00-4B02-4990-833A-70F42F22D190}"/>
    <cellStyle name="Koblet celle 12 10" xfId="32002" xr:uid="{7863A81E-F0FA-4E4C-894B-CBAE9F160440}"/>
    <cellStyle name="Koblet celle 12 11" xfId="32003" xr:uid="{639B106D-873F-4BFC-9575-C34DD0BC44A0}"/>
    <cellStyle name="Koblet celle 12 12" xfId="32004" xr:uid="{0F9689D5-3A2B-4D86-B0F4-59DAEF83B128}"/>
    <cellStyle name="Koblet celle 12 13" xfId="32005" xr:uid="{13B5F1CE-64EC-4425-BC7D-CD9BCD2B9452}"/>
    <cellStyle name="Koblet celle 12 14" xfId="32006" xr:uid="{89A75C68-7E4C-49C3-8D45-844A993AB948}"/>
    <cellStyle name="Koblet celle 12 15" xfId="32007" xr:uid="{DFD063AD-06B7-4F93-9522-4EFA83553EB3}"/>
    <cellStyle name="Koblet celle 12 2" xfId="32008" xr:uid="{1A301816-E1C1-455B-836E-42FDF79C4434}"/>
    <cellStyle name="Koblet celle 12 2 10" xfId="32009" xr:uid="{37712094-BAD6-4418-AEF9-C6F2F3286A8A}"/>
    <cellStyle name="Koblet celle 12 2 11" xfId="32010" xr:uid="{6B5E34AA-8ED9-4C67-8575-B5656C4065DD}"/>
    <cellStyle name="Koblet celle 12 2 12" xfId="32011" xr:uid="{28373045-808E-405B-8AC1-0840DBADD3BC}"/>
    <cellStyle name="Koblet celle 12 2 13" xfId="32012" xr:uid="{F963CEE0-6AC7-4D0A-B11F-5D75C498D722}"/>
    <cellStyle name="Koblet celle 12 2 2" xfId="32013" xr:uid="{8EC5749B-5666-4171-BB2A-57A577B4668D}"/>
    <cellStyle name="Koblet celle 12 2 3" xfId="32014" xr:uid="{C7137738-B30B-41C2-8FFA-969AEE62FB29}"/>
    <cellStyle name="Koblet celle 12 2 4" xfId="32015" xr:uid="{F6ED9D97-8F28-4F06-B97B-C60829F47169}"/>
    <cellStyle name="Koblet celle 12 2 5" xfId="32016" xr:uid="{2AC6B3B1-F696-4285-A116-0BA58C03257B}"/>
    <cellStyle name="Koblet celle 12 2 6" xfId="32017" xr:uid="{DF93B9A1-C3A6-4E60-8E11-893707D62186}"/>
    <cellStyle name="Koblet celle 12 2 7" xfId="32018" xr:uid="{DBC13E2B-ACA6-49F1-B598-5B64C7156E22}"/>
    <cellStyle name="Koblet celle 12 2 8" xfId="32019" xr:uid="{E0A9E20C-489E-4A6C-A0AE-8E04B8F605A9}"/>
    <cellStyle name="Koblet celle 12 2 9" xfId="32020" xr:uid="{5835082D-C133-4D7D-B4FD-0CE6C35A9373}"/>
    <cellStyle name="Koblet celle 12 3" xfId="32021" xr:uid="{631EED67-3B6F-44C5-8E16-10E0BA5E0009}"/>
    <cellStyle name="Koblet celle 12 4" xfId="32022" xr:uid="{83938F6B-F3A9-4463-A4DF-7EA0FDA3690A}"/>
    <cellStyle name="Koblet celle 12 5" xfId="32023" xr:uid="{4C7536AB-CA41-4F77-845B-960DC5A1992F}"/>
    <cellStyle name="Koblet celle 12 6" xfId="32024" xr:uid="{F1759416-2E4F-4AAD-A73E-40E7517840B8}"/>
    <cellStyle name="Koblet celle 12 7" xfId="32025" xr:uid="{941BE065-49A1-4F55-8063-18155F302B0F}"/>
    <cellStyle name="Koblet celle 12 8" xfId="32026" xr:uid="{65EAB286-8E8C-462F-ABCE-9F226F43E6BF}"/>
    <cellStyle name="Koblet celle 12 9" xfId="32027" xr:uid="{CC990489-5A61-4C7A-A70A-F4F1580BCC48}"/>
    <cellStyle name="Koblet celle 13" xfId="32028" xr:uid="{DF7A3242-8AED-4B61-B70E-47BEF108368A}"/>
    <cellStyle name="Koblet celle 13 10" xfId="32029" xr:uid="{0959083D-E727-46CE-A202-473FF93A1F47}"/>
    <cellStyle name="Koblet celle 13 11" xfId="32030" xr:uid="{02025748-0769-461E-8013-58F4C8AF7F9D}"/>
    <cellStyle name="Koblet celle 13 12" xfId="32031" xr:uid="{CF416F9F-C37D-458F-8C66-BC8F40F18C07}"/>
    <cellStyle name="Koblet celle 13 2" xfId="32032" xr:uid="{35BBC8EA-3335-45CC-9F3F-A0E2A0DC0E7C}"/>
    <cellStyle name="Koblet celle 13 3" xfId="32033" xr:uid="{5E1E754D-4C85-46D8-833B-A67E4B81E902}"/>
    <cellStyle name="Koblet celle 13 4" xfId="32034" xr:uid="{5D164532-EC35-43DF-A11B-90B1A293FC14}"/>
    <cellStyle name="Koblet celle 13 5" xfId="32035" xr:uid="{76914301-3187-457F-B708-BBD5A69B2430}"/>
    <cellStyle name="Koblet celle 13 6" xfId="32036" xr:uid="{212B6E22-3583-41C3-B78D-F06EC5C7A4F1}"/>
    <cellStyle name="Koblet celle 13 7" xfId="32037" xr:uid="{AAF34861-9147-4CC5-989D-FB2F48BDA10C}"/>
    <cellStyle name="Koblet celle 13 8" xfId="32038" xr:uid="{A70694ED-0168-431A-9639-5F0498AE6578}"/>
    <cellStyle name="Koblet celle 13 9" xfId="32039" xr:uid="{072C0C6D-68C3-488B-824B-E3413F21B7C4}"/>
    <cellStyle name="Koblet celle 14" xfId="32040" xr:uid="{B015FC9E-E8B1-4F5F-A90E-36446B7A12C4}"/>
    <cellStyle name="Koblet celle 14 10" xfId="32041" xr:uid="{17884A54-AF01-4B09-850F-213BA8E51AF5}"/>
    <cellStyle name="Koblet celle 14 11" xfId="32042" xr:uid="{FDA02AC5-5C6F-4C1A-B552-DC9C16F20B85}"/>
    <cellStyle name="Koblet celle 14 12" xfId="32043" xr:uid="{AB76CB11-8039-4954-9912-023FEC296C3D}"/>
    <cellStyle name="Koblet celle 14 2" xfId="32044" xr:uid="{84D4C23F-22AF-412E-BDEF-AECCA0662774}"/>
    <cellStyle name="Koblet celle 14 3" xfId="32045" xr:uid="{B6999729-69F3-47AB-93AE-E9A6BF7922B0}"/>
    <cellStyle name="Koblet celle 14 4" xfId="32046" xr:uid="{195E42BD-6CDF-43F8-B8A1-0E9DD6924FC2}"/>
    <cellStyle name="Koblet celle 14 5" xfId="32047" xr:uid="{6EB49CDF-969B-487C-BCCD-2D71F56C1AAD}"/>
    <cellStyle name="Koblet celle 14 6" xfId="32048" xr:uid="{203BA817-35E4-438E-9D9B-1AEBD49E5FC7}"/>
    <cellStyle name="Koblet celle 14 7" xfId="32049" xr:uid="{E37CBB92-8DBD-43A1-97E7-A44A23465F09}"/>
    <cellStyle name="Koblet celle 14 8" xfId="32050" xr:uid="{146FE2E0-ADC4-49A8-BBB0-E2A1CA08A479}"/>
    <cellStyle name="Koblet celle 14 9" xfId="32051" xr:uid="{E345CD9C-24A6-463B-A366-4F944273250B}"/>
    <cellStyle name="Koblet celle 15" xfId="32052" xr:uid="{A57E17A6-2CC7-4F36-8E7E-ECAB51FAC522}"/>
    <cellStyle name="Koblet celle 15 10" xfId="32053" xr:uid="{C74AC13B-0F5E-46B3-B93D-6502447D6A1D}"/>
    <cellStyle name="Koblet celle 15 11" xfId="32054" xr:uid="{91A88880-D466-4140-8B59-D99266C62CD5}"/>
    <cellStyle name="Koblet celle 15 12" xfId="32055" xr:uid="{EBBB8DAA-2C8C-4302-884E-9F10807B712C}"/>
    <cellStyle name="Koblet celle 15 2" xfId="32056" xr:uid="{ADA3396F-E0E7-4D43-B314-0A0D851A32DE}"/>
    <cellStyle name="Koblet celle 15 3" xfId="32057" xr:uid="{551B6BE7-20B3-4C66-9D43-D713E98C63A3}"/>
    <cellStyle name="Koblet celle 15 4" xfId="32058" xr:uid="{4D9EE573-EE68-4789-AE07-96D5E775FC66}"/>
    <cellStyle name="Koblet celle 15 5" xfId="32059" xr:uid="{617F2F73-F3B7-43B2-9B63-B37A62781FDF}"/>
    <cellStyle name="Koblet celle 15 6" xfId="32060" xr:uid="{014B1FA2-1FE5-4CCB-B7B9-DAFE742562F4}"/>
    <cellStyle name="Koblet celle 15 7" xfId="32061" xr:uid="{5D3C392F-1C49-44A6-ADD6-E85CD54F9400}"/>
    <cellStyle name="Koblet celle 15 8" xfId="32062" xr:uid="{D4613C72-B56F-42A1-A4F0-29E0578DE4AF}"/>
    <cellStyle name="Koblet celle 15 9" xfId="32063" xr:uid="{76232F61-9729-46C9-9DAA-7E5BF7F58F1C}"/>
    <cellStyle name="Koblet celle 16" xfId="32064" xr:uid="{BAD77DB2-E3BF-43D5-9763-FEFDCC5F1FD4}"/>
    <cellStyle name="Koblet celle 16 10" xfId="32065" xr:uid="{F0C05620-ED26-445F-BF0F-6FEF1A9AFEBC}"/>
    <cellStyle name="Koblet celle 16 11" xfId="32066" xr:uid="{928FF0A2-9742-4FB6-8516-1B6710C5DA63}"/>
    <cellStyle name="Koblet celle 16 12" xfId="32067" xr:uid="{E9F793B1-4F8C-47CD-AB8D-959BB1EB8DFF}"/>
    <cellStyle name="Koblet celle 16 2" xfId="32068" xr:uid="{7BBC18EB-3490-43E6-AC9D-789CFC25B3A9}"/>
    <cellStyle name="Koblet celle 16 3" xfId="32069" xr:uid="{AB963739-571B-492E-9F5F-21BE9BA444CA}"/>
    <cellStyle name="Koblet celle 16 4" xfId="32070" xr:uid="{51F9B00C-EBB2-42D3-9B25-000E15D5AD59}"/>
    <cellStyle name="Koblet celle 16 5" xfId="32071" xr:uid="{36731A55-7B52-4393-9BD1-6AA4EDECDDCF}"/>
    <cellStyle name="Koblet celle 16 6" xfId="32072" xr:uid="{DF0EDFBC-FAB1-43B7-819A-7DF49DC003EE}"/>
    <cellStyle name="Koblet celle 16 7" xfId="32073" xr:uid="{70849181-793B-4FAF-A6AE-F41CE69F8615}"/>
    <cellStyle name="Koblet celle 16 8" xfId="32074" xr:uid="{AC95004F-9581-447D-9BCF-46CC2B0453EC}"/>
    <cellStyle name="Koblet celle 16 9" xfId="32075" xr:uid="{E84A61D0-26AA-4554-BED0-803C21D62152}"/>
    <cellStyle name="Koblet celle 17" xfId="32076" xr:uid="{E4C8CD2C-4379-41E8-B118-4AB856D0458B}"/>
    <cellStyle name="Koblet celle 17 10" xfId="32077" xr:uid="{F62DF067-B67B-43DB-9925-1D4A3B97D448}"/>
    <cellStyle name="Koblet celle 17 11" xfId="32078" xr:uid="{AD875F45-697E-4A38-BB64-7FBE1428AAE6}"/>
    <cellStyle name="Koblet celle 17 12" xfId="32079" xr:uid="{EFB8ADBA-02BF-4DED-A1AC-C054520CFB39}"/>
    <cellStyle name="Koblet celle 17 2" xfId="32080" xr:uid="{E8A810A9-21EF-4D64-82F3-5225EE86BC20}"/>
    <cellStyle name="Koblet celle 17 3" xfId="32081" xr:uid="{B8D995DB-169C-4634-87C2-F883CB936617}"/>
    <cellStyle name="Koblet celle 17 4" xfId="32082" xr:uid="{63D541A2-34DF-43E0-8E94-251D36477EA1}"/>
    <cellStyle name="Koblet celle 17 5" xfId="32083" xr:uid="{AD96E841-5B9C-4CE8-B559-0D66139DEB23}"/>
    <cellStyle name="Koblet celle 17 6" xfId="32084" xr:uid="{8B5BB946-8AF0-4FFE-A984-5FAE7866AF5F}"/>
    <cellStyle name="Koblet celle 17 7" xfId="32085" xr:uid="{1293063C-3F04-4DC9-A65A-419613C4AEDE}"/>
    <cellStyle name="Koblet celle 17 8" xfId="32086" xr:uid="{4C8E1932-C65B-4625-925E-0BF09B6F59EF}"/>
    <cellStyle name="Koblet celle 17 9" xfId="32087" xr:uid="{3D1073E3-19EE-4730-96DB-4FE6F3E80943}"/>
    <cellStyle name="Koblet celle 18" xfId="32088" xr:uid="{4EDA622F-F84E-4166-B2AC-1B5B76D837F6}"/>
    <cellStyle name="Koblet celle 18 10" xfId="32089" xr:uid="{72C48CD1-909C-448A-8215-ED6356301922}"/>
    <cellStyle name="Koblet celle 18 11" xfId="32090" xr:uid="{16703577-6589-4A7C-BC0D-F6A29DA1DA2D}"/>
    <cellStyle name="Koblet celle 18 12" xfId="32091" xr:uid="{F772B08A-4FFB-4D52-AB7B-88375A7BE675}"/>
    <cellStyle name="Koblet celle 18 2" xfId="32092" xr:uid="{495872A6-929C-4D71-8194-2A14B463A2CE}"/>
    <cellStyle name="Koblet celle 18 3" xfId="32093" xr:uid="{A3A92DA9-0C13-41A8-A043-9DCC8111A280}"/>
    <cellStyle name="Koblet celle 18 4" xfId="32094" xr:uid="{CF44B42F-FA34-411A-9166-47005FBED02F}"/>
    <cellStyle name="Koblet celle 18 5" xfId="32095" xr:uid="{67627685-019F-4430-8A9D-06696607DF0A}"/>
    <cellStyle name="Koblet celle 18 6" xfId="32096" xr:uid="{B30051C7-A8F8-4584-A1BE-26A3345CDE24}"/>
    <cellStyle name="Koblet celle 18 7" xfId="32097" xr:uid="{3D5398F6-33BD-454D-849A-9A098EDC7C0A}"/>
    <cellStyle name="Koblet celle 18 8" xfId="32098" xr:uid="{F67AF468-469C-4C25-AD41-97C5557DA94B}"/>
    <cellStyle name="Koblet celle 18 9" xfId="32099" xr:uid="{35BA34AD-B56E-4145-A82F-8F60688307B5}"/>
    <cellStyle name="Koblet celle 19" xfId="32100" xr:uid="{722C42BD-D981-48F7-887D-6CA166DBE121}"/>
    <cellStyle name="Koblet celle 19 10" xfId="32101" xr:uid="{41F35801-93EC-4D6C-96CA-DEF11AC9C68F}"/>
    <cellStyle name="Koblet celle 19 11" xfId="32102" xr:uid="{09415255-2441-43AA-A035-A8B631F01D8F}"/>
    <cellStyle name="Koblet celle 19 12" xfId="32103" xr:uid="{4A4DAE37-E150-4365-A53D-2D7C88C28733}"/>
    <cellStyle name="Koblet celle 19 2" xfId="32104" xr:uid="{7A927A9D-4548-4C9F-B1CF-B1F6DF5F7063}"/>
    <cellStyle name="Koblet celle 19 3" xfId="32105" xr:uid="{2D3318F9-9936-488D-A3E0-D1FED166DDFB}"/>
    <cellStyle name="Koblet celle 19 4" xfId="32106" xr:uid="{312BC28B-E630-4745-AA06-E51120FAAF29}"/>
    <cellStyle name="Koblet celle 19 5" xfId="32107" xr:uid="{A8333CD8-6409-4B80-8EE2-57E6EBE16947}"/>
    <cellStyle name="Koblet celle 19 6" xfId="32108" xr:uid="{0FAE92CE-36B3-42EA-A6C8-2BFDF495E365}"/>
    <cellStyle name="Koblet celle 19 7" xfId="32109" xr:uid="{F749C2E0-BF50-45AE-909D-6BCF6E0C5E08}"/>
    <cellStyle name="Koblet celle 19 8" xfId="32110" xr:uid="{37BAECED-9814-415A-9E3A-275CEBAB8E2E}"/>
    <cellStyle name="Koblet celle 19 9" xfId="32111" xr:uid="{01F891AF-7C59-463E-BA8F-4E00B8A3917D}"/>
    <cellStyle name="Koblet celle 2" xfId="32112" xr:uid="{683E2E63-355A-4BD4-BEBE-E2B41AFFA013}"/>
    <cellStyle name="Koblet celle 2 10" xfId="32113" xr:uid="{33D6458B-A6D8-4DCA-B8A5-E9442F66B4DF}"/>
    <cellStyle name="Koblet celle 2 11" xfId="32114" xr:uid="{403C7B1B-F752-4C0D-BC4E-4ED72E9CCDE0}"/>
    <cellStyle name="Koblet celle 2 12" xfId="32115" xr:uid="{7588D7CC-F8A7-4CFF-8B9C-BBDE5C5C0A40}"/>
    <cellStyle name="Koblet celle 2 13" xfId="32116" xr:uid="{F00474E7-402E-4294-9479-5C04E388A338}"/>
    <cellStyle name="Koblet celle 2 14" xfId="32117" xr:uid="{4EDE8B28-2FA6-49F4-A567-CC244CAAC23A}"/>
    <cellStyle name="Koblet celle 2 15" xfId="32118" xr:uid="{3DF8EC0D-C194-4BD6-BB53-22CDE60E2AA7}"/>
    <cellStyle name="Koblet celle 2 16" xfId="32119" xr:uid="{582F45F1-0209-4FD0-9892-695E9111506D}"/>
    <cellStyle name="Koblet celle 2 17" xfId="32120" xr:uid="{CA923144-B7EC-4692-A689-8A589188D089}"/>
    <cellStyle name="Koblet celle 2 18" xfId="32121" xr:uid="{A83930D0-E0D8-4BF1-A4E4-63CB57922DF3}"/>
    <cellStyle name="Koblet celle 2 19" xfId="32122" xr:uid="{36743895-C415-45B7-9D45-17C9760A4548}"/>
    <cellStyle name="Koblet celle 2 19 10" xfId="32123" xr:uid="{8183BB09-3B88-414C-B85B-A724D8E88018}"/>
    <cellStyle name="Koblet celle 2 19 11" xfId="32124" xr:uid="{28B76BD0-D41C-48D6-8001-4D373C7D8F27}"/>
    <cellStyle name="Koblet celle 2 19 12" xfId="32125" xr:uid="{B58182AD-3F12-4008-ACF4-F0BC030BA208}"/>
    <cellStyle name="Koblet celle 2 19 13" xfId="32126" xr:uid="{DD327CCD-2DB5-436D-8D02-1191347AEE49}"/>
    <cellStyle name="Koblet celle 2 19 2" xfId="32127" xr:uid="{B56BB4AF-3EAA-4CF2-982A-D35557E7B9B1}"/>
    <cellStyle name="Koblet celle 2 19 3" xfId="32128" xr:uid="{D0F27AA8-63FB-44CC-90FD-1AF7ECCF1007}"/>
    <cellStyle name="Koblet celle 2 19 4" xfId="32129" xr:uid="{78644AB5-02BE-464A-9F84-D6C2108FC849}"/>
    <cellStyle name="Koblet celle 2 19 5" xfId="32130" xr:uid="{F7ADE228-CF80-4F4F-B131-0F3A42EBB34E}"/>
    <cellStyle name="Koblet celle 2 19 6" xfId="32131" xr:uid="{089DA2CD-5007-4A86-9D90-F6580A4545C3}"/>
    <cellStyle name="Koblet celle 2 19 7" xfId="32132" xr:uid="{A0B0EFF4-0DCC-4DF0-B0E9-1EFE5F703528}"/>
    <cellStyle name="Koblet celle 2 19 8" xfId="32133" xr:uid="{7B008580-E0F5-4371-BA2A-73B4A30632C4}"/>
    <cellStyle name="Koblet celle 2 19 9" xfId="32134" xr:uid="{0A0599F4-08DA-4C67-9F5B-CA8F95DF0E61}"/>
    <cellStyle name="Koblet celle 2 2" xfId="32135" xr:uid="{4C48CB3F-3694-4FA2-857C-A5CA81BEF0E0}"/>
    <cellStyle name="Koblet celle 2 2 10" xfId="32136" xr:uid="{0D6612CD-8BEE-4861-9A45-540114E23BE4}"/>
    <cellStyle name="Koblet celle 2 2 11" xfId="32137" xr:uid="{DB03A70B-F0B2-44B7-8502-41F29527961B}"/>
    <cellStyle name="Koblet celle 2 2 12" xfId="32138" xr:uid="{C7CEDB88-00B1-42D1-8077-70E25A36314F}"/>
    <cellStyle name="Koblet celle 2 2 13" xfId="32139" xr:uid="{B969F86A-8B1C-4288-A962-907A7D7DBE3F}"/>
    <cellStyle name="Koblet celle 2 2 14" xfId="32140" xr:uid="{BBE3691E-8271-444B-8E05-E8C5FB5D51E0}"/>
    <cellStyle name="Koblet celle 2 2 15" xfId="32141" xr:uid="{ACDEF049-D40A-4F39-8724-351791060D65}"/>
    <cellStyle name="Koblet celle 2 2 16" xfId="32142" xr:uid="{F37235C4-182B-4967-85A2-9BC6EA9BE7DC}"/>
    <cellStyle name="Koblet celle 2 2 17" xfId="32143" xr:uid="{45C66CBA-0E6B-42D2-AFCC-46156CC5D060}"/>
    <cellStyle name="Koblet celle 2 2 17 10" xfId="32144" xr:uid="{DF154563-F8AB-46E0-AD26-4DBBF333A433}"/>
    <cellStyle name="Koblet celle 2 2 17 11" xfId="32145" xr:uid="{F2D01AD6-EAFD-4764-B4F9-8186305A21B5}"/>
    <cellStyle name="Koblet celle 2 2 17 12" xfId="32146" xr:uid="{5315804F-3458-4B25-8578-B5BDC2590E7F}"/>
    <cellStyle name="Koblet celle 2 2 17 13" xfId="32147" xr:uid="{502C330A-6D58-4DA3-9F24-DC76D8589C33}"/>
    <cellStyle name="Koblet celle 2 2 17 2" xfId="32148" xr:uid="{7CC45EE9-F9B6-427E-940C-5C9393B1B425}"/>
    <cellStyle name="Koblet celle 2 2 17 3" xfId="32149" xr:uid="{BE3B622C-1406-4B8F-84D5-F014A2E9B0DC}"/>
    <cellStyle name="Koblet celle 2 2 17 4" xfId="32150" xr:uid="{E4626171-14A6-44D5-8115-D3C187BD527D}"/>
    <cellStyle name="Koblet celle 2 2 17 5" xfId="32151" xr:uid="{02D97021-DE26-4716-9591-3C3F85805C6E}"/>
    <cellStyle name="Koblet celle 2 2 17 6" xfId="32152" xr:uid="{D7B4F814-7A1B-4584-8A1A-14802355BF84}"/>
    <cellStyle name="Koblet celle 2 2 17 7" xfId="32153" xr:uid="{16537EDF-3D71-4F3E-9A7F-A87B804EEC1D}"/>
    <cellStyle name="Koblet celle 2 2 17 8" xfId="32154" xr:uid="{0D91E592-75A4-4424-B0C4-DC125B552CD5}"/>
    <cellStyle name="Koblet celle 2 2 17 9" xfId="32155" xr:uid="{DD0FAB44-0E83-4457-93E6-3B75ACD060C2}"/>
    <cellStyle name="Koblet celle 2 2 18" xfId="32156" xr:uid="{82843F70-D782-4BCA-B766-5410F5CE74BD}"/>
    <cellStyle name="Koblet celle 2 2 19" xfId="32157" xr:uid="{BF3D85EB-2E4C-4963-9E98-1741D679F5FD}"/>
    <cellStyle name="Koblet celle 2 2 2" xfId="32158" xr:uid="{2BAD11E5-6DD6-40A9-80E4-8C303C197C5A}"/>
    <cellStyle name="Koblet celle 2 2 2 10" xfId="32159" xr:uid="{712978CF-789A-4B0C-B75C-AE2FA22744E4}"/>
    <cellStyle name="Koblet celle 2 2 2 11" xfId="32160" xr:uid="{884B7786-12DA-468C-9CC3-A3EA34227CB4}"/>
    <cellStyle name="Koblet celle 2 2 2 12" xfId="32161" xr:uid="{224E8F0B-22EE-4121-9169-7E5490E475CD}"/>
    <cellStyle name="Koblet celle 2 2 2 13" xfId="32162" xr:uid="{CD51481B-C53A-4B6B-A2A5-DC0BE51CF1ED}"/>
    <cellStyle name="Koblet celle 2 2 2 14" xfId="32163" xr:uid="{99C6F2AC-38CD-4C35-83A4-5FDE4BE47FB4}"/>
    <cellStyle name="Koblet celle 2 2 2 15" xfId="32164" xr:uid="{1C73BCEF-E2FF-4230-AE0D-38B81CA9019E}"/>
    <cellStyle name="Koblet celle 2 2 2 2" xfId="32165" xr:uid="{754C0D2F-2682-454E-A3AC-586D3679E1EA}"/>
    <cellStyle name="Koblet celle 2 2 2 2 10" xfId="32166" xr:uid="{BB7F4318-4052-4B70-8D0F-C5F77B7E2E23}"/>
    <cellStyle name="Koblet celle 2 2 2 2 11" xfId="32167" xr:uid="{588D109E-22CE-494C-B36F-2489FEE65A15}"/>
    <cellStyle name="Koblet celle 2 2 2 2 12" xfId="32168" xr:uid="{0A541C58-7C84-4940-A574-8374C89D2CB9}"/>
    <cellStyle name="Koblet celle 2 2 2 2 13" xfId="32169" xr:uid="{7EECB751-39A3-43D8-B641-B1F59B81B2C6}"/>
    <cellStyle name="Koblet celle 2 2 2 2 2" xfId="32170" xr:uid="{E1756927-F00B-486C-B384-C1F2FA4F0B2C}"/>
    <cellStyle name="Koblet celle 2 2 2 2 3" xfId="32171" xr:uid="{19375E16-74AC-4B5B-8110-14E8360BFBD2}"/>
    <cellStyle name="Koblet celle 2 2 2 2 4" xfId="32172" xr:uid="{55462BE9-864F-4656-BE46-9D49D64027A2}"/>
    <cellStyle name="Koblet celle 2 2 2 2 5" xfId="32173" xr:uid="{CFDBB764-E1C2-438A-9966-99A9F26AB97C}"/>
    <cellStyle name="Koblet celle 2 2 2 2 6" xfId="32174" xr:uid="{E34A0AB7-816F-46B8-ADFB-F21C6F01ED8C}"/>
    <cellStyle name="Koblet celle 2 2 2 2 7" xfId="32175" xr:uid="{196E4407-6928-4534-91C2-7EA7161EAD01}"/>
    <cellStyle name="Koblet celle 2 2 2 2 8" xfId="32176" xr:uid="{B6CBDC91-203C-41E5-9781-60D51811B99E}"/>
    <cellStyle name="Koblet celle 2 2 2 2 9" xfId="32177" xr:uid="{9AFB156D-33F5-48FE-8A51-A87A916FF649}"/>
    <cellStyle name="Koblet celle 2 2 2 3" xfId="32178" xr:uid="{B764AB6A-8038-4FDB-88C1-574A17EBA5B5}"/>
    <cellStyle name="Koblet celle 2 2 2 4" xfId="32179" xr:uid="{7A5B9D2D-A89C-4713-BC5A-85E1B9D34BA2}"/>
    <cellStyle name="Koblet celle 2 2 2 5" xfId="32180" xr:uid="{F96BCBFD-9F70-444C-8A9C-C4746291AAFD}"/>
    <cellStyle name="Koblet celle 2 2 2 6" xfId="32181" xr:uid="{80B092CA-85FB-46B9-8F60-EB067BDD5297}"/>
    <cellStyle name="Koblet celle 2 2 2 7" xfId="32182" xr:uid="{F0A4E73C-ABD0-49FD-8AD0-0D5C1E9E5DC9}"/>
    <cellStyle name="Koblet celle 2 2 2 8" xfId="32183" xr:uid="{50A398A3-E7E6-4BA2-9CE3-72508567370F}"/>
    <cellStyle name="Koblet celle 2 2 2 9" xfId="32184" xr:uid="{B3E1F7B9-A08C-4CE0-9DA2-FD1A80AE34BD}"/>
    <cellStyle name="Koblet celle 2 2 20" xfId="32185" xr:uid="{B9278E34-374D-420F-A439-9A3EF036AFCE}"/>
    <cellStyle name="Koblet celle 2 2 21" xfId="32186" xr:uid="{78E29241-9631-4B41-BE1D-6A3830715946}"/>
    <cellStyle name="Koblet celle 2 2 22" xfId="32187" xr:uid="{DD6C16F2-BA54-407A-A5AC-7C631FCE268A}"/>
    <cellStyle name="Koblet celle 2 2 23" xfId="32188" xr:uid="{68D628CC-EE37-4353-8399-4050DE190CDE}"/>
    <cellStyle name="Koblet celle 2 2 24" xfId="32189" xr:uid="{2AA6EFEA-8DA5-43E9-857A-327DA8A7AE12}"/>
    <cellStyle name="Koblet celle 2 2 25" xfId="32190" xr:uid="{AFE27BF7-870C-4F00-8E45-5B3F307051C9}"/>
    <cellStyle name="Koblet celle 2 2 26" xfId="32191" xr:uid="{5FE81B31-3806-44DC-BEBD-3F2CA77082ED}"/>
    <cellStyle name="Koblet celle 2 2 27" xfId="32192" xr:uid="{A3A65B40-AFF7-4639-8DCC-AD28483D672B}"/>
    <cellStyle name="Koblet celle 2 2 28" xfId="32193" xr:uid="{D214EFDD-2F4B-4FC4-8066-E379A5E6A19A}"/>
    <cellStyle name="Koblet celle 2 2 3" xfId="32194" xr:uid="{CC24C7F0-794F-4A1E-95E2-E6F53BCD22B0}"/>
    <cellStyle name="Koblet celle 2 2 4" xfId="32195" xr:uid="{5E1F0FBE-E519-4C1D-B36F-4ABB7A228C8C}"/>
    <cellStyle name="Koblet celle 2 2 5" xfId="32196" xr:uid="{81FBF3C4-F84D-4F24-9532-EE495DDB6C3D}"/>
    <cellStyle name="Koblet celle 2 2 6" xfId="32197" xr:uid="{F9F50D44-6FA3-4506-891E-8D7F8FBA4013}"/>
    <cellStyle name="Koblet celle 2 2 7" xfId="32198" xr:uid="{9207F1B5-C014-4E91-B46D-48FA0B0E9575}"/>
    <cellStyle name="Koblet celle 2 2 8" xfId="32199" xr:uid="{C5D0EB07-00B7-44EB-9CFA-EB5AED9A74B7}"/>
    <cellStyle name="Koblet celle 2 2 9" xfId="32200" xr:uid="{EF228C69-32CC-493F-A93B-BB06575101EB}"/>
    <cellStyle name="Koblet celle 2 20" xfId="32201" xr:uid="{79D399E0-5D1E-49F2-B09F-8BB6341A21E1}"/>
    <cellStyle name="Koblet celle 2 21" xfId="32202" xr:uid="{FE1A84E6-285A-4655-9C39-5CACA8C3B3D5}"/>
    <cellStyle name="Koblet celle 2 22" xfId="32203" xr:uid="{A6B40011-78FB-4580-B0D1-32654DF4374B}"/>
    <cellStyle name="Koblet celle 2 23" xfId="32204" xr:uid="{CA68452C-A762-4680-83E8-02A487EE6471}"/>
    <cellStyle name="Koblet celle 2 24" xfId="32205" xr:uid="{0AD8730E-DA43-40BA-98A0-C03D6FE8C0CA}"/>
    <cellStyle name="Koblet celle 2 25" xfId="32206" xr:uid="{97789A99-3020-4C62-8B52-DF20501AA6CF}"/>
    <cellStyle name="Koblet celle 2 26" xfId="32207" xr:uid="{77816238-4EF9-4279-A90C-89929B3EF583}"/>
    <cellStyle name="Koblet celle 2 27" xfId="32208" xr:uid="{8FF6EC8F-A2F7-4338-AEF4-0DE93244933C}"/>
    <cellStyle name="Koblet celle 2 28" xfId="32209" xr:uid="{EFBE50CA-C020-47F6-B1C1-5D4675743A24}"/>
    <cellStyle name="Koblet celle 2 29" xfId="32210" xr:uid="{985A65BB-D57C-4E1C-8178-B8160B45757C}"/>
    <cellStyle name="Koblet celle 2 3" xfId="32211" xr:uid="{ADD37090-9920-4826-A3EA-399895148126}"/>
    <cellStyle name="Koblet celle 2 30" xfId="32212" xr:uid="{E5FDBA3E-2E98-4EE2-87C5-E04F195A6069}"/>
    <cellStyle name="Koblet celle 2 31" xfId="46715" xr:uid="{72BF0F7F-01F1-4786-AC1C-1B68018A15A6}"/>
    <cellStyle name="Koblet celle 2 4" xfId="32213" xr:uid="{02C5B1AB-CE17-4C46-80D5-57DEA8DDFED9}"/>
    <cellStyle name="Koblet celle 2 5" xfId="32214" xr:uid="{67480038-BA99-4DD2-A84B-D130A4C32957}"/>
    <cellStyle name="Koblet celle 2 5 10" xfId="32215" xr:uid="{259150FE-AF85-47A2-9AF1-2208DA12B1AC}"/>
    <cellStyle name="Koblet celle 2 5 11" xfId="32216" xr:uid="{EF9712E5-6C76-4760-A33B-B7478A8A54BA}"/>
    <cellStyle name="Koblet celle 2 5 12" xfId="32217" xr:uid="{5A9A1410-8817-4B89-B82D-931DB90B2A29}"/>
    <cellStyle name="Koblet celle 2 5 13" xfId="32218" xr:uid="{0E1A8FA0-CDF7-4678-82EC-8CF76F6C9252}"/>
    <cellStyle name="Koblet celle 2 5 14" xfId="32219" xr:uid="{FB44601E-8ECE-4CB1-9799-484A4C7AAB90}"/>
    <cellStyle name="Koblet celle 2 5 15" xfId="32220" xr:uid="{3FEB6A01-A8FF-4B3D-BDEF-7904AC41B714}"/>
    <cellStyle name="Koblet celle 2 5 2" xfId="32221" xr:uid="{5DF62148-CA09-45BB-AC7E-0731296A9926}"/>
    <cellStyle name="Koblet celle 2 5 2 10" xfId="32222" xr:uid="{960352E6-97D1-460F-990B-10E1CF515AF7}"/>
    <cellStyle name="Koblet celle 2 5 2 11" xfId="32223" xr:uid="{3B02FEFE-B02A-4B1E-A9ED-A88081FCBB9B}"/>
    <cellStyle name="Koblet celle 2 5 2 12" xfId="32224" xr:uid="{FC4E90FF-7839-4E8E-A245-49C4F6D95B11}"/>
    <cellStyle name="Koblet celle 2 5 2 13" xfId="32225" xr:uid="{22688664-CEA4-4F14-A88C-5363700470BA}"/>
    <cellStyle name="Koblet celle 2 5 2 2" xfId="32226" xr:uid="{DD332F8E-3DB9-4072-8EB6-CD3941504BB2}"/>
    <cellStyle name="Koblet celle 2 5 2 3" xfId="32227" xr:uid="{EC24A22F-94B9-453D-B138-3D8349FCAC88}"/>
    <cellStyle name="Koblet celle 2 5 2 4" xfId="32228" xr:uid="{56A35194-9380-4551-B972-AFCCD311138B}"/>
    <cellStyle name="Koblet celle 2 5 2 5" xfId="32229" xr:uid="{9B713D07-D9D2-458E-A599-AA5FE44060E6}"/>
    <cellStyle name="Koblet celle 2 5 2 6" xfId="32230" xr:uid="{09BD9B2E-1F9C-4CDC-9E36-DF175042D623}"/>
    <cellStyle name="Koblet celle 2 5 2 7" xfId="32231" xr:uid="{EB9E32B8-170A-49DC-9AF1-9A194C71F000}"/>
    <cellStyle name="Koblet celle 2 5 2 8" xfId="32232" xr:uid="{FBE10906-8757-4ADD-AADF-A55F42308C34}"/>
    <cellStyle name="Koblet celle 2 5 2 9" xfId="32233" xr:uid="{FB31F849-430F-48BA-BDF4-6F15BD16C224}"/>
    <cellStyle name="Koblet celle 2 5 3" xfId="32234" xr:uid="{CF6BB8BD-7A40-49A5-8847-C9B750B6F81F}"/>
    <cellStyle name="Koblet celle 2 5 4" xfId="32235" xr:uid="{47F5D964-AF1D-4B69-824D-DF84B84043D8}"/>
    <cellStyle name="Koblet celle 2 5 5" xfId="32236" xr:uid="{4FB72DC7-B89C-4633-9041-11F7FAAA4027}"/>
    <cellStyle name="Koblet celle 2 5 6" xfId="32237" xr:uid="{FB8FC859-E15D-4015-AC28-FAE099608A7C}"/>
    <cellStyle name="Koblet celle 2 5 7" xfId="32238" xr:uid="{40F3B4F0-2316-475B-A744-0583AA3C64C8}"/>
    <cellStyle name="Koblet celle 2 5 8" xfId="32239" xr:uid="{08205695-7F99-4B12-8BC6-AA214BB240FC}"/>
    <cellStyle name="Koblet celle 2 5 9" xfId="32240" xr:uid="{1257AFD9-1102-4276-A9A2-133F771A3BEC}"/>
    <cellStyle name="Koblet celle 2 6" xfId="32241" xr:uid="{B1867969-2E7F-43D1-8884-BE6F8F1E9EB4}"/>
    <cellStyle name="Koblet celle 2 7" xfId="32242" xr:uid="{6BC92B52-5288-4DD0-801E-80E067906185}"/>
    <cellStyle name="Koblet celle 2 8" xfId="32243" xr:uid="{B606CB57-4415-4F7D-A718-AD71BFC639CB}"/>
    <cellStyle name="Koblet celle 2 9" xfId="32244" xr:uid="{0137E611-9C27-4FB0-8BE4-B9D89DC9BCA5}"/>
    <cellStyle name="Koblet celle 2_Innlån 10_2010" xfId="32245" xr:uid="{1B07E02A-CE65-4B99-87EA-C4733E958D32}"/>
    <cellStyle name="Koblet celle 20" xfId="32246" xr:uid="{6B896A05-5DEF-4BCB-9AEB-A75BAC1B3B63}"/>
    <cellStyle name="Koblet celle 20 10" xfId="32247" xr:uid="{F9D25902-48A9-40C6-B2A4-6E2E1474EC7D}"/>
    <cellStyle name="Koblet celle 20 11" xfId="32248" xr:uid="{E29ECA5B-2275-4F86-B132-40E7F7DAAC7F}"/>
    <cellStyle name="Koblet celle 20 12" xfId="32249" xr:uid="{A8AB571A-AC0F-4FE9-8676-FA5675605269}"/>
    <cellStyle name="Koblet celle 20 2" xfId="32250" xr:uid="{7C0A4389-3D6B-457C-81EC-5B3D621B109C}"/>
    <cellStyle name="Koblet celle 20 3" xfId="32251" xr:uid="{E259D395-AFD9-4124-ABF3-F5E10D218CF9}"/>
    <cellStyle name="Koblet celle 20 4" xfId="32252" xr:uid="{CF899E84-8BF0-4662-9AE8-610F9D885B6B}"/>
    <cellStyle name="Koblet celle 20 5" xfId="32253" xr:uid="{09394393-93AB-4CAD-90A6-3A1A42D24A42}"/>
    <cellStyle name="Koblet celle 20 6" xfId="32254" xr:uid="{AE1188DD-443C-4CC6-87D3-09AC070A1AA3}"/>
    <cellStyle name="Koblet celle 20 7" xfId="32255" xr:uid="{FEFD88A8-6CFE-4585-8669-CAB05387AAD6}"/>
    <cellStyle name="Koblet celle 20 8" xfId="32256" xr:uid="{363A6F69-5896-42CF-9A17-6833F3A16EF6}"/>
    <cellStyle name="Koblet celle 20 9" xfId="32257" xr:uid="{5AC39600-D83A-419C-A3F8-92D914B2A4FB}"/>
    <cellStyle name="Koblet celle 21" xfId="32258" xr:uid="{EF395771-F8AE-45B0-9522-5C0FB838CB64}"/>
    <cellStyle name="Koblet celle 21 10" xfId="32259" xr:uid="{246F0C22-2E00-41FF-9642-09A9864B0FE0}"/>
    <cellStyle name="Koblet celle 21 11" xfId="32260" xr:uid="{8D32F409-C7BF-4490-A392-534A1A4DCE43}"/>
    <cellStyle name="Koblet celle 21 12" xfId="32261" xr:uid="{1BBD5368-1448-40EC-AA0C-C70CC2A933D9}"/>
    <cellStyle name="Koblet celle 21 2" xfId="32262" xr:uid="{43FB487B-F264-46B7-B788-DD2653F3C188}"/>
    <cellStyle name="Koblet celle 21 3" xfId="32263" xr:uid="{9F2263F7-CD8F-48BE-8B13-65132BAC416B}"/>
    <cellStyle name="Koblet celle 21 4" xfId="32264" xr:uid="{8B335828-4EF9-45C1-80A5-B0E8EF773D46}"/>
    <cellStyle name="Koblet celle 21 5" xfId="32265" xr:uid="{BA857D65-0856-45B3-A3C3-E0C1462CEEAB}"/>
    <cellStyle name="Koblet celle 21 6" xfId="32266" xr:uid="{93333009-C95E-474F-974C-BE39E28351AE}"/>
    <cellStyle name="Koblet celle 21 7" xfId="32267" xr:uid="{1D2E8C8F-6047-4EA6-BBF7-60D53BC64350}"/>
    <cellStyle name="Koblet celle 21 8" xfId="32268" xr:uid="{CE4C0758-EB96-473B-8DE2-08147C9F6403}"/>
    <cellStyle name="Koblet celle 21 9" xfId="32269" xr:uid="{F4735C32-E85F-47B0-A081-17F8D52CCDB6}"/>
    <cellStyle name="Koblet celle 22" xfId="32270" xr:uid="{A1882513-E044-4FE9-912B-39BE71D68248}"/>
    <cellStyle name="Koblet celle 22 10" xfId="32271" xr:uid="{298A5690-D75A-4498-9C15-B6408C775DD1}"/>
    <cellStyle name="Koblet celle 22 11" xfId="32272" xr:uid="{DD4FA462-75E1-431D-9127-3B235D16E1B1}"/>
    <cellStyle name="Koblet celle 22 12" xfId="32273" xr:uid="{8808B457-28F0-4140-9F98-96688579AA29}"/>
    <cellStyle name="Koblet celle 22 2" xfId="32274" xr:uid="{2220C933-58D3-4EA7-90CA-818C736A41E1}"/>
    <cellStyle name="Koblet celle 22 3" xfId="32275" xr:uid="{EAA8A7D3-FEEC-4E91-86DB-A37BBF30D94F}"/>
    <cellStyle name="Koblet celle 22 4" xfId="32276" xr:uid="{8733AF9D-A133-48B9-8467-DE6981705DA9}"/>
    <cellStyle name="Koblet celle 22 5" xfId="32277" xr:uid="{3C807615-B7BE-4AA0-B095-D50CC16F0CB1}"/>
    <cellStyle name="Koblet celle 22 6" xfId="32278" xr:uid="{2555C871-93BC-4724-B66B-764479F0AE3B}"/>
    <cellStyle name="Koblet celle 22 7" xfId="32279" xr:uid="{B6DA050E-80DD-4372-AF00-32725B0782F6}"/>
    <cellStyle name="Koblet celle 22 8" xfId="32280" xr:uid="{74A58124-A42E-447E-9981-D9C09F09AA8E}"/>
    <cellStyle name="Koblet celle 22 9" xfId="32281" xr:uid="{7BB807BA-B1F2-4C9F-9999-F9D5EAB4AE38}"/>
    <cellStyle name="Koblet celle 23" xfId="32282" xr:uid="{0404ED59-38F0-4191-BD66-80AEBBDEFD1B}"/>
    <cellStyle name="Koblet celle 23 10" xfId="32283" xr:uid="{079AED6F-15A0-46E8-AEF1-5A9753D0D626}"/>
    <cellStyle name="Koblet celle 23 11" xfId="32284" xr:uid="{201A33D7-F287-41D1-908E-DF0979B5E80C}"/>
    <cellStyle name="Koblet celle 23 12" xfId="32285" xr:uid="{94000831-A096-48E1-BEBA-87609EDF9AAE}"/>
    <cellStyle name="Koblet celle 23 2" xfId="32286" xr:uid="{3609D4EF-E5AF-411A-B6AE-6C43C1C306C4}"/>
    <cellStyle name="Koblet celle 23 3" xfId="32287" xr:uid="{915AECA4-FD88-4A18-B798-BA9E44D77A41}"/>
    <cellStyle name="Koblet celle 23 4" xfId="32288" xr:uid="{B8415ED6-167A-42EA-9438-BE29CFB63331}"/>
    <cellStyle name="Koblet celle 23 5" xfId="32289" xr:uid="{7A639E2E-B2F2-4FF1-BF1C-F19564FDEF5C}"/>
    <cellStyle name="Koblet celle 23 6" xfId="32290" xr:uid="{CABB39EE-22CB-4531-9B2D-EAF4FEE26591}"/>
    <cellStyle name="Koblet celle 23 7" xfId="32291" xr:uid="{A5354D91-C428-4BE8-90EB-8914002A4B19}"/>
    <cellStyle name="Koblet celle 23 8" xfId="32292" xr:uid="{C8B1413D-BC54-4B3A-A28B-75C3B819FEA7}"/>
    <cellStyle name="Koblet celle 23 9" xfId="32293" xr:uid="{9A1C6D07-7AC9-400B-ACA8-D556D0CEA4C3}"/>
    <cellStyle name="Koblet celle 24" xfId="32294" xr:uid="{26BBC431-E3C5-41F6-9DBC-FA9AAA7F810D}"/>
    <cellStyle name="Koblet celle 24 10" xfId="32295" xr:uid="{3B3901CE-B99C-47BF-A474-3A51E5021BEB}"/>
    <cellStyle name="Koblet celle 24 11" xfId="32296" xr:uid="{C60217CB-F3C5-4136-B4CF-8C89F387C03E}"/>
    <cellStyle name="Koblet celle 24 12" xfId="32297" xr:uid="{B65CB031-FDA6-41EE-BD6B-8B733C37072D}"/>
    <cellStyle name="Koblet celle 24 2" xfId="32298" xr:uid="{90F447F0-E9DB-4B3B-BE0E-361482D89B7E}"/>
    <cellStyle name="Koblet celle 24 3" xfId="32299" xr:uid="{19C6C31A-4E76-42BC-ACD3-C7105D3783B2}"/>
    <cellStyle name="Koblet celle 24 4" xfId="32300" xr:uid="{2A927FC5-AF5C-47F0-910C-CA5359EE96F0}"/>
    <cellStyle name="Koblet celle 24 5" xfId="32301" xr:uid="{7A83005E-A0B5-4FC1-9B3D-F0A727C5F465}"/>
    <cellStyle name="Koblet celle 24 6" xfId="32302" xr:uid="{C498DE3F-FFE4-4B09-9DC7-013B5CC18648}"/>
    <cellStyle name="Koblet celle 24 7" xfId="32303" xr:uid="{1DA8C0C9-2B67-4963-B1D8-5CAEEE5BD697}"/>
    <cellStyle name="Koblet celle 24 8" xfId="32304" xr:uid="{4794A58D-1D95-44E7-85F4-38DBE5397D34}"/>
    <cellStyle name="Koblet celle 24 9" xfId="32305" xr:uid="{21D1A429-7DCC-43CE-8190-4BA81C318534}"/>
    <cellStyle name="Koblet celle 25" xfId="32306" xr:uid="{8ED0DD45-75A7-4293-96E7-EE7C92F823D2}"/>
    <cellStyle name="Koblet celle 25 10" xfId="32307" xr:uid="{684C4DF9-F390-4BCF-9390-448EAF19373E}"/>
    <cellStyle name="Koblet celle 25 11" xfId="32308" xr:uid="{FFCA80BC-4223-4D37-B497-DC0A4F82D04C}"/>
    <cellStyle name="Koblet celle 25 12" xfId="32309" xr:uid="{13604C73-12C7-4F70-98F0-9189C60B9E57}"/>
    <cellStyle name="Koblet celle 25 2" xfId="32310" xr:uid="{1E0498DC-C317-45B5-8D33-BDB56996950C}"/>
    <cellStyle name="Koblet celle 25 3" xfId="32311" xr:uid="{C5C02B08-5423-4B62-B05C-5F1B71A684E8}"/>
    <cellStyle name="Koblet celle 25 4" xfId="32312" xr:uid="{07227FF2-12CA-42CF-BE4E-790FF0B14927}"/>
    <cellStyle name="Koblet celle 25 5" xfId="32313" xr:uid="{20657C80-AE21-4A42-9D2B-C8A80CDAB38E}"/>
    <cellStyle name="Koblet celle 25 6" xfId="32314" xr:uid="{05F13E30-4D9D-43DA-AD68-15797E2C4E75}"/>
    <cellStyle name="Koblet celle 25 7" xfId="32315" xr:uid="{6CB1AFB6-D21B-4F70-B545-FF4E72467DC2}"/>
    <cellStyle name="Koblet celle 25 8" xfId="32316" xr:uid="{384550BC-6FD6-4139-BCED-0A042A0A6E7E}"/>
    <cellStyle name="Koblet celle 25 9" xfId="32317" xr:uid="{C96B3493-423E-419D-9DE5-B5ABF6A4ECB1}"/>
    <cellStyle name="Koblet celle 26" xfId="32318" xr:uid="{E55F898D-84BB-4535-85B5-A144C6442749}"/>
    <cellStyle name="Koblet celle 26 10" xfId="32319" xr:uid="{5392E018-6AC5-4CEA-9955-48DBE95721B3}"/>
    <cellStyle name="Koblet celle 26 11" xfId="32320" xr:uid="{D1249A47-CAF3-451E-ACBE-718E9305FED1}"/>
    <cellStyle name="Koblet celle 26 12" xfId="32321" xr:uid="{8E2B0585-F777-44BB-9C7E-C49CC87F186D}"/>
    <cellStyle name="Koblet celle 26 13" xfId="32322" xr:uid="{804C7B06-329E-42CF-A86C-166FC9302095}"/>
    <cellStyle name="Koblet celle 26 2" xfId="32323" xr:uid="{498D232C-A389-4ADB-B0C6-D43BDE829049}"/>
    <cellStyle name="Koblet celle 26 3" xfId="32324" xr:uid="{1D0FABF3-42FC-47E1-B38B-155DC9B55915}"/>
    <cellStyle name="Koblet celle 26 4" xfId="32325" xr:uid="{810A3318-8528-4898-B6BE-8EBC25593C8C}"/>
    <cellStyle name="Koblet celle 26 5" xfId="32326" xr:uid="{3EFDF358-EED1-4E21-B29F-1379B3F937C3}"/>
    <cellStyle name="Koblet celle 26 6" xfId="32327" xr:uid="{8EDFBDA5-187E-4A13-ADF3-BDAF2D5C1B82}"/>
    <cellStyle name="Koblet celle 26 7" xfId="32328" xr:uid="{10D0C837-E6AB-40D8-9A03-F68754D762BF}"/>
    <cellStyle name="Koblet celle 26 8" xfId="32329" xr:uid="{B57CA876-C36E-42B2-A680-C0107051BF18}"/>
    <cellStyle name="Koblet celle 26 9" xfId="32330" xr:uid="{4D6FCBAB-369D-4438-AA07-5E7D5F828811}"/>
    <cellStyle name="Koblet celle 27" xfId="32331" xr:uid="{04CD9786-60C7-4C07-A6B7-084A68938654}"/>
    <cellStyle name="Koblet celle 28" xfId="32332" xr:uid="{E346AB49-D55B-4292-9CCD-38C13E8FC859}"/>
    <cellStyle name="Koblet celle 28 2" xfId="32333" xr:uid="{7C561018-F0F2-40D2-A863-73C4ECBB7BC1}"/>
    <cellStyle name="Koblet celle 28 3" xfId="32334" xr:uid="{5EAE7E38-0F63-4518-B311-9331740E6CBB}"/>
    <cellStyle name="Koblet celle 29" xfId="32335" xr:uid="{27151579-A743-473A-B504-181311E81AA8}"/>
    <cellStyle name="Koblet celle 3" xfId="32336" xr:uid="{45709D07-77BF-45B7-8732-FDF844218A2C}"/>
    <cellStyle name="Koblet celle 3 2" xfId="46741" xr:uid="{B0ECBF90-16E1-4B4F-8D10-F02ECBF40FB8}"/>
    <cellStyle name="Koblet celle 30" xfId="32337" xr:uid="{A6E64DE3-0412-488E-B0EB-336AD6FA5869}"/>
    <cellStyle name="Koblet celle 31" xfId="32338" xr:uid="{EF8A596F-8822-4776-9E62-A386E70DC8F1}"/>
    <cellStyle name="Koblet celle 32" xfId="32339" xr:uid="{E33D95C2-83E9-4DB9-B6F8-6BE1714C88EF}"/>
    <cellStyle name="Koblet celle 33" xfId="32340" xr:uid="{67E4F37C-9E65-4DAC-9609-BE232D35940D}"/>
    <cellStyle name="Koblet celle 34" xfId="32341" xr:uid="{56668117-9712-4F89-9607-CFA985F05519}"/>
    <cellStyle name="Koblet celle 35" xfId="32342" xr:uid="{88D1AB86-7D6A-40C3-8B8B-CA4467FEC7C1}"/>
    <cellStyle name="Koblet celle 36" xfId="32343" xr:uid="{D0AB3511-D0B8-426D-866B-4F20DE3AFC20}"/>
    <cellStyle name="Koblet celle 37" xfId="32344" xr:uid="{01C54564-2999-488C-A8A2-2DE49337F35C}"/>
    <cellStyle name="Koblet celle 38" xfId="32345" xr:uid="{2F4E2284-AC4B-48A3-9B8B-04E54AC5EBC1}"/>
    <cellStyle name="Koblet celle 39" xfId="32346" xr:uid="{876A0D30-C4C1-4E0C-9CE6-8B91F2079D60}"/>
    <cellStyle name="Koblet celle 4" xfId="32347" xr:uid="{792EFFC2-AD15-4D31-B0D2-3DCCED180406}"/>
    <cellStyle name="Koblet celle 40" xfId="32348" xr:uid="{E17557D2-218F-4093-8FDE-1C177316E1C4}"/>
    <cellStyle name="Koblet celle 41" xfId="32349" xr:uid="{B1D0A63E-5A4B-4D0F-8F43-1480F8D3DE4D}"/>
    <cellStyle name="Koblet celle 42" xfId="32350" xr:uid="{4CFB7363-C5DB-4394-992C-70A4D54723A8}"/>
    <cellStyle name="Koblet celle 43" xfId="32351" xr:uid="{B98053E7-7A13-4638-AF95-985262A47F71}"/>
    <cellStyle name="Koblet celle 44" xfId="32352" xr:uid="{927CD3D0-6CDC-437B-8AB8-3EB5AF447834}"/>
    <cellStyle name="Koblet celle 45" xfId="32353" xr:uid="{60103185-5486-435F-9527-4C601397A543}"/>
    <cellStyle name="Koblet celle 46" xfId="32354" xr:uid="{03DA66AB-B05F-482D-A15C-65B056D8D2F1}"/>
    <cellStyle name="Koblet celle 47" xfId="32355" xr:uid="{C97D2B8A-8761-40EC-966F-6EE1A7C47101}"/>
    <cellStyle name="Koblet celle 48" xfId="32356" xr:uid="{958B7378-673E-4993-B50A-93621B4D5EB9}"/>
    <cellStyle name="Koblet celle 49" xfId="46129" xr:uid="{37452CC6-C816-4E95-8FB6-56727E42B5A1}"/>
    <cellStyle name="Koblet celle 5" xfId="32357" xr:uid="{6B1596D7-EA6A-4815-A6BA-748968E11EDF}"/>
    <cellStyle name="Koblet celle 50" xfId="46130" xr:uid="{87A8C7C8-9F2F-4B80-BDF2-D0F1A18FA76C}"/>
    <cellStyle name="Koblet celle 51" xfId="46131" xr:uid="{4039345A-36DF-460B-A3D8-32A71F3B3DF6}"/>
    <cellStyle name="Koblet celle 52" xfId="46132" xr:uid="{BB3F07B3-D5C5-43A5-9D3C-0D5CAD556338}"/>
    <cellStyle name="Koblet celle 53" xfId="46133" xr:uid="{2786D194-5492-485F-A2D9-DFC1C8539A90}"/>
    <cellStyle name="Koblet celle 54" xfId="46134" xr:uid="{95685066-B6D8-44C0-8142-5521B5576AA2}"/>
    <cellStyle name="Koblet celle 55" xfId="46135" xr:uid="{3BC2F501-93EB-499A-A42B-0CD44B968A3A}"/>
    <cellStyle name="Koblet celle 56" xfId="46136" xr:uid="{01A308F3-1D13-449D-A79E-A7AEBFC19156}"/>
    <cellStyle name="Koblet celle 57" xfId="46137" xr:uid="{1724613A-853B-4819-82D6-AF96D4BB5842}"/>
    <cellStyle name="Koblet celle 58" xfId="46138" xr:uid="{ADB6F026-ACA8-4313-ACF8-50A624129D45}"/>
    <cellStyle name="Koblet celle 59" xfId="46139" xr:uid="{F238CDA7-FF69-434C-B9BE-48E1BC406DCB}"/>
    <cellStyle name="Koblet celle 6" xfId="32358" xr:uid="{F7298617-2E31-49E6-BAAD-647A5784B111}"/>
    <cellStyle name="Koblet celle 60" xfId="46140" xr:uid="{265D2A79-C511-4F75-8ED5-1F54E1BEA7CD}"/>
    <cellStyle name="Koblet celle 61" xfId="46141" xr:uid="{127D2F4C-6259-4EDB-93CF-40E11AB11506}"/>
    <cellStyle name="Koblet celle 62" xfId="46142" xr:uid="{76E843D1-0D78-40B5-9FB7-C90AE560E237}"/>
    <cellStyle name="Koblet celle 63" xfId="46143" xr:uid="{A8D0FEE1-CE19-4DB6-8CDD-7DB6B25CAD37}"/>
    <cellStyle name="Koblet celle 64" xfId="46144" xr:uid="{D771ACD6-387B-440E-9B69-DD0E0AB0E287}"/>
    <cellStyle name="Koblet celle 65" xfId="46145" xr:uid="{FE1C0717-6EF1-40E4-894B-D2D65353D3C6}"/>
    <cellStyle name="Koblet celle 66" xfId="46146" xr:uid="{B647B401-7222-4138-A148-1DC471991AFB}"/>
    <cellStyle name="Koblet celle 67" xfId="46147" xr:uid="{292A3CEE-F3BC-49C9-95BC-87254AA7A2EA}"/>
    <cellStyle name="Koblet celle 68" xfId="46148" xr:uid="{BE0D062E-367C-4605-AF48-93F31B1CA37B}"/>
    <cellStyle name="Koblet celle 69" xfId="46658" xr:uid="{B2E9F9B5-7FE1-46FD-A439-1CFC27E7ED89}"/>
    <cellStyle name="Koblet celle 7" xfId="32359" xr:uid="{3FA87664-133E-4A80-B530-3C07FB6BD35E}"/>
    <cellStyle name="Koblet celle 70" xfId="46598" xr:uid="{8C0B9565-F2AA-44B3-80A4-B9A0FE93D0DA}"/>
    <cellStyle name="Koblet celle 71" xfId="47017" xr:uid="{54595FAB-5136-40C8-8232-C3090F5DCB9E}"/>
    <cellStyle name="Koblet celle 72" xfId="47011" xr:uid="{A2694DF4-00FA-4A58-B6AA-DFE01984BD88}"/>
    <cellStyle name="Koblet celle 73" xfId="47006" xr:uid="{A91E7DB7-5612-4960-A103-256497D4AF7C}"/>
    <cellStyle name="Koblet celle 8" xfId="32360" xr:uid="{9BBBEFA9-209D-4168-9206-9E4229C13C04}"/>
    <cellStyle name="Koblet celle 9" xfId="32361" xr:uid="{8F61CA34-38F5-4078-B390-3A6D88D2690C}"/>
    <cellStyle name="Komma" xfId="56" builtinId="3"/>
    <cellStyle name="Komma [0]_Betaling rente 2001" xfId="46980" xr:uid="{4A8A42E0-71A4-41D3-9DA7-05ADA32BB1F5}"/>
    <cellStyle name="Komma 10" xfId="9" xr:uid="{A1DFAA1E-388C-4237-8A60-EF716C36F65B}"/>
    <cellStyle name="Komma 10 2" xfId="46149" xr:uid="{54C4783B-F7B9-4342-A768-532098171BB4}"/>
    <cellStyle name="Komma 11" xfId="57" xr:uid="{6CC51D4C-5FF8-425F-98DE-4DB80715EA8D}"/>
    <cellStyle name="Komma 11 2" xfId="46631" xr:uid="{1D5CA54F-D4BA-4378-97AE-65463DC68DA2}"/>
    <cellStyle name="Komma 12" xfId="46633" xr:uid="{75EF6E7F-2F79-4A5D-AE28-B52D15C5F7FA}"/>
    <cellStyle name="Komma 13" xfId="109" xr:uid="{61136AC9-E203-4D01-974D-E7F734665667}"/>
    <cellStyle name="Komma 14" xfId="47001" xr:uid="{4A954371-79D7-4AF5-9045-E3ECA73A3B7A}"/>
    <cellStyle name="Komma 15" xfId="46999" xr:uid="{977AC4A5-831F-4B99-8847-597459B631D0}"/>
    <cellStyle name="Komma 16" xfId="47002" xr:uid="{2D3B3106-9300-47FE-9165-333D84D5455B}"/>
    <cellStyle name="Komma 2" xfId="11" xr:uid="{E53E9777-C4AB-4ADC-A0DA-18058F47F247}"/>
    <cellStyle name="Komma 2 2" xfId="14" xr:uid="{4A68A822-365E-4445-A917-C61E0D68233B}"/>
    <cellStyle name="Komma 2 2 2" xfId="19" xr:uid="{9EDC0FAE-C316-482B-A9C9-9198D9E99B2C}"/>
    <cellStyle name="Komma 2 2 2 2" xfId="29" xr:uid="{4AC586AD-0B3C-4C66-842C-1F6ED773D593}"/>
    <cellStyle name="Komma 2 2 2 2 2" xfId="77" xr:uid="{2164E68E-0EB6-48F9-BD81-593DE6A93D47}"/>
    <cellStyle name="Komma 2 2 2 3" xfId="42" xr:uid="{BC9693C1-D1B0-40B3-9272-57EA50655DB4}"/>
    <cellStyle name="Komma 2 2 2 3 2" xfId="90" xr:uid="{48812BEC-8F15-4237-B9CE-2B515A4042DE}"/>
    <cellStyle name="Komma 2 2 2 4" xfId="55" xr:uid="{6774C1D8-0CBD-458C-A644-13BF5E36C04D}"/>
    <cellStyle name="Komma 2 2 2 4 2" xfId="103" xr:uid="{5BE05A15-A0DF-4755-B472-1E2BBF67DD7F}"/>
    <cellStyle name="Komma 2 2 2 5" xfId="67" xr:uid="{7D13769E-206D-4482-8160-7198CED83F1D}"/>
    <cellStyle name="Komma 2 2 2 6" xfId="46763" xr:uid="{DCB95BFE-5C82-46D7-8833-8C8A88600013}"/>
    <cellStyle name="Komma 2 2 3" xfId="24" xr:uid="{617ACFCD-49CC-459C-A469-3AE06F8103CF}"/>
    <cellStyle name="Komma 2 2 3 2" xfId="72" xr:uid="{7C7AB3CD-C4F6-410A-83C4-5C2F9ADB2883}"/>
    <cellStyle name="Komma 2 2 3 3" xfId="46897" xr:uid="{E8B3B231-9DBC-42E7-9C11-BA38FE106E7B}"/>
    <cellStyle name="Komma 2 2 4" xfId="37" xr:uid="{6D301E8D-0124-4748-8CF9-BB108F1AD3A8}"/>
    <cellStyle name="Komma 2 2 4 2" xfId="85" xr:uid="{9CE0F32E-66A7-406E-AE03-CD0CC8CDF9A6}"/>
    <cellStyle name="Komma 2 2 5" xfId="50" xr:uid="{A254AED9-7AE9-4250-BEA4-E861827EE4F5}"/>
    <cellStyle name="Komma 2 2 5 2" xfId="98" xr:uid="{F04A7B94-151C-4B71-98E3-C3C91D212B57}"/>
    <cellStyle name="Komma 2 2 6" xfId="62" xr:uid="{F949F48C-1D80-4918-BEFA-80D6270FD04C}"/>
    <cellStyle name="Komma 2 2 7" xfId="32363" xr:uid="{3717B4C0-F3F1-43F4-9AE0-248FAF0BD0B7}"/>
    <cellStyle name="Komma 2 2 8" xfId="46996" xr:uid="{0AB9AF55-9DE4-46A4-AE94-B66E43589F8F}"/>
    <cellStyle name="Komma 2 3" xfId="16" xr:uid="{6AFB95E9-324A-45A2-9569-9B3A4DB02687}"/>
    <cellStyle name="Komma 2 3 2" xfId="26" xr:uid="{82DBBED8-5530-42B2-9153-D4FE2CC16071}"/>
    <cellStyle name="Komma 2 3 2 2" xfId="74" xr:uid="{C1B6D953-12F3-4C50-BDD6-0FB0E409E8BE}"/>
    <cellStyle name="Komma 2 3 2 3" xfId="46940" xr:uid="{1BC409BA-AB0A-436A-9C7F-AE7A8523E838}"/>
    <cellStyle name="Komma 2 3 3" xfId="39" xr:uid="{062EF0B3-9AD2-4B50-858A-31038F163AF5}"/>
    <cellStyle name="Komma 2 3 3 2" xfId="87" xr:uid="{07FD07A9-B647-4E82-97FD-CA40B0EC01EF}"/>
    <cellStyle name="Komma 2 3 4" xfId="52" xr:uid="{AE8E9E1F-1783-4193-AC0E-BFD04E25D397}"/>
    <cellStyle name="Komma 2 3 4 2" xfId="100" xr:uid="{B041C6C8-5608-4E22-9AA9-29FB9942BD59}"/>
    <cellStyle name="Komma 2 3 5" xfId="64" xr:uid="{D98BCB24-53B0-4642-A990-61E18CC53B3E}"/>
    <cellStyle name="Komma 2 3 6" xfId="46807" xr:uid="{EF4B5BCB-C1BA-4581-AD37-6A1A006BDAA8}"/>
    <cellStyle name="Komma 2 4" xfId="21" xr:uid="{CF03E659-EBEE-4CC8-BC25-E578C90050BC}"/>
    <cellStyle name="Komma 2 4 2" xfId="34" xr:uid="{769E5B58-B943-4D76-9CBF-30793581A137}"/>
    <cellStyle name="Komma 2 4 2 2" xfId="82" xr:uid="{D67E7E90-9EEF-4638-A4FA-2B348338189F}"/>
    <cellStyle name="Komma 2 4 3" xfId="47" xr:uid="{B7C416CA-51B3-4A88-A9C6-35FD4422FA0B}"/>
    <cellStyle name="Komma 2 4 3 2" xfId="95" xr:uid="{F645297E-30B7-4341-AC20-60F69A47B10D}"/>
    <cellStyle name="Komma 2 4 4" xfId="69" xr:uid="{BD890D52-DD9F-43D9-851B-BF4278D5D7B7}"/>
    <cellStyle name="Komma 2 4 5" xfId="46634" xr:uid="{AE9C7CAB-F003-4210-A452-7886DCCFF22A}"/>
    <cellStyle name="Komma 2 5" xfId="32" xr:uid="{495EBEE3-2A7C-41EF-B9D2-FFAD46B5ED54}"/>
    <cellStyle name="Komma 2 5 2" xfId="80" xr:uid="{40B0C949-800F-4B30-A782-769CE89352F8}"/>
    <cellStyle name="Komma 2 6" xfId="45" xr:uid="{EDACAEA7-2CEC-45AA-AC2D-4E346A194846}"/>
    <cellStyle name="Komma 2 6 2" xfId="93" xr:uid="{EC9A90C6-7009-4C95-B6DE-5AF7EF1644B5}"/>
    <cellStyle name="Komma 2 7" xfId="59" xr:uid="{ED310B89-D030-4F3A-89D7-A82002B2877F}"/>
    <cellStyle name="Komma 2 8" xfId="32362" xr:uid="{298B1396-2053-406A-AE0A-DCD05DC7D3B6}"/>
    <cellStyle name="Komma 3" xfId="10" xr:uid="{8ADEB18E-FAE0-4F75-9259-A6C9AC83E33C}"/>
    <cellStyle name="Komma 3 2" xfId="15" xr:uid="{4B4150F3-C4A8-4690-B8BB-7767A83377F7}"/>
    <cellStyle name="Komma 3 2 2" xfId="25" xr:uid="{7E67037F-79DD-4231-96CA-41438C1E3ADE}"/>
    <cellStyle name="Komma 3 2 2 2" xfId="73" xr:uid="{E805ED76-1260-43B8-8611-450E3F428973}"/>
    <cellStyle name="Komma 3 2 2 3" xfId="46941" xr:uid="{6FD6E566-22AD-41FC-B67E-FFCC156105F6}"/>
    <cellStyle name="Komma 3 2 3" xfId="38" xr:uid="{3267C8D0-F2B8-4E49-8CF5-4968518E3962}"/>
    <cellStyle name="Komma 3 2 3 2" xfId="86" xr:uid="{922A0B9D-0AC8-43CA-B973-FE22AE004FC8}"/>
    <cellStyle name="Komma 3 2 4" xfId="51" xr:uid="{AC873F91-6397-48DE-9A3C-2E96CD86C719}"/>
    <cellStyle name="Komma 3 2 4 2" xfId="99" xr:uid="{9774ACA4-F204-4768-ADF3-B06BAD7A7421}"/>
    <cellStyle name="Komma 3 2 5" xfId="63" xr:uid="{C16F0D89-139D-4FA2-A7D5-05CC430AB14C}"/>
    <cellStyle name="Komma 3 2 6" xfId="46808" xr:uid="{3948542E-6861-4546-9B35-81AD885B64F5}"/>
    <cellStyle name="Komma 3 3" xfId="20" xr:uid="{E0357851-BDD0-4BDA-AAB7-F4F5069FF1F5}"/>
    <cellStyle name="Komma 3 3 2" xfId="33" xr:uid="{B1EB0446-0429-4EC8-B724-CC2A81535E75}"/>
    <cellStyle name="Komma 3 3 2 2" xfId="81" xr:uid="{07F08A12-BCDE-4A44-94EB-B72FBD76753B}"/>
    <cellStyle name="Komma 3 3 3" xfId="46" xr:uid="{674CA707-5F2B-4B7C-AF5A-1AAD0A42EAF3}"/>
    <cellStyle name="Komma 3 3 3 2" xfId="94" xr:uid="{49D127D2-7B9A-4D34-B300-6C72F38BE212}"/>
    <cellStyle name="Komma 3 3 4" xfId="68" xr:uid="{D7A654E3-33A9-47C3-8840-053CB43CE800}"/>
    <cellStyle name="Komma 3 3 5" xfId="46765" xr:uid="{77E7EEDE-C0C9-47C9-A63C-85767629F22F}"/>
    <cellStyle name="Komma 3 4" xfId="31" xr:uid="{E4293EE6-7063-4797-AE03-134C66248D03}"/>
    <cellStyle name="Komma 3 4 2" xfId="79" xr:uid="{69EA839F-9A63-47B7-8F9F-E870A6BFC029}"/>
    <cellStyle name="Komma 3 4 3" xfId="46898" xr:uid="{DB1C1885-3D45-4B0B-8B63-6AD3413626FA}"/>
    <cellStyle name="Komma 3 5" xfId="44" xr:uid="{ED0EFBA0-1372-4EC2-96A2-2312D2183203}"/>
    <cellStyle name="Komma 3 5 2" xfId="92" xr:uid="{4F4A9D45-9D5E-4EAD-9BBF-052CA268E04B}"/>
    <cellStyle name="Komma 3 6" xfId="58" xr:uid="{46117073-3455-4FFE-B420-351C19F0B365}"/>
    <cellStyle name="Komma 3 7" xfId="32364" xr:uid="{34395898-9CBE-45DB-BB55-17E5EE3BDDDF}"/>
    <cellStyle name="Komma 3 8" xfId="46997" xr:uid="{4E6813A9-331F-4E50-86FB-BD2ADFECE4AE}"/>
    <cellStyle name="Komma 4" xfId="13" xr:uid="{EC47A622-F689-44C6-9259-E866B018F37A}"/>
    <cellStyle name="Komma 4 2" xfId="18" xr:uid="{2BD1FD4A-ED82-4E89-AC54-4A1B7404FE42}"/>
    <cellStyle name="Komma 4 2 2" xfId="28" xr:uid="{E16A6C2A-8D9B-4531-B225-E1BF8A8248ED}"/>
    <cellStyle name="Komma 4 2 2 2" xfId="76" xr:uid="{6BD6D55D-2066-4950-8B0E-187B16FD345C}"/>
    <cellStyle name="Komma 4 2 3" xfId="41" xr:uid="{F6173516-0161-48E4-B1BF-570909837F69}"/>
    <cellStyle name="Komma 4 2 3 2" xfId="89" xr:uid="{CB872BA2-65E9-424C-9943-5AA9A012793C}"/>
    <cellStyle name="Komma 4 2 4" xfId="54" xr:uid="{7452222F-4A0A-42F5-836D-05FC1133B8D7}"/>
    <cellStyle name="Komma 4 2 4 2" xfId="102" xr:uid="{39EDD65D-6C50-47BC-9BD4-6F096CA9FB23}"/>
    <cellStyle name="Komma 4 2 5" xfId="66" xr:uid="{58A80854-9BE9-43BF-88B2-04FCDB6796EA}"/>
    <cellStyle name="Komma 4 2 6" xfId="46719" xr:uid="{553CD375-541E-44DF-A840-5D73E0432DB2}"/>
    <cellStyle name="Komma 4 3" xfId="23" xr:uid="{BE0AD0A0-9AEE-46A1-B9F6-3FC7EAD39788}"/>
    <cellStyle name="Komma 4 3 2" xfId="71" xr:uid="{FC2FE0C8-4856-4083-AFA0-B0F5B2E41155}"/>
    <cellStyle name="Komma 4 3 3" xfId="46871" xr:uid="{5A41ED49-6E9A-42BD-AD32-EB98435E7E30}"/>
    <cellStyle name="Komma 4 4" xfId="36" xr:uid="{F86E6616-B17A-4EA2-9160-A89FB871A24B}"/>
    <cellStyle name="Komma 4 4 2" xfId="84" xr:uid="{6ED5C389-88C7-4BA0-AC4E-921A8F05A459}"/>
    <cellStyle name="Komma 4 5" xfId="49" xr:uid="{192C0FC1-A1E8-4199-9F2C-E0F32AADFB4D}"/>
    <cellStyle name="Komma 4 5 2" xfId="97" xr:uid="{A36F35A6-F85D-431D-9D7C-3BABCA76A235}"/>
    <cellStyle name="Komma 4 6" xfId="61" xr:uid="{78C73A22-EB42-4DF4-ACD3-3065FF7B4377}"/>
    <cellStyle name="Komma 4 7" xfId="32365" xr:uid="{1A9E6068-1BB6-46F3-B9C3-6A726E8B2FFB}"/>
    <cellStyle name="Komma 5" xfId="17" xr:uid="{448BF1E7-4052-41E4-97AA-78D1B2F40BF5}"/>
    <cellStyle name="Komma 5 2" xfId="27" xr:uid="{1F87C4C3-4C88-437C-96D0-CD4F30735FB3}"/>
    <cellStyle name="Komma 5 2 2" xfId="75" xr:uid="{5EF1DF30-B369-40DA-8991-216B61B39E4A}"/>
    <cellStyle name="Komma 5 2 3" xfId="46786" xr:uid="{C22EE633-4EFB-47EB-B4C5-8A3B68152C85}"/>
    <cellStyle name="Komma 5 3" xfId="40" xr:uid="{66B1B010-FF6A-4712-8FA4-059041D44F63}"/>
    <cellStyle name="Komma 5 3 2" xfId="88" xr:uid="{67CA8DE6-D512-4BE5-9A42-81B5315A57B2}"/>
    <cellStyle name="Komma 5 3 3" xfId="46919" xr:uid="{6063B68F-1B28-46B1-8335-D584AD0E6305}"/>
    <cellStyle name="Komma 5 4" xfId="53" xr:uid="{7014F361-DA89-4274-AB53-02A61A86E0C0}"/>
    <cellStyle name="Komma 5 4 2" xfId="101" xr:uid="{6BC6D4F3-6314-4D70-9118-3A54ADAB2109}"/>
    <cellStyle name="Komma 5 5" xfId="65" xr:uid="{BADC6FB0-6790-464D-B698-C5D0B6BA9CBA}"/>
    <cellStyle name="Komma 5 6" xfId="32366" xr:uid="{435E589C-5B62-4C77-9845-DD9C24BD7A33}"/>
    <cellStyle name="Komma 6" xfId="12" xr:uid="{010DDC34-6DAB-4CA9-BFFE-38E27CB76FB9}"/>
    <cellStyle name="Komma 6 2" xfId="35" xr:uid="{203345AA-1872-4611-9FFD-30CCAE95E949}"/>
    <cellStyle name="Komma 6 2 2" xfId="83" xr:uid="{44B7E168-CD55-4879-B628-C0E53F435CB6}"/>
    <cellStyle name="Komma 6 3" xfId="48" xr:uid="{2B7B9434-0D41-4536-928C-A4C00AFFFB70}"/>
    <cellStyle name="Komma 6 3 2" xfId="96" xr:uid="{D89AF43E-AA16-47A4-A5B4-AAAABFE859F3}"/>
    <cellStyle name="Komma 6 4" xfId="60" xr:uid="{095C37A0-5C1E-490C-8731-AA1B2401DFBD}"/>
    <cellStyle name="Komma 6 5" xfId="32367" xr:uid="{C44AA2DA-4E71-4BBE-83DC-11AA90BA8DBB}"/>
    <cellStyle name="Komma 7" xfId="22" xr:uid="{A9F3AB64-277A-47D2-A07D-18941BCDEA49}"/>
    <cellStyle name="Komma 7 2" xfId="70" xr:uid="{843D840B-CED6-4835-9A23-AC98B7AB2339}"/>
    <cellStyle name="Komma 7 3" xfId="46150" xr:uid="{65AF7454-00C6-4695-A828-966FA1EB77F6}"/>
    <cellStyle name="Komma 8" xfId="30" xr:uid="{DDF32B08-B446-4B3D-AA09-BADC2CC24A38}"/>
    <cellStyle name="Komma 8 2" xfId="78" xr:uid="{510A5CE7-32C7-4740-84F6-B39C945C3065}"/>
    <cellStyle name="Komma 8 3" xfId="46151" xr:uid="{EE7F60F1-7E03-4F43-AF87-AA696612547A}"/>
    <cellStyle name="Komma 9" xfId="43" xr:uid="{1E71204D-4B9E-440E-922E-0254D2DDF83D}"/>
    <cellStyle name="Komma 9 2" xfId="91" xr:uid="{A9470DDC-2B1B-4288-9249-1CEC3D7847A9}"/>
    <cellStyle name="Komma 9 3" xfId="46152" xr:uid="{D24ECB19-22B1-434F-9909-CDAE7AEF5688}"/>
    <cellStyle name="Konto" xfId="32368" xr:uid="{7A6A868D-E54A-4A8F-B23C-2DCF040A2CDD}"/>
    <cellStyle name="Konto 10" xfId="32369" xr:uid="{89453269-2635-42BD-9C95-8A10269C6833}"/>
    <cellStyle name="Konto 10 2" xfId="32370" xr:uid="{7AB0B9BA-C18F-485B-9D3C-81E8C56DD005}"/>
    <cellStyle name="Konto 10 3" xfId="32371" xr:uid="{0BEBA247-6532-4357-94C3-C6A31F8DA2C5}"/>
    <cellStyle name="Konto 10 4" xfId="32372" xr:uid="{CD3698DF-58B6-48BE-9B3C-505276836E91}"/>
    <cellStyle name="Konto 10 5" xfId="32373" xr:uid="{AA379F1F-F172-40FF-BEA6-F03461F3B34E}"/>
    <cellStyle name="Konto 10 6" xfId="32374" xr:uid="{96F96614-1ECF-4FAB-9276-B040D1961DC7}"/>
    <cellStyle name="Konto 11" xfId="32375" xr:uid="{A08957DD-9146-4D22-ADCE-23F09DD69310}"/>
    <cellStyle name="Konto 11 2" xfId="32376" xr:uid="{C492592A-CF00-4205-ACB5-3EC467B19F26}"/>
    <cellStyle name="Konto 11 3" xfId="32377" xr:uid="{F1A1B92C-A2F6-4B71-90D3-F5515DF0A792}"/>
    <cellStyle name="Konto 11 4" xfId="32378" xr:uid="{2F2291F7-7A46-476D-B179-9593D1E2DD1F}"/>
    <cellStyle name="Konto 11 5" xfId="32379" xr:uid="{AE8A2070-BAEF-462A-920A-43D9BC8F859E}"/>
    <cellStyle name="Konto 12" xfId="32380" xr:uid="{4575476F-D012-4E9A-A361-DCCC29A2CAB1}"/>
    <cellStyle name="Konto 12 2" xfId="32381" xr:uid="{CE956F2E-A005-4998-86F9-A0C096360C02}"/>
    <cellStyle name="Konto 12 3" xfId="32382" xr:uid="{E56E9A9E-4E49-4E7C-9499-BD6B6238ABC8}"/>
    <cellStyle name="Konto 12 4" xfId="32383" xr:uid="{E840AC0D-2D11-4AA4-AC8C-7F333D86759F}"/>
    <cellStyle name="Konto 12 5" xfId="32384" xr:uid="{C48E72FE-C1DE-4CB3-B868-131651C1A2F4}"/>
    <cellStyle name="Konto 13" xfId="32385" xr:uid="{6B1B94B8-7D00-440C-B139-A867057C9341}"/>
    <cellStyle name="Konto 13 2" xfId="32386" xr:uid="{EF25746F-137F-489B-95A6-EFB66FC09A3E}"/>
    <cellStyle name="Konto 13 3" xfId="32387" xr:uid="{44E9D519-C185-4D54-833C-8B2B8F95F25A}"/>
    <cellStyle name="Konto 13 4" xfId="32388" xr:uid="{D77DF71B-D7F2-49A5-8ADC-5A99EBA77137}"/>
    <cellStyle name="Konto 13 5" xfId="32389" xr:uid="{19DCEB34-74BD-4503-8503-7D9F07E2F81E}"/>
    <cellStyle name="Konto 14" xfId="32390" xr:uid="{A6184C2F-8F61-4C64-B11A-780947745245}"/>
    <cellStyle name="Konto 15" xfId="32391" xr:uid="{4A2EE29F-A415-4D82-A0C0-3F1298C3173C}"/>
    <cellStyle name="Konto 2" xfId="32392" xr:uid="{FC487F73-BA34-4FA1-BDFD-41BFA96B0FAE}"/>
    <cellStyle name="Konto 2 10" xfId="32393" xr:uid="{69B291DF-DB48-44AC-99A0-58EB8B8F737A}"/>
    <cellStyle name="Konto 2 11" xfId="32394" xr:uid="{4A230683-C6CA-4128-87B7-28AD47731C89}"/>
    <cellStyle name="Konto 2 12" xfId="32395" xr:uid="{5B556AA2-95A1-4C5F-B306-4BA4F2830A11}"/>
    <cellStyle name="Konto 2 13" xfId="32396" xr:uid="{0C21CA0E-3E84-4DD0-A65B-F5C467E2695C}"/>
    <cellStyle name="Konto 2 14" xfId="32397" xr:uid="{43BDFF3A-3366-4C80-9CF6-F9D243FD9006}"/>
    <cellStyle name="Konto 2 15" xfId="32398" xr:uid="{9E479FBB-6AFA-4539-BC87-CDB7D562A2B6}"/>
    <cellStyle name="Konto 2 16" xfId="32399" xr:uid="{B0D4741B-B888-43B4-82BA-17EB25551EF5}"/>
    <cellStyle name="Konto 2 17" xfId="32400" xr:uid="{86703243-0E01-4F98-B954-DE38ECAEF7D8}"/>
    <cellStyle name="Konto 2 18" xfId="32401" xr:uid="{B537C932-2F84-4A0A-A1B7-415062CDB2A1}"/>
    <cellStyle name="Konto 2 19" xfId="32402" xr:uid="{C6E4E13E-4CB4-4756-8B33-BB85FDDB1886}"/>
    <cellStyle name="Konto 2 2" xfId="32403" xr:uid="{77778DDE-FBBA-4A11-85C0-88B2DF9AAD1D}"/>
    <cellStyle name="Konto 2 20" xfId="32404" xr:uid="{712685F1-68C8-4259-AF42-793DCEB05A6D}"/>
    <cellStyle name="Konto 2 21" xfId="32405" xr:uid="{B52C3B83-9DEC-48BD-A46F-9EA29D4E3297}"/>
    <cellStyle name="Konto 2 22" xfId="32406" xr:uid="{065059C9-ABFB-47B6-BE83-D604F6E1BE5B}"/>
    <cellStyle name="Konto 2 3" xfId="32407" xr:uid="{6832D333-73BC-41B3-84B5-F9B8A92155B4}"/>
    <cellStyle name="Konto 2 4" xfId="32408" xr:uid="{13386B8C-E2A5-4EC0-B4BA-CB21E48602E3}"/>
    <cellStyle name="Konto 2 5" xfId="32409" xr:uid="{05C8E5D5-9B25-4E7C-9D33-5439B0F5051E}"/>
    <cellStyle name="Konto 2 6" xfId="32410" xr:uid="{CC3AD486-AF42-48E6-9BC0-A1FF4B833BF8}"/>
    <cellStyle name="Konto 2 7" xfId="32411" xr:uid="{ECDF6096-F515-43D5-BE22-352C771E80AF}"/>
    <cellStyle name="Konto 2 8" xfId="32412" xr:uid="{0B749653-6916-45F4-A94B-1B2301A1FDD6}"/>
    <cellStyle name="Konto 2 9" xfId="32413" xr:uid="{010ED925-118A-4565-BB56-CCA6AD51AAAF}"/>
    <cellStyle name="Konto 3" xfId="32414" xr:uid="{A08EFD55-2C26-41AC-B91D-28589D1E6791}"/>
    <cellStyle name="Konto 3 10" xfId="32415" xr:uid="{8552FA14-9B55-4F9D-B73A-ACFA5AA72B70}"/>
    <cellStyle name="Konto 3 11" xfId="32416" xr:uid="{BB13DE9A-5478-4040-A32F-D8CEB4B11A36}"/>
    <cellStyle name="Konto 3 12" xfId="32417" xr:uid="{66F520F3-A8BB-4E63-AA4E-0B03475A55E6}"/>
    <cellStyle name="Konto 3 2" xfId="32418" xr:uid="{9A6086DF-273B-4ED7-B3AA-9D696319C329}"/>
    <cellStyle name="Konto 3 3" xfId="32419" xr:uid="{60E0FFF6-1F85-47DB-9614-996A0BD599E3}"/>
    <cellStyle name="Konto 3 4" xfId="32420" xr:uid="{CB388D6D-3A8F-4DE2-BEBF-EF6648D80419}"/>
    <cellStyle name="Konto 3 5" xfId="32421" xr:uid="{A2A15763-3210-404F-84EC-201973E9A8A6}"/>
    <cellStyle name="Konto 3 6" xfId="32422" xr:uid="{92CF611B-A23A-4447-81ED-2E4E5656B064}"/>
    <cellStyle name="Konto 3 7" xfId="32423" xr:uid="{544AD81A-7BDE-4B49-B6C0-14537F336EA3}"/>
    <cellStyle name="Konto 3 8" xfId="32424" xr:uid="{1F63A0F6-6AE4-453C-8BE1-8A5BB24EEEC6}"/>
    <cellStyle name="Konto 3 9" xfId="32425" xr:uid="{3564B1AA-110B-4512-9430-FC6BD1B12CE8}"/>
    <cellStyle name="Konto 4" xfId="32426" xr:uid="{5AA14EE9-5EFE-453B-93DB-00F64C8BFD00}"/>
    <cellStyle name="Konto 4 10" xfId="32427" xr:uid="{9627F01F-A169-4F9B-BFD7-1E878AFFFC8F}"/>
    <cellStyle name="Konto 4 11" xfId="32428" xr:uid="{6CF8E296-A363-4D33-9549-F0586EBCE256}"/>
    <cellStyle name="Konto 4 12" xfId="32429" xr:uid="{851FB688-33B1-448A-92A1-1F5E1F73128B}"/>
    <cellStyle name="Konto 4 2" xfId="32430" xr:uid="{870023F3-CC47-4902-A510-D89BF40D7113}"/>
    <cellStyle name="Konto 4 3" xfId="32431" xr:uid="{638514D6-0155-47BD-AB09-32EF9AE64276}"/>
    <cellStyle name="Konto 4 4" xfId="32432" xr:uid="{4291C140-8E84-4BA7-9CF0-09C4F1C52B07}"/>
    <cellStyle name="Konto 4 5" xfId="32433" xr:uid="{7AE1C608-C44C-4F02-81B2-F98D3EB98DF9}"/>
    <cellStyle name="Konto 4 6" xfId="32434" xr:uid="{243705E2-3E38-481E-A7E6-03CF8A4529A1}"/>
    <cellStyle name="Konto 4 7" xfId="32435" xr:uid="{6C9A668C-5E66-4D08-8157-9EB69F2A36C9}"/>
    <cellStyle name="Konto 4 8" xfId="32436" xr:uid="{64BAD849-74EB-4D60-B538-17D7D4CF374F}"/>
    <cellStyle name="Konto 4 9" xfId="32437" xr:uid="{BED91E1B-0C4D-4C4D-A184-18D2CFB7A1D4}"/>
    <cellStyle name="Konto 5" xfId="32438" xr:uid="{1A8CA4B2-6702-4378-ADD0-E0D3FF260E85}"/>
    <cellStyle name="Konto 5 10" xfId="32439" xr:uid="{3023CEAE-388F-4D1A-BD6B-A13839B563FB}"/>
    <cellStyle name="Konto 5 11" xfId="32440" xr:uid="{9C6F790D-8AB8-44BA-B9FB-FDBC401A7C2B}"/>
    <cellStyle name="Konto 5 12" xfId="32441" xr:uid="{29677F18-2161-4B0B-90A5-B2CDED516229}"/>
    <cellStyle name="Konto 5 2" xfId="32442" xr:uid="{8E924C90-4A63-47FB-8693-98915DA67BC6}"/>
    <cellStyle name="Konto 5 3" xfId="32443" xr:uid="{B68D0390-E85B-4548-B04E-C562CF0A70CF}"/>
    <cellStyle name="Konto 5 4" xfId="32444" xr:uid="{9C143012-E9DE-422E-AC6C-1CC84DE1411D}"/>
    <cellStyle name="Konto 5 5" xfId="32445" xr:uid="{F6D49751-AEA0-4372-98C8-DA4B79F9D912}"/>
    <cellStyle name="Konto 5 6" xfId="32446" xr:uid="{30DCB42F-37C6-4A0A-90A7-5FFF6DC2129D}"/>
    <cellStyle name="Konto 5 7" xfId="32447" xr:uid="{B8E7EF4E-1569-4C29-A28C-F1F181153515}"/>
    <cellStyle name="Konto 5 8" xfId="32448" xr:uid="{1401EF52-2BF6-41A7-9154-1C78C40A0CC4}"/>
    <cellStyle name="Konto 5 9" xfId="32449" xr:uid="{612C4028-595E-450F-AF5A-BCB37E547D87}"/>
    <cellStyle name="Konto 6" xfId="32450" xr:uid="{0686254A-1DEC-4B3D-85A5-C05D13820E33}"/>
    <cellStyle name="Konto 6 2" xfId="32451" xr:uid="{C55026B4-986F-4C43-9D92-F09D4EBAABA9}"/>
    <cellStyle name="Konto 6 3" xfId="32452" xr:uid="{B55885AC-0FE0-4E25-9966-D83C8FD74687}"/>
    <cellStyle name="Konto 6 4" xfId="32453" xr:uid="{3C4643BA-2EAF-49A2-9BBB-7C37C4AB599D}"/>
    <cellStyle name="Konto 6 5" xfId="32454" xr:uid="{4178D224-D558-4C7C-B858-E628468015F1}"/>
    <cellStyle name="Konto 6 6" xfId="32455" xr:uid="{6DE60EF2-B8F7-4662-8BF2-8086E5212340}"/>
    <cellStyle name="Konto 6 7" xfId="32456" xr:uid="{47A0EF59-2785-4F4A-8D3E-289F5743433A}"/>
    <cellStyle name="Konto 6 8" xfId="32457" xr:uid="{BC52C721-308D-4E8C-B9A4-23C56B23D3D1}"/>
    <cellStyle name="Konto 7" xfId="32458" xr:uid="{69635798-7689-4B3B-8EED-A90AABB334D2}"/>
    <cellStyle name="Konto 7 2" xfId="32459" xr:uid="{3DD6EAC6-240C-4AB9-B58D-68EC5E3E368D}"/>
    <cellStyle name="Konto 7 3" xfId="32460" xr:uid="{B0457D9F-D717-4D72-B340-104AD5357488}"/>
    <cellStyle name="Konto 7 4" xfId="32461" xr:uid="{40A182AA-FBBD-42FB-A708-BB422B9303C1}"/>
    <cellStyle name="Konto 7 5" xfId="32462" xr:uid="{BDC44586-0A5A-422A-8B72-7B0A0D07636B}"/>
    <cellStyle name="Konto 7 6" xfId="32463" xr:uid="{1C5D72E0-F11A-4726-BBCA-3FF403B11C81}"/>
    <cellStyle name="Konto 7 7" xfId="32464" xr:uid="{7F4B4CD8-A20A-4156-BC3F-B8EAC9D3F645}"/>
    <cellStyle name="Konto 7 8" xfId="32465" xr:uid="{1C18D8C8-519C-49FC-B751-F5CC39F1BFAD}"/>
    <cellStyle name="Konto 8" xfId="32466" xr:uid="{8C743A39-76DA-40AB-8759-1C3B5E106C87}"/>
    <cellStyle name="Konto 8 2" xfId="32467" xr:uid="{E22344DD-4241-4102-B184-E82964361C72}"/>
    <cellStyle name="Konto 8 3" xfId="32468" xr:uid="{200D4086-A32F-47AA-94BA-415D970B4377}"/>
    <cellStyle name="Konto 8 4" xfId="32469" xr:uid="{A84AE1B2-D192-422D-8E4B-BFDDD01644CB}"/>
    <cellStyle name="Konto 8 5" xfId="32470" xr:uid="{80B7619D-7FD8-41C3-90D9-34D7DEE39AEC}"/>
    <cellStyle name="Konto 8 6" xfId="32471" xr:uid="{EA22A558-1D0B-44D0-87CD-A4B4CE40B13E}"/>
    <cellStyle name="Konto 9" xfId="32472" xr:uid="{D8C25732-EB35-4A0E-8FDE-B2416984153C}"/>
    <cellStyle name="Konto 9 2" xfId="32473" xr:uid="{497E7CB6-88AF-486D-B350-8F151693CF53}"/>
    <cellStyle name="Konto 9 3" xfId="32474" xr:uid="{E4AFF891-53CE-4A33-A386-804EE0D94C96}"/>
    <cellStyle name="Konto 9 4" xfId="32475" xr:uid="{A9ED4D65-1DE0-49AA-9DC9-B697F0966AE9}"/>
    <cellStyle name="Konto 9 5" xfId="32476" xr:uid="{600C6046-E532-4FEB-B90D-C031AFD73959}"/>
    <cellStyle name="Konto 9 6" xfId="32477" xr:uid="{F119D994-57D6-4521-A64A-ACD31CD010F4}"/>
    <cellStyle name="Kontrollcelle 10" xfId="32478" xr:uid="{89DDBDD4-9DF0-4847-8A5E-1CA477E23ED6}"/>
    <cellStyle name="Kontrollcelle 10 10" xfId="32479" xr:uid="{87ED3E32-7531-469C-A250-A8F09F37793B}"/>
    <cellStyle name="Kontrollcelle 10 11" xfId="32480" xr:uid="{3FB81890-3F02-4368-8042-18381D7C4DE5}"/>
    <cellStyle name="Kontrollcelle 10 12" xfId="32481" xr:uid="{4C38D9F0-93FC-47C1-AEE9-19E4CC2D39A7}"/>
    <cellStyle name="Kontrollcelle 10 13" xfId="32482" xr:uid="{158F855F-2DCA-4371-BB1B-65335F8385C5}"/>
    <cellStyle name="Kontrollcelle 10 14" xfId="32483" xr:uid="{BDCB7AC9-114D-4CF3-A18D-C6EA5C6EC14C}"/>
    <cellStyle name="Kontrollcelle 10 15" xfId="32484" xr:uid="{2294D833-92E3-43D8-80C9-B74D92ED9194}"/>
    <cellStyle name="Kontrollcelle 10 16" xfId="32485" xr:uid="{F538C6E8-2B18-4BC9-80D8-3A468E3C931C}"/>
    <cellStyle name="Kontrollcelle 10 17" xfId="32486" xr:uid="{A29F4749-2570-4E5B-BFE1-4D37265CC034}"/>
    <cellStyle name="Kontrollcelle 10 17 10" xfId="32487" xr:uid="{CEEB1B35-0D62-46A9-BB27-6AFF688B16A2}"/>
    <cellStyle name="Kontrollcelle 10 17 11" xfId="32488" xr:uid="{6209BEC1-472F-4437-BDEB-0E9EA8E40B3E}"/>
    <cellStyle name="Kontrollcelle 10 17 12" xfId="32489" xr:uid="{A0FD3F14-1204-4FFE-BB15-0E84260FD9C8}"/>
    <cellStyle name="Kontrollcelle 10 17 13" xfId="32490" xr:uid="{A0F68A76-C928-4D82-AB00-923831DED6BF}"/>
    <cellStyle name="Kontrollcelle 10 17 2" xfId="32491" xr:uid="{1479D179-3F42-4507-8E55-0001C34A4CC8}"/>
    <cellStyle name="Kontrollcelle 10 17 3" xfId="32492" xr:uid="{F8A39184-B09B-41EA-BAB2-418D7280D4AE}"/>
    <cellStyle name="Kontrollcelle 10 17 4" xfId="32493" xr:uid="{F7B263EC-6457-4506-AE5D-B876773CB2E8}"/>
    <cellStyle name="Kontrollcelle 10 17 5" xfId="32494" xr:uid="{38ECAA5A-0614-483A-BAF7-7B19D39F2403}"/>
    <cellStyle name="Kontrollcelle 10 17 6" xfId="32495" xr:uid="{20E27598-BF15-4104-B130-09783CFA1F5B}"/>
    <cellStyle name="Kontrollcelle 10 17 7" xfId="32496" xr:uid="{6FA91163-F351-4779-9803-4DFB4A4598BC}"/>
    <cellStyle name="Kontrollcelle 10 17 8" xfId="32497" xr:uid="{5C02C62E-921B-4BD4-B086-090FC96C2615}"/>
    <cellStyle name="Kontrollcelle 10 17 9" xfId="32498" xr:uid="{CCA64628-99CB-48B3-A36F-E7CF62CF3CD9}"/>
    <cellStyle name="Kontrollcelle 10 18" xfId="32499" xr:uid="{B438C74B-41A3-4DC7-8CCB-857100547D37}"/>
    <cellStyle name="Kontrollcelle 10 19" xfId="32500" xr:uid="{D4166E61-8790-46D8-BEB0-A9B02ED1874D}"/>
    <cellStyle name="Kontrollcelle 10 2" xfId="32501" xr:uid="{D572F742-772F-4601-8397-A7D117C75125}"/>
    <cellStyle name="Kontrollcelle 10 2 10" xfId="32502" xr:uid="{B288B082-F215-438A-B2AE-23B909B0E993}"/>
    <cellStyle name="Kontrollcelle 10 2 11" xfId="32503" xr:uid="{AA84FF51-72AB-47BE-BC05-2A012757A3DF}"/>
    <cellStyle name="Kontrollcelle 10 2 12" xfId="32504" xr:uid="{327B3359-139E-4D96-B943-D6E3669716CB}"/>
    <cellStyle name="Kontrollcelle 10 2 13" xfId="32505" xr:uid="{037B4E1E-1E7C-4AA2-A992-FB8AAF4C5F14}"/>
    <cellStyle name="Kontrollcelle 10 2 14" xfId="32506" xr:uid="{6DD224E9-EACE-44DA-A8E9-D8FB3FD227C6}"/>
    <cellStyle name="Kontrollcelle 10 2 2" xfId="32507" xr:uid="{4E94EAE7-83C7-4F8B-BA49-98590C7CFF37}"/>
    <cellStyle name="Kontrollcelle 10 2 2 10" xfId="32508" xr:uid="{9841C49C-CC50-4AEF-B924-5479BF812CB9}"/>
    <cellStyle name="Kontrollcelle 10 2 2 11" xfId="32509" xr:uid="{0078750E-2C2F-4A35-8499-1E865320E588}"/>
    <cellStyle name="Kontrollcelle 10 2 2 12" xfId="32510" xr:uid="{7AE96E5F-0FFF-4361-A653-723F94D2C0FC}"/>
    <cellStyle name="Kontrollcelle 10 2 2 13" xfId="32511" xr:uid="{A03F8C71-B193-4A02-8D06-F5AEFE977404}"/>
    <cellStyle name="Kontrollcelle 10 2 2 2" xfId="32512" xr:uid="{A48970EB-4586-4568-886B-52B4E1BAA3E0}"/>
    <cellStyle name="Kontrollcelle 10 2 2 3" xfId="32513" xr:uid="{68645F3D-EDFF-4CAE-9EAD-9FD7AFCA0311}"/>
    <cellStyle name="Kontrollcelle 10 2 2 4" xfId="32514" xr:uid="{AEACD617-4B9A-455E-BB50-32A90A3F2DB2}"/>
    <cellStyle name="Kontrollcelle 10 2 2 5" xfId="32515" xr:uid="{F8BB46B6-3D82-4C33-87AE-81AB09C8C6D0}"/>
    <cellStyle name="Kontrollcelle 10 2 2 6" xfId="32516" xr:uid="{192EBC80-8124-481B-8EF4-AE2465032C17}"/>
    <cellStyle name="Kontrollcelle 10 2 2 7" xfId="32517" xr:uid="{4E49BB4D-5DD1-4F81-B1FF-F9C6595082AC}"/>
    <cellStyle name="Kontrollcelle 10 2 2 8" xfId="32518" xr:uid="{F6CDA28C-DB56-4DE7-91F5-EA8F2C38BDF2}"/>
    <cellStyle name="Kontrollcelle 10 2 2 9" xfId="32519" xr:uid="{771DF094-1447-497B-9AA3-B4DF9E92F629}"/>
    <cellStyle name="Kontrollcelle 10 2 3" xfId="32520" xr:uid="{23B9A86B-43FA-4D14-864E-46944AC8981E}"/>
    <cellStyle name="Kontrollcelle 10 2 4" xfId="32521" xr:uid="{BF9C1BB8-0721-4683-ABC0-F1791850BF7F}"/>
    <cellStyle name="Kontrollcelle 10 2 5" xfId="32522" xr:uid="{A3D553EB-7F89-4F54-8832-A71F1F516E2E}"/>
    <cellStyle name="Kontrollcelle 10 2 6" xfId="32523" xr:uid="{E9DA53BB-2FF6-418B-81DD-21B5668F3885}"/>
    <cellStyle name="Kontrollcelle 10 2 7" xfId="32524" xr:uid="{5A126772-1E9A-4C74-80B7-92C1AAA61EDF}"/>
    <cellStyle name="Kontrollcelle 10 2 8" xfId="32525" xr:uid="{32446C49-856B-4B35-BF6C-FB5C4CB61783}"/>
    <cellStyle name="Kontrollcelle 10 2 9" xfId="32526" xr:uid="{E91FFFA6-01EE-4DDB-926B-05FC1468F476}"/>
    <cellStyle name="Kontrollcelle 10 20" xfId="32527" xr:uid="{3D7E4B69-EFCB-4B14-9856-D7F308588060}"/>
    <cellStyle name="Kontrollcelle 10 21" xfId="32528" xr:uid="{E21C7126-275B-43EF-B9BD-BDF020C70603}"/>
    <cellStyle name="Kontrollcelle 10 22" xfId="32529" xr:uid="{6A028A3E-E06A-445A-9E9B-FFAFB48508AF}"/>
    <cellStyle name="Kontrollcelle 10 23" xfId="32530" xr:uid="{3C330C50-9603-4A1D-8968-31D91CB2B6A0}"/>
    <cellStyle name="Kontrollcelle 10 24" xfId="32531" xr:uid="{13E709D6-FB4F-47A9-801F-9438E96159EF}"/>
    <cellStyle name="Kontrollcelle 10 25" xfId="32532" xr:uid="{EDA703B6-EE8D-4EF1-B7FB-8EABDB39F569}"/>
    <cellStyle name="Kontrollcelle 10 26" xfId="32533" xr:uid="{97E0631C-79C7-4DD4-8F85-42002E994ABD}"/>
    <cellStyle name="Kontrollcelle 10 27" xfId="32534" xr:uid="{86C2BACD-E313-4EDF-ADE5-448F4D050706}"/>
    <cellStyle name="Kontrollcelle 10 28" xfId="32535" xr:uid="{88F82A6D-EED1-4B3C-8B3C-2F90272C0F8F}"/>
    <cellStyle name="Kontrollcelle 10 3" xfId="32536" xr:uid="{E616148D-CEB5-49F6-B623-FAE564A66BAA}"/>
    <cellStyle name="Kontrollcelle 10 4" xfId="32537" xr:uid="{BE361CF6-A071-4741-9B4E-8CB434507053}"/>
    <cellStyle name="Kontrollcelle 10 5" xfId="32538" xr:uid="{DD8E83B0-B683-45DE-BC50-B0855B46EE0E}"/>
    <cellStyle name="Kontrollcelle 10 6" xfId="32539" xr:uid="{9FC297C1-9C27-4E29-8FE8-303C18E8AE97}"/>
    <cellStyle name="Kontrollcelle 10 7" xfId="32540" xr:uid="{6EF3E11C-6280-456E-8594-2A1B32E3B4C7}"/>
    <cellStyle name="Kontrollcelle 10 8" xfId="32541" xr:uid="{5FC5337C-F727-4EA5-833E-37C2AAB051DD}"/>
    <cellStyle name="Kontrollcelle 10 9" xfId="32542" xr:uid="{8A0334AF-0A90-4BC3-BA10-96172CC6D335}"/>
    <cellStyle name="Kontrollcelle 11" xfId="32543" xr:uid="{3145C9B1-C642-4F46-96F0-6FD01ECA0034}"/>
    <cellStyle name="Kontrollcelle 12" xfId="32544" xr:uid="{5C443FC8-BBB0-4D35-8F59-B86ED1507227}"/>
    <cellStyle name="Kontrollcelle 12 10" xfId="32545" xr:uid="{6A9614D5-25D6-430A-A8D2-3C5080960AAB}"/>
    <cellStyle name="Kontrollcelle 12 11" xfId="32546" xr:uid="{7E4EAF21-828C-4ACE-B320-4B467DAA67D8}"/>
    <cellStyle name="Kontrollcelle 12 12" xfId="32547" xr:uid="{FB1A7FA8-D43C-4252-98CD-068258D66FDE}"/>
    <cellStyle name="Kontrollcelle 12 13" xfId="32548" xr:uid="{544CD8D9-AA76-4508-9652-AA8AF56B511C}"/>
    <cellStyle name="Kontrollcelle 12 14" xfId="32549" xr:uid="{8F67AD86-439E-4AB3-B724-D18724E165F0}"/>
    <cellStyle name="Kontrollcelle 12 15" xfId="32550" xr:uid="{465D8CD1-700D-4721-B231-E25F62D06170}"/>
    <cellStyle name="Kontrollcelle 12 2" xfId="32551" xr:uid="{94468CE5-135F-4D28-B456-1AB35295C0CF}"/>
    <cellStyle name="Kontrollcelle 12 2 10" xfId="32552" xr:uid="{F616E0D7-738B-46E2-87A7-EC5DF131DA9B}"/>
    <cellStyle name="Kontrollcelle 12 2 11" xfId="32553" xr:uid="{FAFBD482-4F97-4E13-AE4C-1A8CEDDE876E}"/>
    <cellStyle name="Kontrollcelle 12 2 12" xfId="32554" xr:uid="{11C06937-E8E2-40B9-B307-F28302EF8915}"/>
    <cellStyle name="Kontrollcelle 12 2 13" xfId="32555" xr:uid="{9DD77B6E-6634-417E-B8E5-1743A2B62483}"/>
    <cellStyle name="Kontrollcelle 12 2 2" xfId="32556" xr:uid="{8440C996-FDF9-4F34-A662-6E9D2700BE3A}"/>
    <cellStyle name="Kontrollcelle 12 2 3" xfId="32557" xr:uid="{59DF0257-94BB-49CD-BEAE-5899082DB776}"/>
    <cellStyle name="Kontrollcelle 12 2 4" xfId="32558" xr:uid="{38B1BDB9-6FB8-4479-8621-30030D2C7C04}"/>
    <cellStyle name="Kontrollcelle 12 2 5" xfId="32559" xr:uid="{C6854BB6-D5A9-404A-B939-8F965A897C3D}"/>
    <cellStyle name="Kontrollcelle 12 2 6" xfId="32560" xr:uid="{F078DA3C-A41D-4672-807A-47FBA593BCB6}"/>
    <cellStyle name="Kontrollcelle 12 2 7" xfId="32561" xr:uid="{37154753-E6DD-4E30-96B8-5558E0C4ABE7}"/>
    <cellStyle name="Kontrollcelle 12 2 8" xfId="32562" xr:uid="{02E149A2-53EB-4F70-8C86-C3D03C047BE7}"/>
    <cellStyle name="Kontrollcelle 12 2 9" xfId="32563" xr:uid="{95517936-F9AF-4CFB-95D1-8373FBDBEC53}"/>
    <cellStyle name="Kontrollcelle 12 3" xfId="32564" xr:uid="{34FC3266-F8DC-4D1F-9C47-C8AA81567F59}"/>
    <cellStyle name="Kontrollcelle 12 4" xfId="32565" xr:uid="{4BA0AC1F-3707-4757-97DC-3639E7250954}"/>
    <cellStyle name="Kontrollcelle 12 5" xfId="32566" xr:uid="{FE0CC700-408D-4781-BF75-ADA911CCC950}"/>
    <cellStyle name="Kontrollcelle 12 6" xfId="32567" xr:uid="{38453D30-FEEA-4512-983D-F03B9FB8C983}"/>
    <cellStyle name="Kontrollcelle 12 7" xfId="32568" xr:uid="{A6D90DDA-6305-4CF3-B25E-6C4C0E8D85B0}"/>
    <cellStyle name="Kontrollcelle 12 8" xfId="32569" xr:uid="{49BCC2DE-0E1B-45E1-8910-846A5CB93152}"/>
    <cellStyle name="Kontrollcelle 12 9" xfId="32570" xr:uid="{435BDCBC-7A85-4C00-A753-A806BAC73FAF}"/>
    <cellStyle name="Kontrollcelle 13" xfId="32571" xr:uid="{1F40AACF-D84D-40C2-8E86-345CA686F5AA}"/>
    <cellStyle name="Kontrollcelle 13 10" xfId="32572" xr:uid="{8076F2AF-C91B-4A29-93FA-9D9D37B1B629}"/>
    <cellStyle name="Kontrollcelle 13 11" xfId="32573" xr:uid="{538625E0-ED9C-4847-8844-40C0656EFA7D}"/>
    <cellStyle name="Kontrollcelle 13 12" xfId="32574" xr:uid="{3592D58B-0CED-4D47-B25B-02629A47601A}"/>
    <cellStyle name="Kontrollcelle 13 2" xfId="32575" xr:uid="{5C1A034F-6040-4DDE-835E-6CAAEAE9FB50}"/>
    <cellStyle name="Kontrollcelle 13 3" xfId="32576" xr:uid="{EC67D1F7-17F2-4C1C-A1C3-CEF6470F766A}"/>
    <cellStyle name="Kontrollcelle 13 4" xfId="32577" xr:uid="{1788F959-1AB7-4299-A826-19BACE2D0AF3}"/>
    <cellStyle name="Kontrollcelle 13 5" xfId="32578" xr:uid="{218D5E39-D084-4954-B23D-6250BAEC304A}"/>
    <cellStyle name="Kontrollcelle 13 6" xfId="32579" xr:uid="{92872615-1E70-42E7-9689-4E95F0B12AB1}"/>
    <cellStyle name="Kontrollcelle 13 7" xfId="32580" xr:uid="{3BEBEF96-58EB-41AD-9484-BFAABAE1D433}"/>
    <cellStyle name="Kontrollcelle 13 8" xfId="32581" xr:uid="{E98092EE-29DD-4D87-A59A-30A51ACFCF26}"/>
    <cellStyle name="Kontrollcelle 13 9" xfId="32582" xr:uid="{EF65919D-A939-4868-879C-E267D183C9AB}"/>
    <cellStyle name="Kontrollcelle 14" xfId="32583" xr:uid="{BB9E1878-AC5C-4769-817B-664C6236F6DB}"/>
    <cellStyle name="Kontrollcelle 14 10" xfId="32584" xr:uid="{CC4E2065-D565-4A44-AC4D-45EC5807F077}"/>
    <cellStyle name="Kontrollcelle 14 11" xfId="32585" xr:uid="{45A3C8EE-C12E-425E-9266-2FC3504A8367}"/>
    <cellStyle name="Kontrollcelle 14 12" xfId="32586" xr:uid="{4C1B9AF0-AF9D-44F2-94D6-B9A922BD00AF}"/>
    <cellStyle name="Kontrollcelle 14 2" xfId="32587" xr:uid="{89253839-AB53-4266-A613-9D1CEEDA293E}"/>
    <cellStyle name="Kontrollcelle 14 3" xfId="32588" xr:uid="{0E36F89D-A8BD-4248-A3B3-29128C7DC641}"/>
    <cellStyle name="Kontrollcelle 14 4" xfId="32589" xr:uid="{EF2C7A1A-588C-45B0-B553-44F427F23AB1}"/>
    <cellStyle name="Kontrollcelle 14 5" xfId="32590" xr:uid="{B85321AA-AE28-4E68-B4B7-D92C26B0E5D5}"/>
    <cellStyle name="Kontrollcelle 14 6" xfId="32591" xr:uid="{D7FF06FC-C3C5-4775-AC9F-5821267BAAD0}"/>
    <cellStyle name="Kontrollcelle 14 7" xfId="32592" xr:uid="{C5FD0450-86B6-4CF2-90A6-0111EA6AF23E}"/>
    <cellStyle name="Kontrollcelle 14 8" xfId="32593" xr:uid="{FA68B6D4-9181-4D66-BA3B-D9D6377FB8CB}"/>
    <cellStyle name="Kontrollcelle 14 9" xfId="32594" xr:uid="{B4A31E1F-01BF-4A52-9EF8-50984460225F}"/>
    <cellStyle name="Kontrollcelle 15" xfId="32595" xr:uid="{DB3879FA-C38F-4770-AC01-0DAB9EA83912}"/>
    <cellStyle name="Kontrollcelle 15 10" xfId="32596" xr:uid="{9DDC4E40-E2C3-44BD-9898-2E73A0851C67}"/>
    <cellStyle name="Kontrollcelle 15 11" xfId="32597" xr:uid="{E11D5598-A2F9-493F-8CCE-A64F8A6E524D}"/>
    <cellStyle name="Kontrollcelle 15 12" xfId="32598" xr:uid="{36DDEC82-3548-485E-ADAD-10EC74B4176D}"/>
    <cellStyle name="Kontrollcelle 15 2" xfId="32599" xr:uid="{604C98C1-B919-4672-9C71-9AAE60B198CB}"/>
    <cellStyle name="Kontrollcelle 15 3" xfId="32600" xr:uid="{F239FAAC-F3F2-4310-8AEC-D9C1F534C479}"/>
    <cellStyle name="Kontrollcelle 15 4" xfId="32601" xr:uid="{97440C84-8B7B-4B7D-8A70-B91058E1FDD1}"/>
    <cellStyle name="Kontrollcelle 15 5" xfId="32602" xr:uid="{72CA3AE9-BE93-4823-81AE-82CCE003DFD9}"/>
    <cellStyle name="Kontrollcelle 15 6" xfId="32603" xr:uid="{EE830979-B7ED-4421-9E61-A1598DE2D6F1}"/>
    <cellStyle name="Kontrollcelle 15 7" xfId="32604" xr:uid="{3DCF8260-7F49-4D79-98C9-A674DCF95611}"/>
    <cellStyle name="Kontrollcelle 15 8" xfId="32605" xr:uid="{D4F47289-1984-4BF3-9B91-52F854BA228C}"/>
    <cellStyle name="Kontrollcelle 15 9" xfId="32606" xr:uid="{5A9CC1B3-C2DF-4867-BCBF-8FB2EC411556}"/>
    <cellStyle name="Kontrollcelle 16" xfId="32607" xr:uid="{1FC5F338-A448-4893-9D50-F3FB03C6C76F}"/>
    <cellStyle name="Kontrollcelle 16 10" xfId="32608" xr:uid="{B90C0715-9EF1-4D2E-9919-373CC0EAED11}"/>
    <cellStyle name="Kontrollcelle 16 11" xfId="32609" xr:uid="{5B3E44B7-F7F9-4130-9BDB-F5FC2247A3F6}"/>
    <cellStyle name="Kontrollcelle 16 12" xfId="32610" xr:uid="{CB472E29-08AA-440C-B55A-8DE80D6FEB13}"/>
    <cellStyle name="Kontrollcelle 16 2" xfId="32611" xr:uid="{A5DBEA3E-8EBB-42DE-823D-C5F21E35D232}"/>
    <cellStyle name="Kontrollcelle 16 3" xfId="32612" xr:uid="{42358B87-B22D-4ACD-928C-26FEA0428769}"/>
    <cellStyle name="Kontrollcelle 16 4" xfId="32613" xr:uid="{0363D4FD-642B-4364-9E0D-D1EE7FCB70E1}"/>
    <cellStyle name="Kontrollcelle 16 5" xfId="32614" xr:uid="{8898AB33-69F1-43DE-BADC-4C3EB9AF75CC}"/>
    <cellStyle name="Kontrollcelle 16 6" xfId="32615" xr:uid="{6EBEAA76-8A6A-4B79-BE4F-90FF835A0DAE}"/>
    <cellStyle name="Kontrollcelle 16 7" xfId="32616" xr:uid="{D4B08B5D-6668-41E1-A4F7-5587EBA34AB4}"/>
    <cellStyle name="Kontrollcelle 16 8" xfId="32617" xr:uid="{9CFAA384-5546-4B91-B4CE-BD2AA6E49B8A}"/>
    <cellStyle name="Kontrollcelle 16 9" xfId="32618" xr:uid="{3D89BECB-330F-40A5-9D92-6E7EC7C2851B}"/>
    <cellStyle name="Kontrollcelle 17" xfId="32619" xr:uid="{7210CBE7-2066-4052-913F-0A990DA8C3A6}"/>
    <cellStyle name="Kontrollcelle 17 10" xfId="32620" xr:uid="{F6EF9B9F-02C8-41F2-83CB-F4314E48CA34}"/>
    <cellStyle name="Kontrollcelle 17 11" xfId="32621" xr:uid="{92523242-7EB6-4A14-8F17-575792EE125A}"/>
    <cellStyle name="Kontrollcelle 17 12" xfId="32622" xr:uid="{6D3B7E52-F50C-46A3-B0B8-D49E6BB41868}"/>
    <cellStyle name="Kontrollcelle 17 2" xfId="32623" xr:uid="{66278326-599C-4A6B-B84B-EB7918F8A9D2}"/>
    <cellStyle name="Kontrollcelle 17 3" xfId="32624" xr:uid="{8FBE3146-3902-4785-BC1C-27DADF3EE911}"/>
    <cellStyle name="Kontrollcelle 17 4" xfId="32625" xr:uid="{32497A84-7474-43BD-97B3-6DD1E672AE52}"/>
    <cellStyle name="Kontrollcelle 17 5" xfId="32626" xr:uid="{1D6D32FA-D308-4A1B-B86A-F4BCD95D0657}"/>
    <cellStyle name="Kontrollcelle 17 6" xfId="32627" xr:uid="{D4745DBB-959F-4CF2-8029-D1F94EC4825D}"/>
    <cellStyle name="Kontrollcelle 17 7" xfId="32628" xr:uid="{846C174E-D29D-47CC-9156-10D438C245C8}"/>
    <cellStyle name="Kontrollcelle 17 8" xfId="32629" xr:uid="{3B492CED-F799-48BB-950D-DCA8A952DDA3}"/>
    <cellStyle name="Kontrollcelle 17 9" xfId="32630" xr:uid="{4DF1D00B-DFF4-49F6-9829-803D6C6CEA67}"/>
    <cellStyle name="Kontrollcelle 18" xfId="32631" xr:uid="{51E21548-0D9E-4758-B4D9-F4F46CCC4A04}"/>
    <cellStyle name="Kontrollcelle 18 10" xfId="32632" xr:uid="{53D01E51-F054-410C-B2F7-CCB07E7C6B70}"/>
    <cellStyle name="Kontrollcelle 18 11" xfId="32633" xr:uid="{47CD7619-7BE4-4219-BABF-7FEB4A1037C6}"/>
    <cellStyle name="Kontrollcelle 18 12" xfId="32634" xr:uid="{E59142E0-CA4A-4117-A753-061E3CA5F7DB}"/>
    <cellStyle name="Kontrollcelle 18 2" xfId="32635" xr:uid="{6AAC483C-1B54-4C95-8A5C-02F092F2E604}"/>
    <cellStyle name="Kontrollcelle 18 3" xfId="32636" xr:uid="{052A31AA-5119-4383-8394-D723CFA48258}"/>
    <cellStyle name="Kontrollcelle 18 4" xfId="32637" xr:uid="{E8C71432-22FC-4D8F-BFC9-473AF32CABC1}"/>
    <cellStyle name="Kontrollcelle 18 5" xfId="32638" xr:uid="{C08CBB01-6FEB-4937-89A6-625579049107}"/>
    <cellStyle name="Kontrollcelle 18 6" xfId="32639" xr:uid="{F0E3A359-B9B1-428E-8073-3326C341AC2E}"/>
    <cellStyle name="Kontrollcelle 18 7" xfId="32640" xr:uid="{977B6A96-2071-455C-9B86-E64FDA4BCF84}"/>
    <cellStyle name="Kontrollcelle 18 8" xfId="32641" xr:uid="{C38A579B-F4EA-472F-AB81-91D3EB5F8D48}"/>
    <cellStyle name="Kontrollcelle 18 9" xfId="32642" xr:uid="{7964FA23-5472-48B9-A242-7D6D5DC51622}"/>
    <cellStyle name="Kontrollcelle 19" xfId="32643" xr:uid="{E9F09199-29C5-4135-9462-20E3F11D0C46}"/>
    <cellStyle name="Kontrollcelle 19 10" xfId="32644" xr:uid="{304B323F-33FC-4408-81FB-006040E0DFA1}"/>
    <cellStyle name="Kontrollcelle 19 11" xfId="32645" xr:uid="{D540EF30-F9C9-4816-AAED-EAF20940BA9D}"/>
    <cellStyle name="Kontrollcelle 19 12" xfId="32646" xr:uid="{B3942007-026A-45C2-A526-52214A3286B4}"/>
    <cellStyle name="Kontrollcelle 19 2" xfId="32647" xr:uid="{76F1A1A3-2E78-46D4-9DA7-C9F4A7A5AFDC}"/>
    <cellStyle name="Kontrollcelle 19 3" xfId="32648" xr:uid="{35C3FE09-014F-4E46-9CFC-ED78FD30C6D2}"/>
    <cellStyle name="Kontrollcelle 19 4" xfId="32649" xr:uid="{17682990-2691-4A44-BBA9-F230A13FF0E2}"/>
    <cellStyle name="Kontrollcelle 19 5" xfId="32650" xr:uid="{73DE96F7-3606-4B6B-B4F3-DAECE40CEA68}"/>
    <cellStyle name="Kontrollcelle 19 6" xfId="32651" xr:uid="{24A4D78F-32C0-424C-B676-FE400A29D53A}"/>
    <cellStyle name="Kontrollcelle 19 7" xfId="32652" xr:uid="{398F9A77-E366-4C90-8235-CE261A699BAA}"/>
    <cellStyle name="Kontrollcelle 19 8" xfId="32653" xr:uid="{5F2C4EA8-2AEC-4CDD-9727-A13AC262E3E3}"/>
    <cellStyle name="Kontrollcelle 19 9" xfId="32654" xr:uid="{E0DEE6E9-397D-4309-8071-7AF32822ACF4}"/>
    <cellStyle name="Kontrollcelle 2" xfId="32655" xr:uid="{3A8A8402-48FC-4052-9937-66E40ECB7345}"/>
    <cellStyle name="Kontrollcelle 2 10" xfId="32656" xr:uid="{C27141AE-5EF4-43FC-B4C8-E63DF2EBFD51}"/>
    <cellStyle name="Kontrollcelle 2 11" xfId="32657" xr:uid="{75AF5D95-7C70-48C1-A288-D1B296D9AD93}"/>
    <cellStyle name="Kontrollcelle 2 12" xfId="32658" xr:uid="{AD8BA005-87DA-4C9B-BB13-AFB4FFCF40C0}"/>
    <cellStyle name="Kontrollcelle 2 13" xfId="32659" xr:uid="{58697C3B-4FDA-40C0-A68D-19AFEA7C0467}"/>
    <cellStyle name="Kontrollcelle 2 14" xfId="32660" xr:uid="{A627EE83-A9C0-4024-8E73-CD3BCA2B1B65}"/>
    <cellStyle name="Kontrollcelle 2 15" xfId="32661" xr:uid="{17D89DC8-82C8-4555-9159-93D8E31623C7}"/>
    <cellStyle name="Kontrollcelle 2 16" xfId="32662" xr:uid="{A207A1EB-798B-46BA-8003-0CC505476B33}"/>
    <cellStyle name="Kontrollcelle 2 17" xfId="32663" xr:uid="{44E09F2E-F6AD-43BE-A627-309603BC814A}"/>
    <cellStyle name="Kontrollcelle 2 18" xfId="32664" xr:uid="{43431C26-F6F8-4991-AE23-DE6EF37CB43A}"/>
    <cellStyle name="Kontrollcelle 2 19" xfId="32665" xr:uid="{4D5BF477-B11D-453D-97FD-9E9654B1CD7F}"/>
    <cellStyle name="Kontrollcelle 2 19 10" xfId="32666" xr:uid="{92F56924-796E-4CC0-864A-34ADA827D505}"/>
    <cellStyle name="Kontrollcelle 2 19 11" xfId="32667" xr:uid="{688F8418-98A4-4904-890B-A9D8298A7D86}"/>
    <cellStyle name="Kontrollcelle 2 19 12" xfId="32668" xr:uid="{FC2A5961-7030-4A1F-9867-6FA38D9455A4}"/>
    <cellStyle name="Kontrollcelle 2 19 13" xfId="32669" xr:uid="{8B0D476C-ED48-495B-BA16-C80A62D78F27}"/>
    <cellStyle name="Kontrollcelle 2 19 2" xfId="32670" xr:uid="{E801E2A0-72BB-4809-A191-2B77304107B2}"/>
    <cellStyle name="Kontrollcelle 2 19 3" xfId="32671" xr:uid="{2FFD6F19-9899-461C-A27D-75CB16845E21}"/>
    <cellStyle name="Kontrollcelle 2 19 4" xfId="32672" xr:uid="{FC152B65-EA99-4886-B71E-8D93624FCDE5}"/>
    <cellStyle name="Kontrollcelle 2 19 5" xfId="32673" xr:uid="{468BD101-5F81-46BD-B21F-C1F1E935B05D}"/>
    <cellStyle name="Kontrollcelle 2 19 6" xfId="32674" xr:uid="{4B902163-E2C2-414F-8297-D1A161ED00DD}"/>
    <cellStyle name="Kontrollcelle 2 19 7" xfId="32675" xr:uid="{BE2D1F9C-1304-4832-ACD7-DB7685BDE774}"/>
    <cellStyle name="Kontrollcelle 2 19 8" xfId="32676" xr:uid="{17AEC866-EDE8-493B-AC9B-1174ABE7DAC4}"/>
    <cellStyle name="Kontrollcelle 2 19 9" xfId="32677" xr:uid="{78A72B7A-949B-4B80-8154-B4BCF794440F}"/>
    <cellStyle name="Kontrollcelle 2 2" xfId="32678" xr:uid="{6FDC3637-F885-43F7-8D7A-C0E03A7B6B6C}"/>
    <cellStyle name="Kontrollcelle 2 2 10" xfId="32679" xr:uid="{4521EB7F-C251-40F9-9DD9-BD7F918C632D}"/>
    <cellStyle name="Kontrollcelle 2 2 11" xfId="32680" xr:uid="{8D02145C-A105-4814-B169-73B2DCDF5883}"/>
    <cellStyle name="Kontrollcelle 2 2 12" xfId="32681" xr:uid="{3EC8956E-EDF4-48DB-BD75-C56A64CABAA9}"/>
    <cellStyle name="Kontrollcelle 2 2 13" xfId="32682" xr:uid="{32B717C4-6303-4D66-8667-2D8AC74A50D7}"/>
    <cellStyle name="Kontrollcelle 2 2 14" xfId="32683" xr:uid="{948C4085-952E-4A86-B727-F9D530B5D5AC}"/>
    <cellStyle name="Kontrollcelle 2 2 15" xfId="32684" xr:uid="{209A6CFF-86D4-4A7A-B96C-2284DA5CCBBC}"/>
    <cellStyle name="Kontrollcelle 2 2 16" xfId="32685" xr:uid="{D60246FF-5A23-47AC-A152-3E3B85ACEA61}"/>
    <cellStyle name="Kontrollcelle 2 2 17" xfId="32686" xr:uid="{61AA4854-2346-4694-A9AF-AB4A316BB6A7}"/>
    <cellStyle name="Kontrollcelle 2 2 17 10" xfId="32687" xr:uid="{A310C4D7-F94A-4B34-8EA6-315967558DEC}"/>
    <cellStyle name="Kontrollcelle 2 2 17 11" xfId="32688" xr:uid="{222D5A87-4718-4DB2-AF8F-BEAC1F43E108}"/>
    <cellStyle name="Kontrollcelle 2 2 17 12" xfId="32689" xr:uid="{418BF9BD-DE00-477F-A1C0-81E48FDD6BE7}"/>
    <cellStyle name="Kontrollcelle 2 2 17 13" xfId="32690" xr:uid="{A73DEEF6-00A2-4D4C-BE5F-69FCF056D717}"/>
    <cellStyle name="Kontrollcelle 2 2 17 2" xfId="32691" xr:uid="{86CD3A91-855D-41CB-8EB5-0F0C3118250F}"/>
    <cellStyle name="Kontrollcelle 2 2 17 3" xfId="32692" xr:uid="{077CB3A5-D80F-4521-B9AD-8862A16EBF1F}"/>
    <cellStyle name="Kontrollcelle 2 2 17 4" xfId="32693" xr:uid="{C419A48C-E745-463D-BCB1-FEAF130E976B}"/>
    <cellStyle name="Kontrollcelle 2 2 17 5" xfId="32694" xr:uid="{E34AE8C4-C75F-450E-915A-74910496CC2C}"/>
    <cellStyle name="Kontrollcelle 2 2 17 6" xfId="32695" xr:uid="{4C81BA6E-84D5-44CA-B6EE-6EF7B8F7F9BF}"/>
    <cellStyle name="Kontrollcelle 2 2 17 7" xfId="32696" xr:uid="{CDC80A3B-38E2-4603-AF59-F1A65AE255B9}"/>
    <cellStyle name="Kontrollcelle 2 2 17 8" xfId="32697" xr:uid="{B335FF1A-27C6-46D3-BD0C-83A0FAED95B6}"/>
    <cellStyle name="Kontrollcelle 2 2 17 9" xfId="32698" xr:uid="{46B7D5D3-E071-4265-A18A-5E1B4C434CE1}"/>
    <cellStyle name="Kontrollcelle 2 2 18" xfId="32699" xr:uid="{F6B65360-A943-49B8-AEC1-B35DDC314216}"/>
    <cellStyle name="Kontrollcelle 2 2 19" xfId="32700" xr:uid="{42CCEB63-482E-44C6-83E7-24FFB3B98AA1}"/>
    <cellStyle name="Kontrollcelle 2 2 2" xfId="32701" xr:uid="{19322C49-826E-4D48-A639-E414125AC6CC}"/>
    <cellStyle name="Kontrollcelle 2 2 2 10" xfId="32702" xr:uid="{6235CBF1-B9B3-4F4B-9CFF-3B9AC1B862A0}"/>
    <cellStyle name="Kontrollcelle 2 2 2 11" xfId="32703" xr:uid="{AE136F3E-009D-444F-A609-61D11D4D442F}"/>
    <cellStyle name="Kontrollcelle 2 2 2 12" xfId="32704" xr:uid="{247B9EB4-A706-4D52-9FB6-8224CFA667EC}"/>
    <cellStyle name="Kontrollcelle 2 2 2 13" xfId="32705" xr:uid="{46A92339-EBE6-4ED3-A594-49210AD0304F}"/>
    <cellStyle name="Kontrollcelle 2 2 2 14" xfId="32706" xr:uid="{C02C220C-DF74-4BF4-A787-C5509630E9E6}"/>
    <cellStyle name="Kontrollcelle 2 2 2 15" xfId="32707" xr:uid="{32662028-3401-478A-820E-EA2C5992ED0A}"/>
    <cellStyle name="Kontrollcelle 2 2 2 2" xfId="32708" xr:uid="{2565BC53-40DA-4AB3-8594-AD8048AEDF75}"/>
    <cellStyle name="Kontrollcelle 2 2 2 2 10" xfId="32709" xr:uid="{A323668A-C110-49A8-94D9-405D97B2B296}"/>
    <cellStyle name="Kontrollcelle 2 2 2 2 11" xfId="32710" xr:uid="{C547604A-F188-401F-B1DF-18000FB509C1}"/>
    <cellStyle name="Kontrollcelle 2 2 2 2 12" xfId="32711" xr:uid="{A7CE14BB-12CD-401E-90F7-907973F1E86F}"/>
    <cellStyle name="Kontrollcelle 2 2 2 2 13" xfId="32712" xr:uid="{F5715041-C5C8-4810-B66C-0E31FE1541EB}"/>
    <cellStyle name="Kontrollcelle 2 2 2 2 2" xfId="32713" xr:uid="{0621B031-DB15-455A-895E-9C3CF1D757A8}"/>
    <cellStyle name="Kontrollcelle 2 2 2 2 3" xfId="32714" xr:uid="{511382EE-FD59-4293-806F-0D04BC0F3574}"/>
    <cellStyle name="Kontrollcelle 2 2 2 2 4" xfId="32715" xr:uid="{A75BCAB3-4C90-4E60-9C32-4A1FB1188525}"/>
    <cellStyle name="Kontrollcelle 2 2 2 2 5" xfId="32716" xr:uid="{5DE892E1-BF0E-411A-8CDC-449EF789BEE3}"/>
    <cellStyle name="Kontrollcelle 2 2 2 2 6" xfId="32717" xr:uid="{F47453EE-C3A0-4E1C-9F15-6EF922B8422E}"/>
    <cellStyle name="Kontrollcelle 2 2 2 2 7" xfId="32718" xr:uid="{40AFCCBF-F4C3-47AE-9191-8A651022AAE7}"/>
    <cellStyle name="Kontrollcelle 2 2 2 2 8" xfId="32719" xr:uid="{047EA81D-9D58-4AA2-8CAA-C0EC8DF7C56E}"/>
    <cellStyle name="Kontrollcelle 2 2 2 2 9" xfId="32720" xr:uid="{CE34791B-5843-46DC-92BD-D5D4588285A4}"/>
    <cellStyle name="Kontrollcelle 2 2 2 3" xfId="32721" xr:uid="{FA72C88A-1516-494E-A9B5-9FFD99CA64C0}"/>
    <cellStyle name="Kontrollcelle 2 2 2 4" xfId="32722" xr:uid="{BCD9A820-6872-4B23-8156-9CA6ADBA3FDB}"/>
    <cellStyle name="Kontrollcelle 2 2 2 5" xfId="32723" xr:uid="{EC946282-3CF4-457D-A673-2D3A333EBA6C}"/>
    <cellStyle name="Kontrollcelle 2 2 2 6" xfId="32724" xr:uid="{3D463DC0-1567-4CBD-BB2E-A2BB6CCE5C2C}"/>
    <cellStyle name="Kontrollcelle 2 2 2 7" xfId="32725" xr:uid="{BD333BA4-1C85-4002-9B46-97A1679F3AF5}"/>
    <cellStyle name="Kontrollcelle 2 2 2 8" xfId="32726" xr:uid="{6AD7D9EE-31F9-4492-B76B-E7B744B12E74}"/>
    <cellStyle name="Kontrollcelle 2 2 2 9" xfId="32727" xr:uid="{6AA846BD-17BF-4CE4-8B7A-A3B0DB57747D}"/>
    <cellStyle name="Kontrollcelle 2 2 20" xfId="32728" xr:uid="{2FA7FDB5-EF2D-4B5C-A522-863B9C8964B8}"/>
    <cellStyle name="Kontrollcelle 2 2 21" xfId="32729" xr:uid="{5C9AAE97-36E3-4675-8C22-02CB35A99B97}"/>
    <cellStyle name="Kontrollcelle 2 2 22" xfId="32730" xr:uid="{3DD7EE80-A665-4DC7-9FAA-1FB6B1777845}"/>
    <cellStyle name="Kontrollcelle 2 2 23" xfId="32731" xr:uid="{32F28B5B-5E79-4345-A9EF-2DAFEBF0748F}"/>
    <cellStyle name="Kontrollcelle 2 2 24" xfId="32732" xr:uid="{F6A29D71-34B3-484E-B767-505BCAD4F7BE}"/>
    <cellStyle name="Kontrollcelle 2 2 25" xfId="32733" xr:uid="{551B077A-BC29-4592-BD60-DD87C3E94103}"/>
    <cellStyle name="Kontrollcelle 2 2 26" xfId="32734" xr:uid="{B09892A0-25B0-47C2-B7BD-790D86E60AE8}"/>
    <cellStyle name="Kontrollcelle 2 2 27" xfId="32735" xr:uid="{65C329B7-C49A-4CC6-87FB-60B949A9E5C0}"/>
    <cellStyle name="Kontrollcelle 2 2 28" xfId="32736" xr:uid="{81F03F6F-3DA5-4AA9-B8D7-035CAFCF3385}"/>
    <cellStyle name="Kontrollcelle 2 2 3" xfId="32737" xr:uid="{101E1987-AF2F-4F08-BE51-D7808C27B3F1}"/>
    <cellStyle name="Kontrollcelle 2 2 4" xfId="32738" xr:uid="{246AB6AE-062B-4DB0-891F-B0F55532A5C6}"/>
    <cellStyle name="Kontrollcelle 2 2 5" xfId="32739" xr:uid="{8B1F52FF-9432-437E-B00E-A5EC2BC02A4F}"/>
    <cellStyle name="Kontrollcelle 2 2 6" xfId="32740" xr:uid="{DE44FF8F-7049-48C8-9A5B-7F57EAFE7CAE}"/>
    <cellStyle name="Kontrollcelle 2 2 7" xfId="32741" xr:uid="{B9E1AEA0-8BFF-401E-9AF3-5024073EE73F}"/>
    <cellStyle name="Kontrollcelle 2 2 8" xfId="32742" xr:uid="{014B3A1B-FEE0-4B97-B6C2-6A90674F2E4B}"/>
    <cellStyle name="Kontrollcelle 2 2 9" xfId="32743" xr:uid="{F8AE230B-1D25-467D-9E7C-65FB7C6147DA}"/>
    <cellStyle name="Kontrollcelle 2 20" xfId="32744" xr:uid="{6777F653-FD39-4391-97C2-1503CEB0747C}"/>
    <cellStyle name="Kontrollcelle 2 21" xfId="32745" xr:uid="{A59D7836-5B49-4FFE-8410-D868F359E85A}"/>
    <cellStyle name="Kontrollcelle 2 22" xfId="32746" xr:uid="{341DBDB5-835A-448C-8B6E-23F1870EDCAE}"/>
    <cellStyle name="Kontrollcelle 2 23" xfId="32747" xr:uid="{2A6442BA-80BB-4859-8E99-9DA26CDF142D}"/>
    <cellStyle name="Kontrollcelle 2 24" xfId="32748" xr:uid="{AE98B2E9-1B47-4486-BA7A-E2EE8BDD2743}"/>
    <cellStyle name="Kontrollcelle 2 25" xfId="32749" xr:uid="{91EB6F2A-18F7-488A-8AF9-C1E7296BB545}"/>
    <cellStyle name="Kontrollcelle 2 26" xfId="32750" xr:uid="{352684A0-6BEC-4D16-9152-91F7C3C91A7E}"/>
    <cellStyle name="Kontrollcelle 2 27" xfId="32751" xr:uid="{921F5BB8-54BD-4D2D-82BE-EC8ACECCC142}"/>
    <cellStyle name="Kontrollcelle 2 28" xfId="32752" xr:uid="{448100F8-A379-4CE0-A4E2-5F876CCCD75A}"/>
    <cellStyle name="Kontrollcelle 2 29" xfId="32753" xr:uid="{F14204E1-53BF-4341-931E-50BA51C1FE31}"/>
    <cellStyle name="Kontrollcelle 2 3" xfId="32754" xr:uid="{17E6A15C-EBB9-4BBE-8CB6-2860D561CB8A}"/>
    <cellStyle name="Kontrollcelle 2 30" xfId="32755" xr:uid="{D1FB74AF-44C8-4D22-931C-884EF26A29B3}"/>
    <cellStyle name="Kontrollcelle 2 31" xfId="46722" xr:uid="{DF86B56B-C4ED-40E6-BD1D-55B322DA0A82}"/>
    <cellStyle name="Kontrollcelle 2 4" xfId="32756" xr:uid="{1B12618C-2CED-46CF-BE09-9A3A687518AC}"/>
    <cellStyle name="Kontrollcelle 2 5" xfId="32757" xr:uid="{50AE3BC4-6CA3-47FC-B0C3-86C5B200EF6F}"/>
    <cellStyle name="Kontrollcelle 2 5 10" xfId="32758" xr:uid="{816E96A2-E7D2-4AD6-AA45-3269E01525D1}"/>
    <cellStyle name="Kontrollcelle 2 5 11" xfId="32759" xr:uid="{C027475A-14E7-4B95-823D-6A8F2F47BC2D}"/>
    <cellStyle name="Kontrollcelle 2 5 12" xfId="32760" xr:uid="{A31396EF-E622-4B83-9EE3-1318CD5B0F1E}"/>
    <cellStyle name="Kontrollcelle 2 5 13" xfId="32761" xr:uid="{6C88A99A-8634-43DB-8A39-D67F72B6C95D}"/>
    <cellStyle name="Kontrollcelle 2 5 14" xfId="32762" xr:uid="{0D8D28F8-3893-4B3B-AB3C-6F0B75221AB5}"/>
    <cellStyle name="Kontrollcelle 2 5 15" xfId="32763" xr:uid="{C60EC39E-3B62-4356-AF8A-3DA50B4D27B6}"/>
    <cellStyle name="Kontrollcelle 2 5 2" xfId="32764" xr:uid="{FED83DF0-4F6B-4309-A828-E566176A7D8F}"/>
    <cellStyle name="Kontrollcelle 2 5 2 10" xfId="32765" xr:uid="{9B7FB06E-C9DE-49C6-967B-186A65097595}"/>
    <cellStyle name="Kontrollcelle 2 5 2 11" xfId="32766" xr:uid="{FEDAEBB9-51DE-4ED5-8511-DA2200F288AE}"/>
    <cellStyle name="Kontrollcelle 2 5 2 12" xfId="32767" xr:uid="{E487249C-C059-4B54-99D1-BA810B600A20}"/>
    <cellStyle name="Kontrollcelle 2 5 2 13" xfId="32768" xr:uid="{A0C64878-B829-45A0-9FF8-B824B7C06521}"/>
    <cellStyle name="Kontrollcelle 2 5 2 2" xfId="32769" xr:uid="{324CD4F0-D6D3-4580-97D3-51BED3E0B2A7}"/>
    <cellStyle name="Kontrollcelle 2 5 2 3" xfId="32770" xr:uid="{AF143F92-F9FD-489B-A064-6C191B65E881}"/>
    <cellStyle name="Kontrollcelle 2 5 2 4" xfId="32771" xr:uid="{606A844D-D725-4C01-BA8E-631F5409AAF8}"/>
    <cellStyle name="Kontrollcelle 2 5 2 5" xfId="32772" xr:uid="{DCE676A2-1C27-43E4-B9B7-5B83D619C659}"/>
    <cellStyle name="Kontrollcelle 2 5 2 6" xfId="32773" xr:uid="{EFCD5E86-BF85-4195-B390-FFA762C2EAAD}"/>
    <cellStyle name="Kontrollcelle 2 5 2 7" xfId="32774" xr:uid="{EC2EAF43-BC86-460D-A8EC-040345EF5DA3}"/>
    <cellStyle name="Kontrollcelle 2 5 2 8" xfId="32775" xr:uid="{27B9BB54-47AA-4494-BBD2-140F82A9BFB8}"/>
    <cellStyle name="Kontrollcelle 2 5 2 9" xfId="32776" xr:uid="{AD389780-9517-461F-AF62-0C5FCE698EDE}"/>
    <cellStyle name="Kontrollcelle 2 5 3" xfId="32777" xr:uid="{4E894B1D-7F30-4E94-AFAC-86A48871D63C}"/>
    <cellStyle name="Kontrollcelle 2 5 4" xfId="32778" xr:uid="{7B87FDC8-8CA2-49BF-9062-FB38380D6DDA}"/>
    <cellStyle name="Kontrollcelle 2 5 5" xfId="32779" xr:uid="{F094B0C8-4A14-46A5-B07A-4518B43C38F5}"/>
    <cellStyle name="Kontrollcelle 2 5 6" xfId="32780" xr:uid="{F8BD8853-84E7-4528-BD35-99A9891597F8}"/>
    <cellStyle name="Kontrollcelle 2 5 7" xfId="32781" xr:uid="{B54CB680-8862-4E7C-A65F-638832A1F54E}"/>
    <cellStyle name="Kontrollcelle 2 5 8" xfId="32782" xr:uid="{4858A0DE-0D51-4A21-A9F2-4827F6606DC9}"/>
    <cellStyle name="Kontrollcelle 2 5 9" xfId="32783" xr:uid="{BAF24EFD-3F85-4555-A3A1-AEB9DB9418EB}"/>
    <cellStyle name="Kontrollcelle 2 6" xfId="32784" xr:uid="{9B0A25F5-CE21-46CA-9F5F-78F5F225167D}"/>
    <cellStyle name="Kontrollcelle 2 7" xfId="32785" xr:uid="{A91AD4EC-DDEB-41D8-8C2B-C4A1E8A415A7}"/>
    <cellStyle name="Kontrollcelle 2 8" xfId="32786" xr:uid="{E620AC2F-9385-4069-90D2-51CA9689D454}"/>
    <cellStyle name="Kontrollcelle 2 9" xfId="32787" xr:uid="{A65C57C9-75B8-4211-917B-7EFEF3293CA4}"/>
    <cellStyle name="Kontrollcelle 2_Innlån 10_2010" xfId="32788" xr:uid="{AB2FB4B3-EF2C-40C3-A6B8-6081C0B0013D}"/>
    <cellStyle name="Kontrollcelle 20" xfId="32789" xr:uid="{54175896-1552-4B26-AB14-20CE7426F7E8}"/>
    <cellStyle name="Kontrollcelle 20 10" xfId="32790" xr:uid="{F008B2A4-BD1C-40FF-87D4-A63E5940FCBD}"/>
    <cellStyle name="Kontrollcelle 20 11" xfId="32791" xr:uid="{0F468674-CA94-481D-8E33-6869C297E48E}"/>
    <cellStyle name="Kontrollcelle 20 12" xfId="32792" xr:uid="{90BC6A92-FC35-44C1-B749-B0764F267D07}"/>
    <cellStyle name="Kontrollcelle 20 2" xfId="32793" xr:uid="{07A87B13-215A-4D49-9188-56A04D4EA6F1}"/>
    <cellStyle name="Kontrollcelle 20 3" xfId="32794" xr:uid="{AD8EA561-42BC-4964-9124-671E0C9DA9DD}"/>
    <cellStyle name="Kontrollcelle 20 4" xfId="32795" xr:uid="{548EE5D2-65FD-4259-9AB9-374242B39C2E}"/>
    <cellStyle name="Kontrollcelle 20 5" xfId="32796" xr:uid="{8C1E79CB-21FE-4FC2-AFAA-33097E80624E}"/>
    <cellStyle name="Kontrollcelle 20 6" xfId="32797" xr:uid="{1AD55AD5-756A-41CA-B218-8DFEBAFA3A52}"/>
    <cellStyle name="Kontrollcelle 20 7" xfId="32798" xr:uid="{F0FE41FF-55CE-4144-AB01-EB2354BB7619}"/>
    <cellStyle name="Kontrollcelle 20 8" xfId="32799" xr:uid="{20642937-E385-4418-8A80-5CAE42408806}"/>
    <cellStyle name="Kontrollcelle 20 9" xfId="32800" xr:uid="{D5085B45-E9C5-4934-AE67-F6FBA44C2C5C}"/>
    <cellStyle name="Kontrollcelle 21" xfId="32801" xr:uid="{7B9D1DE8-932B-41CB-9339-86D3948B8086}"/>
    <cellStyle name="Kontrollcelle 21 10" xfId="32802" xr:uid="{0B0282BB-4447-45D8-A28E-7BFD0DE90D3C}"/>
    <cellStyle name="Kontrollcelle 21 11" xfId="32803" xr:uid="{335F5EF1-7210-4E3C-B960-4019EB28486E}"/>
    <cellStyle name="Kontrollcelle 21 12" xfId="32804" xr:uid="{1AD12618-A9B7-4EE4-BEF3-EA978BED630B}"/>
    <cellStyle name="Kontrollcelle 21 2" xfId="32805" xr:uid="{592F8B5B-3163-48BC-B660-8D8A43D2254C}"/>
    <cellStyle name="Kontrollcelle 21 3" xfId="32806" xr:uid="{85B78E52-AEB6-4D28-B2C4-0D082C40B23F}"/>
    <cellStyle name="Kontrollcelle 21 4" xfId="32807" xr:uid="{D8EF7A18-91A8-43BC-9A3F-34A52AEC22CF}"/>
    <cellStyle name="Kontrollcelle 21 5" xfId="32808" xr:uid="{1418B00F-BC57-404E-AC91-13B0E868A99F}"/>
    <cellStyle name="Kontrollcelle 21 6" xfId="32809" xr:uid="{B9BC0796-F21B-4AEB-A37B-14DCEDE86272}"/>
    <cellStyle name="Kontrollcelle 21 7" xfId="32810" xr:uid="{A8252F44-3372-4B7B-ABC6-68E8DE4FFFE5}"/>
    <cellStyle name="Kontrollcelle 21 8" xfId="32811" xr:uid="{4913F8AF-AFED-4D81-9EBA-8F3D489CF213}"/>
    <cellStyle name="Kontrollcelle 21 9" xfId="32812" xr:uid="{4441C44C-3889-4A60-AA1D-615BB2B9CA14}"/>
    <cellStyle name="Kontrollcelle 22" xfId="32813" xr:uid="{F962518F-1105-406F-B76F-8B28AA14D0DC}"/>
    <cellStyle name="Kontrollcelle 22 10" xfId="32814" xr:uid="{FACDA56C-9A07-45C1-B9DB-C61AEF74681A}"/>
    <cellStyle name="Kontrollcelle 22 11" xfId="32815" xr:uid="{44181B97-8450-4BDD-88C2-A83F87ABE571}"/>
    <cellStyle name="Kontrollcelle 22 12" xfId="32816" xr:uid="{E9D9AB2B-BF45-46A9-B8A1-153EE3B501D5}"/>
    <cellStyle name="Kontrollcelle 22 2" xfId="32817" xr:uid="{35C799E5-27B8-4844-A9B2-A76A601D7F09}"/>
    <cellStyle name="Kontrollcelle 22 3" xfId="32818" xr:uid="{CE46721E-21E0-4818-BA02-BD924588FCD4}"/>
    <cellStyle name="Kontrollcelle 22 4" xfId="32819" xr:uid="{FC2F8E34-50CA-4B24-97AA-88017EF3EE9E}"/>
    <cellStyle name="Kontrollcelle 22 5" xfId="32820" xr:uid="{652538DA-04E4-4CC6-97B1-4B64A5A51D8B}"/>
    <cellStyle name="Kontrollcelle 22 6" xfId="32821" xr:uid="{E9263BC2-70EF-42D9-9C0C-D502E8C0F4A1}"/>
    <cellStyle name="Kontrollcelle 22 7" xfId="32822" xr:uid="{FB50DB35-38B8-4C7C-B093-E122F4D602EA}"/>
    <cellStyle name="Kontrollcelle 22 8" xfId="32823" xr:uid="{7762CCCE-749D-4C11-A762-4FE91D188224}"/>
    <cellStyle name="Kontrollcelle 22 9" xfId="32824" xr:uid="{6DE3AC82-EDA6-43AC-A339-AF53EA0834A1}"/>
    <cellStyle name="Kontrollcelle 23" xfId="32825" xr:uid="{41D502FD-A888-4AFF-B18D-A3D867C39C28}"/>
    <cellStyle name="Kontrollcelle 23 10" xfId="32826" xr:uid="{662F0CD4-56F1-426E-96C0-DECFB2A9DF5C}"/>
    <cellStyle name="Kontrollcelle 23 11" xfId="32827" xr:uid="{E81042BB-460B-411A-AB27-B2040A99C808}"/>
    <cellStyle name="Kontrollcelle 23 12" xfId="32828" xr:uid="{017DCB1F-B302-437D-9A30-5B05FA09006E}"/>
    <cellStyle name="Kontrollcelle 23 2" xfId="32829" xr:uid="{034BF463-CF2A-4723-BA51-0DBFDCCB1FCD}"/>
    <cellStyle name="Kontrollcelle 23 3" xfId="32830" xr:uid="{850CBE0D-80DD-4F0B-9BEC-FC215AC747A4}"/>
    <cellStyle name="Kontrollcelle 23 4" xfId="32831" xr:uid="{2D09449A-8F87-463C-A272-4F5679F94E9C}"/>
    <cellStyle name="Kontrollcelle 23 5" xfId="32832" xr:uid="{88C23CBD-AE3F-4C2C-BAC8-81861FC3BCC5}"/>
    <cellStyle name="Kontrollcelle 23 6" xfId="32833" xr:uid="{F9367720-B3D9-4F99-AFA7-3CA053DA6C3F}"/>
    <cellStyle name="Kontrollcelle 23 7" xfId="32834" xr:uid="{48A9CFCC-A90B-4D3C-BCE9-84B69BF7EA15}"/>
    <cellStyle name="Kontrollcelle 23 8" xfId="32835" xr:uid="{13F47598-DEEC-4F41-BD71-06B37941C171}"/>
    <cellStyle name="Kontrollcelle 23 9" xfId="32836" xr:uid="{705A10AC-AFCD-40D2-8FA6-8C6A44D19124}"/>
    <cellStyle name="Kontrollcelle 24" xfId="32837" xr:uid="{3581730E-693A-43FE-9C9A-4F429109EC23}"/>
    <cellStyle name="Kontrollcelle 24 10" xfId="32838" xr:uid="{E14BE83D-2F6A-4439-B030-B37E9ED71B15}"/>
    <cellStyle name="Kontrollcelle 24 11" xfId="32839" xr:uid="{A92B4774-F5AD-41B5-846E-DC4D718E4C12}"/>
    <cellStyle name="Kontrollcelle 24 12" xfId="32840" xr:uid="{2A733099-65B2-4737-A6DD-E1015E1E5506}"/>
    <cellStyle name="Kontrollcelle 24 2" xfId="32841" xr:uid="{102FAA18-1B70-49F8-B21C-95BD0EC5B76C}"/>
    <cellStyle name="Kontrollcelle 24 3" xfId="32842" xr:uid="{6246D85D-0982-4F7A-9BD9-D54F7B6767FF}"/>
    <cellStyle name="Kontrollcelle 24 4" xfId="32843" xr:uid="{C39BDE9C-070E-4EC8-9066-D93A8613C4E0}"/>
    <cellStyle name="Kontrollcelle 24 5" xfId="32844" xr:uid="{D15CD1D6-BF1B-4086-B8F2-69278DDB8A62}"/>
    <cellStyle name="Kontrollcelle 24 6" xfId="32845" xr:uid="{84DC35A9-C43F-448D-B9FC-3F1EE443B439}"/>
    <cellStyle name="Kontrollcelle 24 7" xfId="32846" xr:uid="{1FAFC145-BE84-4342-874F-CD430B0F3900}"/>
    <cellStyle name="Kontrollcelle 24 8" xfId="32847" xr:uid="{993D6E8F-24D5-4C2A-9631-6F1D569C920C}"/>
    <cellStyle name="Kontrollcelle 24 9" xfId="32848" xr:uid="{025045BF-5744-46C2-8237-E2CC32C1E2FA}"/>
    <cellStyle name="Kontrollcelle 25" xfId="32849" xr:uid="{69299E7B-5553-4992-A18D-740B240DA137}"/>
    <cellStyle name="Kontrollcelle 25 10" xfId="32850" xr:uid="{CC4F13A1-C728-4AC4-9B42-AEEE6173064F}"/>
    <cellStyle name="Kontrollcelle 25 11" xfId="32851" xr:uid="{45B30700-23A8-4C80-BB92-68FAC9C57DC2}"/>
    <cellStyle name="Kontrollcelle 25 12" xfId="32852" xr:uid="{583F4CD7-AF86-4050-9518-5CDA6492CA1A}"/>
    <cellStyle name="Kontrollcelle 25 2" xfId="32853" xr:uid="{118967EC-00D5-4655-83F6-2E85EB962AAC}"/>
    <cellStyle name="Kontrollcelle 25 3" xfId="32854" xr:uid="{BBC95840-FB8B-4CA7-854B-BE2CE5AB8BAA}"/>
    <cellStyle name="Kontrollcelle 25 4" xfId="32855" xr:uid="{E6640E9E-667E-471E-92BC-E19CF601EDC8}"/>
    <cellStyle name="Kontrollcelle 25 5" xfId="32856" xr:uid="{1FAE213E-7C34-49D8-8B9D-2143957399B9}"/>
    <cellStyle name="Kontrollcelle 25 6" xfId="32857" xr:uid="{1793A4D0-622A-4463-AADE-D9E3ECC57F86}"/>
    <cellStyle name="Kontrollcelle 25 7" xfId="32858" xr:uid="{D6C513A2-8846-4143-B61D-730A0B08E977}"/>
    <cellStyle name="Kontrollcelle 25 8" xfId="32859" xr:uid="{52C241D8-48A0-461F-B8E8-BD0BD31B5894}"/>
    <cellStyle name="Kontrollcelle 25 9" xfId="32860" xr:uid="{F950BF72-F3B3-4913-ACB2-F288429DED9E}"/>
    <cellStyle name="Kontrollcelle 26" xfId="32861" xr:uid="{8A5FFE48-C8E9-424F-A953-7F13EC27A860}"/>
    <cellStyle name="Kontrollcelle 26 10" xfId="32862" xr:uid="{C100A5E5-1162-48C4-9B21-AB0A446E9E40}"/>
    <cellStyle name="Kontrollcelle 26 11" xfId="32863" xr:uid="{266695A7-E0EF-47EF-ADD8-CC6CC20FBDD6}"/>
    <cellStyle name="Kontrollcelle 26 12" xfId="32864" xr:uid="{417368AD-DB19-475E-81BE-C6B5A7E6D7B2}"/>
    <cellStyle name="Kontrollcelle 26 13" xfId="32865" xr:uid="{6FC01294-67BF-4510-80B0-96CAA098A16A}"/>
    <cellStyle name="Kontrollcelle 26 2" xfId="32866" xr:uid="{13B37876-2F97-4E4A-AD7E-020589B20F6D}"/>
    <cellStyle name="Kontrollcelle 26 3" xfId="32867" xr:uid="{010BCE31-5A41-4184-BE1C-B1C3A6C8000C}"/>
    <cellStyle name="Kontrollcelle 26 4" xfId="32868" xr:uid="{8E5B26C8-6920-42DE-A45F-82A9771F7C5E}"/>
    <cellStyle name="Kontrollcelle 26 5" xfId="32869" xr:uid="{5F614416-2034-4B97-A291-E0F1808F25FD}"/>
    <cellStyle name="Kontrollcelle 26 6" xfId="32870" xr:uid="{5B8263AA-6494-4716-B141-A26CBDB80974}"/>
    <cellStyle name="Kontrollcelle 26 7" xfId="32871" xr:uid="{16262900-7A59-4B2F-982E-B6C3A9742AAD}"/>
    <cellStyle name="Kontrollcelle 26 8" xfId="32872" xr:uid="{0900290F-E87E-433B-B250-80BEFF7F3241}"/>
    <cellStyle name="Kontrollcelle 26 9" xfId="32873" xr:uid="{D5530148-63B7-48D3-9350-BDAA85A9A663}"/>
    <cellStyle name="Kontrollcelle 27" xfId="32874" xr:uid="{A4FFC8EF-CD70-4D08-A16C-DC41F6D41D98}"/>
    <cellStyle name="Kontrollcelle 28" xfId="32875" xr:uid="{4F33FF0C-3B33-4D83-9DAD-F6852874DF35}"/>
    <cellStyle name="Kontrollcelle 28 2" xfId="32876" xr:uid="{77723A37-6B93-4472-A61B-1A4519172CC8}"/>
    <cellStyle name="Kontrollcelle 28 3" xfId="32877" xr:uid="{1A182AAB-B58D-42E7-A3C5-7859468169FB}"/>
    <cellStyle name="Kontrollcelle 29" xfId="32878" xr:uid="{6D038318-C8A6-4D45-9B6A-D565B2563487}"/>
    <cellStyle name="Kontrollcelle 3" xfId="32879" xr:uid="{92CDB96E-0E99-4039-997F-5CE8F38A7AB4}"/>
    <cellStyle name="Kontrollcelle 30" xfId="32880" xr:uid="{671C8A90-7C89-487B-8853-C12BDCDC167B}"/>
    <cellStyle name="Kontrollcelle 31" xfId="32881" xr:uid="{35BF7E07-D632-4F1A-8220-A1C7891BE8D2}"/>
    <cellStyle name="Kontrollcelle 32" xfId="32882" xr:uid="{C4B91E89-B6F8-44BD-B666-F8EDC0E929F5}"/>
    <cellStyle name="Kontrollcelle 33" xfId="32883" xr:uid="{7D69878A-35F0-4A4F-9697-C0DB4D55527E}"/>
    <cellStyle name="Kontrollcelle 34" xfId="32884" xr:uid="{EAE74456-D4B0-4069-B808-70AC6A28DCBA}"/>
    <cellStyle name="Kontrollcelle 35" xfId="32885" xr:uid="{C9DBCD19-E392-47FD-BBAB-B8ED42913491}"/>
    <cellStyle name="Kontrollcelle 36" xfId="32886" xr:uid="{FC3EF550-CF91-4771-97D7-817BFC340494}"/>
    <cellStyle name="Kontrollcelle 37" xfId="32887" xr:uid="{C65A3129-92E0-4C0E-9DA7-428B9F2D7874}"/>
    <cellStyle name="Kontrollcelle 38" xfId="32888" xr:uid="{BC9625CC-CD55-432C-B858-B32712EA696C}"/>
    <cellStyle name="Kontrollcelle 39" xfId="32889" xr:uid="{14242FBB-1DB5-41CE-B445-3A16F288FCBB}"/>
    <cellStyle name="Kontrollcelle 4" xfId="32890" xr:uid="{09895865-0F56-4237-9ADE-0040857702B2}"/>
    <cellStyle name="Kontrollcelle 40" xfId="32891" xr:uid="{AD805FBD-B1D6-42A1-9B68-21870EE87FD9}"/>
    <cellStyle name="Kontrollcelle 41" xfId="32892" xr:uid="{B8FAE826-5341-4B68-8CB3-FA5F52393802}"/>
    <cellStyle name="Kontrollcelle 42" xfId="32893" xr:uid="{6A5339DA-03E0-4EFF-B593-0346F64CAADC}"/>
    <cellStyle name="Kontrollcelle 43" xfId="32894" xr:uid="{D9A827D7-A4D7-4336-972A-A067D758F33A}"/>
    <cellStyle name="Kontrollcelle 44" xfId="32895" xr:uid="{7E27466C-063B-44FF-8496-0FCB1AF891EA}"/>
    <cellStyle name="Kontrollcelle 45" xfId="32896" xr:uid="{CEC4FA27-EC50-448F-BAD3-BF9CFC70E64D}"/>
    <cellStyle name="Kontrollcelle 46" xfId="32897" xr:uid="{AFA7B780-52BD-4533-A988-E74EE1657DFA}"/>
    <cellStyle name="Kontrollcelle 47" xfId="32898" xr:uid="{9586B454-A21F-4478-AB10-E06DA69978EC}"/>
    <cellStyle name="Kontrollcelle 48" xfId="32899" xr:uid="{EB1EB143-0850-4D2E-977B-F02F7B834641}"/>
    <cellStyle name="Kontrollcelle 49" xfId="46153" xr:uid="{3DC68A1E-F1DB-45D1-9583-5832151D3E3D}"/>
    <cellStyle name="Kontrollcelle 5" xfId="32900" xr:uid="{620F5B16-2010-4195-8379-F56C5555F4C8}"/>
    <cellStyle name="Kontrollcelle 50" xfId="46154" xr:uid="{072D0A13-F73E-4502-B6C6-FFADE488161F}"/>
    <cellStyle name="Kontrollcelle 51" xfId="46155" xr:uid="{C08275F7-7525-48A2-9826-8FB3BF44CB69}"/>
    <cellStyle name="Kontrollcelle 52" xfId="46156" xr:uid="{B34DA5E1-5C72-4949-8562-B40AC756EAAC}"/>
    <cellStyle name="Kontrollcelle 53" xfId="46157" xr:uid="{E23F85F0-4535-4CFE-95EE-76E90DB45723}"/>
    <cellStyle name="Kontrollcelle 54" xfId="46158" xr:uid="{C9B58858-C693-4BDB-82A3-35835AC47586}"/>
    <cellStyle name="Kontrollcelle 55" xfId="46159" xr:uid="{888547F9-B548-41EC-8578-785521E6A1AF}"/>
    <cellStyle name="Kontrollcelle 56" xfId="46160" xr:uid="{73134B3B-B230-46E9-9FA2-822B5CCDD253}"/>
    <cellStyle name="Kontrollcelle 57" xfId="46161" xr:uid="{ABEAD2AC-ACF5-42C7-BA20-A01CA517FCD9}"/>
    <cellStyle name="Kontrollcelle 58" xfId="46162" xr:uid="{A1436B36-F6F6-42FA-A064-D817844E9803}"/>
    <cellStyle name="Kontrollcelle 59" xfId="46163" xr:uid="{B45F2689-BD6A-4A4A-A5BF-0A084D782A1C}"/>
    <cellStyle name="Kontrollcelle 6" xfId="32901" xr:uid="{BBB024B6-4456-42AC-B9EF-080CB4FEAE15}"/>
    <cellStyle name="Kontrollcelle 60" xfId="46164" xr:uid="{5CD21E74-7B35-4DFF-926B-D57C39BDDA2E}"/>
    <cellStyle name="Kontrollcelle 61" xfId="46165" xr:uid="{616C2B63-59FA-4280-9DCD-89B53F11351D}"/>
    <cellStyle name="Kontrollcelle 62" xfId="46166" xr:uid="{09A4511C-3527-4C29-AF2C-BD66ADE0FCDE}"/>
    <cellStyle name="Kontrollcelle 63" xfId="46167" xr:uid="{7EF53749-9ECA-4410-9080-F3D2A11B450B}"/>
    <cellStyle name="Kontrollcelle 64" xfId="46168" xr:uid="{1E132B4E-3117-4D3A-A832-DF43A94288AE}"/>
    <cellStyle name="Kontrollcelle 65" xfId="46169" xr:uid="{0ED00125-7E5A-4537-8C10-323BFEE5D4B5}"/>
    <cellStyle name="Kontrollcelle 66" xfId="46170" xr:uid="{C90F89F4-67BD-425C-B2F1-48196DC5E01D}"/>
    <cellStyle name="Kontrollcelle 67" xfId="46171" xr:uid="{9B4CDDCB-55FF-48D4-8477-9F5713D2562C}"/>
    <cellStyle name="Kontrollcelle 68" xfId="46172" xr:uid="{904E0A51-5232-4A1B-A3C4-777743B8FE7F}"/>
    <cellStyle name="Kontrollcelle 69" xfId="46659" xr:uid="{DE368C9C-C6C4-42B1-A848-E348CFD316F4}"/>
    <cellStyle name="Kontrollcelle 7" xfId="32902" xr:uid="{016DA35E-7D3E-468D-9013-47D2F7D04F23}"/>
    <cellStyle name="Kontrollcelle 70" xfId="46831" xr:uid="{5563AAFD-A66F-41AF-9EE5-FBAAACE51CCA}"/>
    <cellStyle name="Kontrollcelle 71" xfId="46849" xr:uid="{D52C865A-2D3E-45F7-9995-A0157A70A5D5}"/>
    <cellStyle name="Kontrollcelle 72" xfId="46857" xr:uid="{ECD6BAF2-F743-437A-9065-C30ED3C721B5}"/>
    <cellStyle name="Kontrollcelle 73" xfId="46858" xr:uid="{9687B8BB-7068-47A2-B2E0-3620253F072F}"/>
    <cellStyle name="Kontrollcelle 74" xfId="46599" xr:uid="{F65F9009-C047-4E8E-8F0B-19275945B464}"/>
    <cellStyle name="Kontrollcelle 8" xfId="32903" xr:uid="{30921301-B5F9-4884-9345-823F9594A825}"/>
    <cellStyle name="Kontrollcelle 9" xfId="32904" xr:uid="{7A00EB18-6F2E-4529-B52B-0495CE1890F7}"/>
    <cellStyle name="Lien hypertexte 2" xfId="32905" xr:uid="{5B7C19F7-00D7-4D05-A330-7B97F6002B50}"/>
    <cellStyle name="Lien hypertexte 2 2" xfId="32906" xr:uid="{E9BAF829-B52E-4B63-954C-44B6672F7C1D}"/>
    <cellStyle name="Lien hypertexte 3" xfId="32907" xr:uid="{2A9F3A0D-7CB7-4B1C-9155-F2764BFFA392}"/>
    <cellStyle name="Linked Cell" xfId="32908" xr:uid="{5EE896BA-C30D-41FD-981A-5C8A25E05FC7}"/>
    <cellStyle name="Linked Cell 2" xfId="46981" xr:uid="{2F20E387-DB27-42D4-B497-DA8C2832E01D}"/>
    <cellStyle name="Magyarázó szöveg" xfId="32909" xr:uid="{7A766B9B-1690-467B-8036-5966B9C0CB5B}"/>
    <cellStyle name="Merknad 10" xfId="32910" xr:uid="{500CB2EE-779C-4153-8245-AF0E3ACDE34D}"/>
    <cellStyle name="Merknad 10 10" xfId="32911" xr:uid="{4382C3AC-348B-4758-BD87-E2D1DF90954B}"/>
    <cellStyle name="Merknad 10 11" xfId="32912" xr:uid="{9D9C798A-B80A-4B2D-A88E-3702585BF57E}"/>
    <cellStyle name="Merknad 10 2" xfId="32913" xr:uid="{72BDEA68-6782-4391-9745-3D913F4A4DF8}"/>
    <cellStyle name="Merknad 10 3" xfId="32914" xr:uid="{3E85213D-0FC8-4E07-A552-AAB160FECD1F}"/>
    <cellStyle name="Merknad 10 4" xfId="32915" xr:uid="{D6B71FFF-F704-40F8-9749-34CE1DDDD517}"/>
    <cellStyle name="Merknad 10 5" xfId="32916" xr:uid="{70C1D60A-4F4F-4D77-8A79-84B6CB91FACC}"/>
    <cellStyle name="Merknad 10 6" xfId="32917" xr:uid="{F5D2B119-64C4-4BAF-A94F-92E75F11B860}"/>
    <cellStyle name="Merknad 10 7" xfId="32918" xr:uid="{4E8235A3-10CB-42E4-AD20-E3CED05D5439}"/>
    <cellStyle name="Merknad 10 8" xfId="32919" xr:uid="{CA433344-D296-4C84-8E9A-611869D4A204}"/>
    <cellStyle name="Merknad 10 9" xfId="32920" xr:uid="{47738A2A-0AE8-495C-A438-BFF404F33DA0}"/>
    <cellStyle name="Merknad 11" xfId="32921" xr:uid="{D2ED8C4E-3C75-4354-85A1-BDB557D2FF50}"/>
    <cellStyle name="Merknad 11 10" xfId="32922" xr:uid="{FEAA00DF-591B-4C52-97F3-D4AE2BF2AE81}"/>
    <cellStyle name="Merknad 11 11" xfId="32923" xr:uid="{A49C5949-8E12-4E22-90E7-A31BCCFCAA67}"/>
    <cellStyle name="Merknad 11 2" xfId="32924" xr:uid="{F274BF9F-03E7-4E34-B8FE-C1578497DDB2}"/>
    <cellStyle name="Merknad 11 3" xfId="32925" xr:uid="{36DFA188-6F46-4871-8092-2961881653D5}"/>
    <cellStyle name="Merknad 11 4" xfId="32926" xr:uid="{E77D8B49-5835-4C2A-90C9-4CEBE359BE52}"/>
    <cellStyle name="Merknad 11 5" xfId="32927" xr:uid="{1AA7D838-99D9-427F-9ADE-003100C4ADBA}"/>
    <cellStyle name="Merknad 11 6" xfId="32928" xr:uid="{9AC151FD-F468-4114-958C-7A8ADC5EE984}"/>
    <cellStyle name="Merknad 11 7" xfId="32929" xr:uid="{B69B9D5D-F6E0-4D46-B637-65A33C99A012}"/>
    <cellStyle name="Merknad 11 8" xfId="32930" xr:uid="{3F13429C-AE8B-41F3-8E99-776208F042B4}"/>
    <cellStyle name="Merknad 11 9" xfId="32931" xr:uid="{B820CE80-451D-4407-8AB6-58F85F7FD790}"/>
    <cellStyle name="Merknad 12" xfId="32932" xr:uid="{FC89902A-324F-47D9-826E-A282DF212C96}"/>
    <cellStyle name="Merknad 12 10" xfId="32933" xr:uid="{32C0D3AD-5B6F-4701-8612-2AB114759FB1}"/>
    <cellStyle name="Merknad 12 11" xfId="32934" xr:uid="{4CF0AD51-CECA-4E5F-A251-89E2C63890F1}"/>
    <cellStyle name="Merknad 12 12" xfId="32935" xr:uid="{A9DA2AAD-B583-42BE-8A19-AC16BF74C9FC}"/>
    <cellStyle name="Merknad 12 13" xfId="32936" xr:uid="{5ED9B663-5C43-41A2-B3E7-489DAE7AA523}"/>
    <cellStyle name="Merknad 12 14" xfId="32937" xr:uid="{2F2A651B-EFBB-4C4E-94AE-5717EFE6EFEB}"/>
    <cellStyle name="Merknad 12 15" xfId="32938" xr:uid="{44635A38-E298-4678-BEEC-73D1ED0565D7}"/>
    <cellStyle name="Merknad 12 16" xfId="32939" xr:uid="{F70E5082-5A73-4A14-AA88-4195DBC61C61}"/>
    <cellStyle name="Merknad 12 17" xfId="32940" xr:uid="{8C12D982-9A46-41E0-8A78-541F2A35D51E}"/>
    <cellStyle name="Merknad 12 17 10" xfId="32941" xr:uid="{45D011ED-25D8-4DD0-B48A-4366F121A283}"/>
    <cellStyle name="Merknad 12 17 11" xfId="32942" xr:uid="{6A4FADDB-FD0B-45BD-BEE3-D0B83F75C773}"/>
    <cellStyle name="Merknad 12 17 12" xfId="32943" xr:uid="{8ACE6051-8782-4117-B0DE-6AE3DECB6213}"/>
    <cellStyle name="Merknad 12 17 13" xfId="32944" xr:uid="{33F42FDA-7BC9-4091-9580-0EA8D9FF2708}"/>
    <cellStyle name="Merknad 12 17 2" xfId="32945" xr:uid="{F712FF19-BC43-47BA-892E-92B07C8ADE11}"/>
    <cellStyle name="Merknad 12 17 3" xfId="32946" xr:uid="{978200DB-3E32-4DAC-B114-04F40B49FC46}"/>
    <cellStyle name="Merknad 12 17 4" xfId="32947" xr:uid="{19EC14CD-96D5-44D1-BEC1-0AF94DED94DF}"/>
    <cellStyle name="Merknad 12 17 5" xfId="32948" xr:uid="{158B8CC4-2C40-4B49-BD0F-1A1AED93E706}"/>
    <cellStyle name="Merknad 12 17 6" xfId="32949" xr:uid="{C8D3B762-8187-4990-884E-1F09086D0B4C}"/>
    <cellStyle name="Merknad 12 17 7" xfId="32950" xr:uid="{353AC0A3-7645-4ADC-BC54-7B4D30760AB6}"/>
    <cellStyle name="Merknad 12 17 8" xfId="32951" xr:uid="{B79D8ED2-3127-4F68-BCAA-D7FF9FAE2F8B}"/>
    <cellStyle name="Merknad 12 17 9" xfId="32952" xr:uid="{376B443E-6052-4848-BB71-790D0819A977}"/>
    <cellStyle name="Merknad 12 18" xfId="32953" xr:uid="{2437CE62-4B99-49B1-992E-D8D509CF329C}"/>
    <cellStyle name="Merknad 12 19" xfId="32954" xr:uid="{671C0398-121C-4142-B7F7-7CE8615363F7}"/>
    <cellStyle name="Merknad 12 19 2" xfId="32955" xr:uid="{9BF4078C-AB9F-4845-B9A8-F3178CF46FDE}"/>
    <cellStyle name="Merknad 12 19 2 2" xfId="32956" xr:uid="{5A509FB8-5587-43EF-82A7-78B735F63EBC}"/>
    <cellStyle name="Merknad 12 19 2 2 2" xfId="32957" xr:uid="{1049740E-1EF4-4DD5-A763-3C84EDCEBCBE}"/>
    <cellStyle name="Merknad 12 19 2 3" xfId="32958" xr:uid="{50C7BD96-E8BB-4CD1-8E33-41B63DF3BF58}"/>
    <cellStyle name="Merknad 12 19 2 3 2" xfId="32959" xr:uid="{F1F82C75-E476-45E3-BDB2-6188F728C4FA}"/>
    <cellStyle name="Merknad 12 19 2 4" xfId="32960" xr:uid="{C19EE715-2510-47BB-9428-FA77A4734A19}"/>
    <cellStyle name="Merknad 12 19 2 4 2" xfId="32961" xr:uid="{5EDBD983-1483-44C7-B799-D3E453E3449D}"/>
    <cellStyle name="Merknad 12 19 2 5" xfId="32962" xr:uid="{415F0A02-70E9-4EAD-951F-06D7A02E9990}"/>
    <cellStyle name="Merknad 12 19 2 5 2" xfId="32963" xr:uid="{F7732D3D-15E0-4F90-A5D0-5CE5054BAB71}"/>
    <cellStyle name="Merknad 12 19 2 6" xfId="32964" xr:uid="{DBCE9CB2-1AE4-4439-BBB9-ADEECFF12B72}"/>
    <cellStyle name="Merknad 12 19 2 6 2" xfId="32965" xr:uid="{9254C164-56A0-4F08-BF08-0984DD6A4A25}"/>
    <cellStyle name="Merknad 12 19 2 7" xfId="32966" xr:uid="{D0C288D8-C447-40DD-ACD0-D19286C0CFE0}"/>
    <cellStyle name="Merknad 12 19 3" xfId="32967" xr:uid="{71395F4A-D02F-4370-9FA8-A8BC1910B8E6}"/>
    <cellStyle name="Merknad 12 19 3 2" xfId="32968" xr:uid="{1AA465A4-F94A-413C-95F4-1BFC129FDC90}"/>
    <cellStyle name="Merknad 12 19 3 2 2" xfId="32969" xr:uid="{5CD96484-5E69-470A-92BD-99CBB45F9730}"/>
    <cellStyle name="Merknad 12 19 3 3" xfId="32970" xr:uid="{E085CBEE-6DF0-4073-840C-2EA9764A7AA7}"/>
    <cellStyle name="Merknad 12 19 3 3 2" xfId="32971" xr:uid="{9F0CA158-433E-4F5E-B89A-FE9826E37AC0}"/>
    <cellStyle name="Merknad 12 19 3 4" xfId="32972" xr:uid="{FB14EC09-48EC-4500-8A65-2F9EE5B6EAAA}"/>
    <cellStyle name="Merknad 12 19 4" xfId="32973" xr:uid="{EE46A5B5-900C-4109-8E66-F04B7E7806E0}"/>
    <cellStyle name="Merknad 12 19 4 2" xfId="32974" xr:uid="{D1E0F286-997D-4027-9C44-B901C34C3AA8}"/>
    <cellStyle name="Merknad 12 19 5" xfId="32975" xr:uid="{FF406253-8486-4B57-B073-D56C71C757BA}"/>
    <cellStyle name="Merknad 12 19 5 2" xfId="32976" xr:uid="{974DC6DC-4DD7-4035-B0DF-C9F13CFDD44F}"/>
    <cellStyle name="Merknad 12 19 6" xfId="32977" xr:uid="{EDC37598-5812-4680-AB83-0C1C6149E727}"/>
    <cellStyle name="Merknad 12 19 7" xfId="32978" xr:uid="{B70A27CF-05B4-44B6-B9B2-BD04D52A8001}"/>
    <cellStyle name="Merknad 12 2" xfId="32979" xr:uid="{423FC084-62D5-4DB6-BDA8-EB185B97A6C9}"/>
    <cellStyle name="Merknad 12 2 10" xfId="32980" xr:uid="{6267AA88-2D7B-45B4-B733-DAD517CD5DEC}"/>
    <cellStyle name="Merknad 12 2 11" xfId="32981" xr:uid="{D5B0C351-288F-45A1-85BF-D357FB92F186}"/>
    <cellStyle name="Merknad 12 2 12" xfId="32982" xr:uid="{7076106E-ACD2-4975-BE32-56B2AABA74FD}"/>
    <cellStyle name="Merknad 12 2 13" xfId="32983" xr:uid="{E645C4F3-4F4B-4A49-BAE8-53351C719CC7}"/>
    <cellStyle name="Merknad 12 2 14" xfId="32984" xr:uid="{C1BED52E-A4BF-417E-8CA9-9A79B768CEB0}"/>
    <cellStyle name="Merknad 12 2 15" xfId="32985" xr:uid="{1C74ABB5-5A5E-4F47-AB01-0445B93CF69A}"/>
    <cellStyle name="Merknad 12 2 16" xfId="32986" xr:uid="{B6B741A3-FA92-4C3A-A684-132DFACA12E8}"/>
    <cellStyle name="Merknad 12 2 2" xfId="32987" xr:uid="{ED1CB031-7431-4FF0-8CA3-2A1D4565B15B}"/>
    <cellStyle name="Merknad 12 2 2 10" xfId="32988" xr:uid="{CA90CF57-DD3A-4B00-9235-A34A7B6440B9}"/>
    <cellStyle name="Merknad 12 2 2 11" xfId="32989" xr:uid="{F2983C5C-B3F2-49D4-988A-ADB60B6B48C9}"/>
    <cellStyle name="Merknad 12 2 2 12" xfId="32990" xr:uid="{79F6E12C-8164-43F1-B700-8B3FCAA99266}"/>
    <cellStyle name="Merknad 12 2 2 13" xfId="32991" xr:uid="{81CDB9ED-165F-481C-BB62-EEFD4239AD16}"/>
    <cellStyle name="Merknad 12 2 2 2" xfId="32992" xr:uid="{6A8D0200-4A36-44B0-9443-D7AC4CD1CD0C}"/>
    <cellStyle name="Merknad 12 2 2 3" xfId="32993" xr:uid="{1EF1AE57-D680-4417-A9B1-45E063A064D8}"/>
    <cellStyle name="Merknad 12 2 2 4" xfId="32994" xr:uid="{935C1917-52FE-4679-BD9C-249ACE9F6ED3}"/>
    <cellStyle name="Merknad 12 2 2 5" xfId="32995" xr:uid="{BC03BA0E-3374-4741-B7FC-E708626ABC52}"/>
    <cellStyle name="Merknad 12 2 2 6" xfId="32996" xr:uid="{BFC98639-E5FB-4870-96F4-15947AFE3864}"/>
    <cellStyle name="Merknad 12 2 2 7" xfId="32997" xr:uid="{B02B16FC-FE1E-4126-BE2A-CCAAA757FF14}"/>
    <cellStyle name="Merknad 12 2 2 8" xfId="32998" xr:uid="{D4514C73-9BF1-4885-87AB-1BBA84840C88}"/>
    <cellStyle name="Merknad 12 2 2 9" xfId="32999" xr:uid="{A3717B27-93D1-446B-BF44-728258D0505D}"/>
    <cellStyle name="Merknad 12 2 3" xfId="33000" xr:uid="{D3D4A753-5EE2-4896-91E9-3373EE1D0CBA}"/>
    <cellStyle name="Merknad 12 2 4" xfId="33001" xr:uid="{ECC768AD-72B9-49BC-A14D-1E1B99E4B21E}"/>
    <cellStyle name="Merknad 12 2 5" xfId="33002" xr:uid="{C8A4C750-FDC7-46E6-8198-256B7A7BCDDD}"/>
    <cellStyle name="Merknad 12 2 6" xfId="33003" xr:uid="{199CA6C4-EC92-4F02-8CC4-45ED6E5845AA}"/>
    <cellStyle name="Merknad 12 2 7" xfId="33004" xr:uid="{33F2F3AE-D536-4A92-8AF3-690C941E8E62}"/>
    <cellStyle name="Merknad 12 2 8" xfId="33005" xr:uid="{4020CB28-7EB2-4032-BF87-3AD380839F88}"/>
    <cellStyle name="Merknad 12 2 9" xfId="33006" xr:uid="{43A22AFA-9954-4308-9A85-7FD241BEEDB8}"/>
    <cellStyle name="Merknad 12 20" xfId="33007" xr:uid="{14F7F54E-3D9D-4485-82C5-B0F74E724E20}"/>
    <cellStyle name="Merknad 12 20 2" xfId="33008" xr:uid="{85A2FDDF-0C50-406B-83EE-D2830B999652}"/>
    <cellStyle name="Merknad 12 20 2 2" xfId="33009" xr:uid="{57298475-32B3-4813-9A14-3FCBAC95B3B1}"/>
    <cellStyle name="Merknad 12 20 2 2 2" xfId="33010" xr:uid="{4C7183B1-012A-4BB1-981F-F81D68BBBA3D}"/>
    <cellStyle name="Merknad 12 20 2 3" xfId="33011" xr:uid="{3CAF6505-96CD-4A12-B2A8-778C906C1837}"/>
    <cellStyle name="Merknad 12 20 2 3 2" xfId="33012" xr:uid="{F9D0B561-0F58-4871-9A82-5BEEC5D0C839}"/>
    <cellStyle name="Merknad 12 20 2 4" xfId="33013" xr:uid="{018E7B8F-6E68-4852-9E90-BE25AFE96F8D}"/>
    <cellStyle name="Merknad 12 20 2 4 2" xfId="33014" xr:uid="{43D57126-81DF-4E6F-9466-C798B5376636}"/>
    <cellStyle name="Merknad 12 20 2 5" xfId="33015" xr:uid="{EA80124B-588B-43F3-8F39-6616E045F562}"/>
    <cellStyle name="Merknad 12 20 2 5 2" xfId="33016" xr:uid="{58D50664-5A17-4F7B-9374-C4F564AB7FC9}"/>
    <cellStyle name="Merknad 12 20 2 6" xfId="33017" xr:uid="{04D470C5-0641-40F6-A8BC-964A28045342}"/>
    <cellStyle name="Merknad 12 20 2 6 2" xfId="33018" xr:uid="{0EB40333-AD80-48B4-B56E-F31EDD53EFE2}"/>
    <cellStyle name="Merknad 12 20 2 7" xfId="33019" xr:uid="{690FE279-849F-4BB5-820B-BF917E33D9C0}"/>
    <cellStyle name="Merknad 12 20 3" xfId="33020" xr:uid="{1A13C9B5-C28F-49C9-B02D-774DF8D769DF}"/>
    <cellStyle name="Merknad 12 20 3 2" xfId="33021" xr:uid="{383BF2D2-1207-4BDE-827D-59DF884FD417}"/>
    <cellStyle name="Merknad 12 20 3 2 2" xfId="33022" xr:uid="{440106DC-B97D-4D30-928F-8B0518622E24}"/>
    <cellStyle name="Merknad 12 20 3 3" xfId="33023" xr:uid="{1D3A6B51-B996-4CAB-8790-BB75FC7AFDBD}"/>
    <cellStyle name="Merknad 12 20 3 3 2" xfId="33024" xr:uid="{89491F63-CBB0-4107-B6A9-D2C5AE46E53B}"/>
    <cellStyle name="Merknad 12 20 3 4" xfId="33025" xr:uid="{05F217A7-03AB-4E52-B29C-5B0274DEC9DB}"/>
    <cellStyle name="Merknad 12 20 4" xfId="33026" xr:uid="{68A995AF-3892-49AE-8BC0-3E0110F4BC7B}"/>
    <cellStyle name="Merknad 12 20 4 2" xfId="33027" xr:uid="{27F625D0-8024-4E6F-83DD-389FBA9AC717}"/>
    <cellStyle name="Merknad 12 20 5" xfId="33028" xr:uid="{4851FC0A-01EA-409C-A06F-0B2DAC8B3589}"/>
    <cellStyle name="Merknad 12 20 5 2" xfId="33029" xr:uid="{5AFB1D5B-41C2-4EAD-BD3D-D20ADB475B99}"/>
    <cellStyle name="Merknad 12 20 6" xfId="33030" xr:uid="{BB3FA9FA-34CE-4F02-B6ED-5347F169BEA7}"/>
    <cellStyle name="Merknad 12 20 7" xfId="33031" xr:uid="{8C0CDB68-3AB2-4C4C-B116-7A1D3FB4FA37}"/>
    <cellStyle name="Merknad 12 21" xfId="33032" xr:uid="{7C8D2DFF-7209-4856-AC48-A5ADED7770D9}"/>
    <cellStyle name="Merknad 12 22" xfId="33033" xr:uid="{C4A6B88C-3BBE-420D-910E-2138916D7E11}"/>
    <cellStyle name="Merknad 12 23" xfId="33034" xr:uid="{2FF537D6-59A6-4D1C-8495-8289EA0204E7}"/>
    <cellStyle name="Merknad 12 24" xfId="33035" xr:uid="{8F4E7845-C56A-4D44-B132-50E1E38C7BFF}"/>
    <cellStyle name="Merknad 12 25" xfId="33036" xr:uid="{F826698A-C20B-410B-9663-C98D647B385F}"/>
    <cellStyle name="Merknad 12 26" xfId="33037" xr:uid="{7AD7A55A-EEAE-45B5-A1C5-16FD2056FAD4}"/>
    <cellStyle name="Merknad 12 27" xfId="33038" xr:uid="{57286BB6-CDAF-44EA-BA0D-402118DF6036}"/>
    <cellStyle name="Merknad 12 28" xfId="33039" xr:uid="{527B178C-F2C5-4C70-9EE1-D0F2418A2024}"/>
    <cellStyle name="Merknad 12 29" xfId="33040" xr:uid="{F691E6B2-EB4F-4C71-A6A7-4FAA29BFDEF8}"/>
    <cellStyle name="Merknad 12 3" xfId="33041" xr:uid="{CDF7788D-D95A-491A-9910-5AB181FFAFD3}"/>
    <cellStyle name="Merknad 12 3 2" xfId="33042" xr:uid="{94D28595-ABEB-44D9-85AE-4230F1AED49F}"/>
    <cellStyle name="Merknad 12 3 3" xfId="33043" xr:uid="{CACB4BD2-200A-4665-BF3A-65A732FE7470}"/>
    <cellStyle name="Merknad 12 4" xfId="33044" xr:uid="{D3B0CDE4-6165-45BB-ADE2-68563D2CF0AC}"/>
    <cellStyle name="Merknad 12 4 2" xfId="33045" xr:uid="{12406146-3AF7-49D0-81EA-5B8D74168BDE}"/>
    <cellStyle name="Merknad 12 5" xfId="33046" xr:uid="{C7E1424B-CD48-4133-9399-09A6831E0822}"/>
    <cellStyle name="Merknad 12 5 2" xfId="33047" xr:uid="{D7FA2D56-5D2F-4FCC-88E9-ACF1C9CB791B}"/>
    <cellStyle name="Merknad 12 6" xfId="33048" xr:uid="{F7F5572C-2DFF-422F-B91F-254108769924}"/>
    <cellStyle name="Merknad 12 6 2" xfId="33049" xr:uid="{705D9BA8-B1CE-4F85-9900-1CFA49572644}"/>
    <cellStyle name="Merknad 12 7" xfId="33050" xr:uid="{45567406-886B-40EF-87D2-5EB0F9D3E0CA}"/>
    <cellStyle name="Merknad 12 7 2" xfId="33051" xr:uid="{6A3907B7-E1A9-475A-9B3A-42DD26234E49}"/>
    <cellStyle name="Merknad 12 8" xfId="33052" xr:uid="{0B56B819-B575-42C4-BF59-73974CCBE94E}"/>
    <cellStyle name="Merknad 12 8 2" xfId="33053" xr:uid="{1FF26A96-A82E-4271-830C-0769AE591C09}"/>
    <cellStyle name="Merknad 12 9" xfId="33054" xr:uid="{AAF57EAA-5C9D-4353-9C41-7392F84318EE}"/>
    <cellStyle name="Merknad 12 9 2" xfId="33055" xr:uid="{FEFB40F7-24C1-4DA9-85C0-3FDF6D4D94FF}"/>
    <cellStyle name="Merknad 12 9 3" xfId="33056" xr:uid="{8600B8DE-F683-4518-A524-4F83ACF0FD4E}"/>
    <cellStyle name="Merknad 13" xfId="33057" xr:uid="{9593DDA1-5603-4732-8A0F-AE7126C4F0A7}"/>
    <cellStyle name="Merknad 13 10" xfId="33058" xr:uid="{81B6E275-1258-4468-B2E8-A7BA9857AD61}"/>
    <cellStyle name="Merknad 13 2" xfId="33059" xr:uid="{5C938239-637E-4C60-B03D-54B330BCDC59}"/>
    <cellStyle name="Merknad 13 2 2" xfId="33060" xr:uid="{12D85845-CD1A-4C3B-ACB6-D79180014215}"/>
    <cellStyle name="Merknad 13 2 3" xfId="33061" xr:uid="{D5552F73-1100-48C5-99DC-E4E933AC475F}"/>
    <cellStyle name="Merknad 13 3" xfId="33062" xr:uid="{DDB77232-9757-4310-8203-A8FE5C3D76EE}"/>
    <cellStyle name="Merknad 13 3 2" xfId="33063" xr:uid="{5A0A8091-709E-4D97-988B-56BB566EBE7D}"/>
    <cellStyle name="Merknad 13 3 3" xfId="33064" xr:uid="{C2883FB5-D278-4158-A05C-DFED87B77281}"/>
    <cellStyle name="Merknad 13 4" xfId="33065" xr:uid="{DFC67D70-9735-47CA-84C9-107820B142EA}"/>
    <cellStyle name="Merknad 13 4 2" xfId="33066" xr:uid="{31C392BE-69F2-46FA-AFF9-6515D2E2B0AC}"/>
    <cellStyle name="Merknad 13 5" xfId="33067" xr:uid="{6C2E017F-A95A-4997-A6FE-8E554B96F65A}"/>
    <cellStyle name="Merknad 13 5 2" xfId="33068" xr:uid="{3EF10B73-BF84-49D6-B2F0-8CD924BD664B}"/>
    <cellStyle name="Merknad 13 5 2 2" xfId="33069" xr:uid="{D6217138-6E4B-488E-B7C9-208164E6B907}"/>
    <cellStyle name="Merknad 13 5 2 2 2" xfId="33070" xr:uid="{80DA2509-D908-470E-B9DD-941DAB53CB55}"/>
    <cellStyle name="Merknad 13 5 2 3" xfId="33071" xr:uid="{74FC0151-62A1-4CD4-9C19-43204F0BFFA1}"/>
    <cellStyle name="Merknad 13 5 2 3 2" xfId="33072" xr:uid="{72DCB044-A79C-412A-8636-B9C49C19D845}"/>
    <cellStyle name="Merknad 13 5 2 4" xfId="33073" xr:uid="{59F6D839-0FAB-451F-90B2-E3F4C46F4A78}"/>
    <cellStyle name="Merknad 13 5 2 4 2" xfId="33074" xr:uid="{54636C80-A7BB-4496-B712-E156D7F3EDDE}"/>
    <cellStyle name="Merknad 13 5 2 5" xfId="33075" xr:uid="{7D8CB9FC-7C0F-40D4-B185-37B292B06AC1}"/>
    <cellStyle name="Merknad 13 5 2 5 2" xfId="33076" xr:uid="{38E59E4A-15DD-4BB1-8D88-A8D4991C4D1D}"/>
    <cellStyle name="Merknad 13 5 2 6" xfId="33077" xr:uid="{B9516AD6-5BAF-4F7A-8851-2F9200F6E8B4}"/>
    <cellStyle name="Merknad 13 5 2 6 2" xfId="33078" xr:uid="{79666629-13BF-4D9E-A453-4CA8B0F876CA}"/>
    <cellStyle name="Merknad 13 5 2 7" xfId="33079" xr:uid="{794EF0A2-E333-44DC-8B4F-E69DE03F698E}"/>
    <cellStyle name="Merknad 13 5 3" xfId="33080" xr:uid="{F59830FC-1A50-403B-98A2-DCA5459AFE65}"/>
    <cellStyle name="Merknad 13 5 3 2" xfId="33081" xr:uid="{56788AFE-D889-430E-A1D0-D9961900C643}"/>
    <cellStyle name="Merknad 13 5 3 2 2" xfId="33082" xr:uid="{E0CFADE4-ACF7-4A57-A302-E487A04FCA54}"/>
    <cellStyle name="Merknad 13 5 3 3" xfId="33083" xr:uid="{42239403-EC39-47B9-9339-3981D136038B}"/>
    <cellStyle name="Merknad 13 5 3 3 2" xfId="33084" xr:uid="{82B1DD7D-1303-4CF8-A6B3-B030DA70B2D2}"/>
    <cellStyle name="Merknad 13 5 3 4" xfId="33085" xr:uid="{C96D28FC-9814-44E5-A947-BD2B1E54A46C}"/>
    <cellStyle name="Merknad 13 5 4" xfId="33086" xr:uid="{777BFC7B-BAF4-48CC-80D1-78ECADD0C1A2}"/>
    <cellStyle name="Merknad 13 5 4 2" xfId="33087" xr:uid="{3829ED83-43C8-4D4F-9F88-81F3D523FCC8}"/>
    <cellStyle name="Merknad 13 5 5" xfId="33088" xr:uid="{4035B312-F8B6-4BD0-A4CE-ECBEA9F3B9BC}"/>
    <cellStyle name="Merknad 13 5 5 2" xfId="33089" xr:uid="{BE8CC319-CCDF-4FA6-AC73-14DE5FC02948}"/>
    <cellStyle name="Merknad 13 5 6" xfId="33090" xr:uid="{55E8DD56-A533-4FDA-B3C3-E1FB61E41B43}"/>
    <cellStyle name="Merknad 13 5 6 2" xfId="33091" xr:uid="{F666F305-FF0A-4A2E-A3A3-5FDFB978BED6}"/>
    <cellStyle name="Merknad 13 5 7" xfId="33092" xr:uid="{3948C738-7D98-4015-8088-F8F31EAAB44B}"/>
    <cellStyle name="Merknad 13 5 7 2" xfId="33093" xr:uid="{C9406FAF-5562-4685-B4AF-98B5F6F3CFEC}"/>
    <cellStyle name="Merknad 13 5 8" xfId="33094" xr:uid="{AA877475-D11E-4D38-AA76-5C9F0965CC44}"/>
    <cellStyle name="Merknad 13 5 9" xfId="33095" xr:uid="{C9016FC7-C693-45EB-A228-56AAFAA45CBC}"/>
    <cellStyle name="Merknad 13 6" xfId="33096" xr:uid="{41FEF45C-32AC-444D-BD6B-8238B5C5B123}"/>
    <cellStyle name="Merknad 13 6 2" xfId="33097" xr:uid="{C15D2BA7-369C-44F5-A839-A8946B97AA2C}"/>
    <cellStyle name="Merknad 13 6 2 2" xfId="33098" xr:uid="{0555CE85-9E5B-4FAF-BEFF-FA8FCA4F0C36}"/>
    <cellStyle name="Merknad 13 6 2 2 2" xfId="33099" xr:uid="{A7D4930C-DEE1-49DA-B1CC-5EA27398ADCC}"/>
    <cellStyle name="Merknad 13 6 2 3" xfId="33100" xr:uid="{AE053D16-EDCD-44A0-8C21-C9E6C087D978}"/>
    <cellStyle name="Merknad 13 6 2 3 2" xfId="33101" xr:uid="{C651743B-FFF0-43E3-A395-B785B1161FA3}"/>
    <cellStyle name="Merknad 13 6 2 4" xfId="33102" xr:uid="{7E855E2F-38CF-4371-AFD9-3B91F559808D}"/>
    <cellStyle name="Merknad 13 6 2 4 2" xfId="33103" xr:uid="{8997DD51-8DA6-4D64-882E-82D6EEFB30E2}"/>
    <cellStyle name="Merknad 13 6 2 5" xfId="33104" xr:uid="{20A92AE1-BCFF-4C9B-A502-475D952CFAD2}"/>
    <cellStyle name="Merknad 13 6 2 5 2" xfId="33105" xr:uid="{73FD836A-37FF-4422-BC3C-C8A612B45D27}"/>
    <cellStyle name="Merknad 13 6 2 6" xfId="33106" xr:uid="{6EDEEEEF-3970-4FB5-880E-523A326D36D6}"/>
    <cellStyle name="Merknad 13 6 2 6 2" xfId="33107" xr:uid="{3C6FDA63-E664-4A51-B2BF-0C10A454B2A3}"/>
    <cellStyle name="Merknad 13 6 2 7" xfId="33108" xr:uid="{551BBD6E-85EE-47AB-9F3A-FDEFF4A87A6F}"/>
    <cellStyle name="Merknad 13 6 3" xfId="33109" xr:uid="{82C3FDA3-F70C-4B02-92B5-15CD1DA9360C}"/>
    <cellStyle name="Merknad 13 6 3 2" xfId="33110" xr:uid="{2B816D2D-E907-4226-BC76-EE80501AADF4}"/>
    <cellStyle name="Merknad 13 6 3 2 2" xfId="33111" xr:uid="{2D26F39D-7887-413E-8EDB-196FB44A7123}"/>
    <cellStyle name="Merknad 13 6 3 3" xfId="33112" xr:uid="{323F6FAB-55F9-4D34-ACF8-9E94D99C45DB}"/>
    <cellStyle name="Merknad 13 6 3 3 2" xfId="33113" xr:uid="{6132441D-7864-4127-A6EE-A29FBB1E8B92}"/>
    <cellStyle name="Merknad 13 6 3 4" xfId="33114" xr:uid="{539FA4FC-B377-47C5-88A5-5781ACCE7172}"/>
    <cellStyle name="Merknad 13 6 4" xfId="33115" xr:uid="{D18E9FDB-1466-4A77-83A4-4F27607E92DD}"/>
    <cellStyle name="Merknad 13 6 4 2" xfId="33116" xr:uid="{DD37AD34-0BBB-4823-953A-2DA2213D4E91}"/>
    <cellStyle name="Merknad 13 6 5" xfId="33117" xr:uid="{28737BF9-08F9-4641-AF2A-AF541423D790}"/>
    <cellStyle name="Merknad 13 6 5 2" xfId="33118" xr:uid="{A192B290-EC22-4489-BBD3-A28F718FEF2C}"/>
    <cellStyle name="Merknad 13 6 6" xfId="33119" xr:uid="{BF5B12E2-8539-455B-A55D-E8BEA04D7B81}"/>
    <cellStyle name="Merknad 13 6 6 2" xfId="33120" xr:uid="{8EC669C2-DB40-4E57-AE63-FA572EB777BA}"/>
    <cellStyle name="Merknad 13 6 7" xfId="33121" xr:uid="{4518BC4F-8ABF-43D0-B181-ADB16F486413}"/>
    <cellStyle name="Merknad 13 6 7 2" xfId="33122" xr:uid="{1280362D-E44D-4690-B687-4ED34CC88D24}"/>
    <cellStyle name="Merknad 13 6 8" xfId="33123" xr:uid="{FEE4BA0D-84AD-48EA-BE96-A6E68F398398}"/>
    <cellStyle name="Merknad 13 6 9" xfId="33124" xr:uid="{6AD7D2F2-224A-4773-BFC3-495CD2FD4393}"/>
    <cellStyle name="Merknad 13 7" xfId="33125" xr:uid="{9378C2DA-2860-4BA9-BBC3-35F040E09C16}"/>
    <cellStyle name="Merknad 13 7 2" xfId="33126" xr:uid="{BCF2DB15-D510-43A0-B20E-4EDC4BBA524A}"/>
    <cellStyle name="Merknad 13 8" xfId="33127" xr:uid="{237715E2-A7FA-4D48-99AF-82CA28108989}"/>
    <cellStyle name="Merknad 13 9" xfId="33128" xr:uid="{B4CBA36F-5E29-41C2-89F8-8965956CDA2D}"/>
    <cellStyle name="Merknad 13 9 2" xfId="33129" xr:uid="{3F7E61F3-C999-41AC-B429-65AAA4961095}"/>
    <cellStyle name="Merknad 14" xfId="33130" xr:uid="{243C9C56-55D4-435C-B16C-30FC34668942}"/>
    <cellStyle name="Merknad 14 10" xfId="33131" xr:uid="{A93C6FB1-0A94-473C-B9E8-7F21FD308B1C}"/>
    <cellStyle name="Merknad 14 10 2" xfId="33132" xr:uid="{73D10D7A-49B1-4187-B7D0-270870C8C3B3}"/>
    <cellStyle name="Merknad 14 10 2 2" xfId="33133" xr:uid="{F5FF0501-1A5F-4004-A195-1E74D53D2B41}"/>
    <cellStyle name="Merknad 14 10 3" xfId="33134" xr:uid="{234A4449-FBB5-4214-9E48-8993FD9E3A2E}"/>
    <cellStyle name="Merknad 14 11" xfId="33135" xr:uid="{33630747-C470-4B93-9649-F673EE4789A9}"/>
    <cellStyle name="Merknad 14 11 2" xfId="33136" xr:uid="{3AD36D63-BEB3-406A-AF5C-2960FB9885A9}"/>
    <cellStyle name="Merknad 14 11 2 2" xfId="33137" xr:uid="{2398C4D7-0981-4F46-BBEF-FDF76E17B86E}"/>
    <cellStyle name="Merknad 14 11 3" xfId="33138" xr:uid="{5601A301-B258-4E28-8D9C-7279545DCC08}"/>
    <cellStyle name="Merknad 14 12" xfId="33139" xr:uid="{930ED2C4-71D7-4BEB-98C8-6C1B094D88FC}"/>
    <cellStyle name="Merknad 14 12 2" xfId="33140" xr:uid="{70953351-D69F-40CE-BD2F-2F59E07C8300}"/>
    <cellStyle name="Merknad 14 12 2 2" xfId="33141" xr:uid="{8A0C806C-1FB4-455C-854B-DE360EDE2FFF}"/>
    <cellStyle name="Merknad 14 12 3" xfId="33142" xr:uid="{7D9A1318-21AA-4EF2-9E00-723074CE385B}"/>
    <cellStyle name="Merknad 14 13" xfId="33143" xr:uid="{38E22035-CA8B-40A5-A463-9DBD7912D4F6}"/>
    <cellStyle name="Merknad 14 13 2" xfId="33144" xr:uid="{138F0E2D-C97C-4022-88AB-82DA2A45A9A4}"/>
    <cellStyle name="Merknad 14 13 2 2" xfId="33145" xr:uid="{90CB64E3-3AD6-4620-8C8D-F0EC44B12538}"/>
    <cellStyle name="Merknad 14 13 3" xfId="33146" xr:uid="{65C0F711-FA13-4BF5-B3B9-F986DD953387}"/>
    <cellStyle name="Merknad 14 14" xfId="33147" xr:uid="{EACFE8B7-8560-4436-8C0D-52B7D9501A37}"/>
    <cellStyle name="Merknad 14 14 2" xfId="33148" xr:uid="{C521B871-B2AC-4CAC-B7DE-663F35BC0384}"/>
    <cellStyle name="Merknad 14 14 2 2" xfId="33149" xr:uid="{73DA5E0E-FB72-461C-897F-0BEB0B1A7042}"/>
    <cellStyle name="Merknad 14 14 3" xfId="33150" xr:uid="{6FC574B6-CFCE-44E7-BA7B-960856598104}"/>
    <cellStyle name="Merknad 14 15" xfId="33151" xr:uid="{8BB98D93-0CC4-44C7-8E57-3712D4D7FA25}"/>
    <cellStyle name="Merknad 14 2" xfId="33152" xr:uid="{D9965C95-2D2B-46CE-A30E-8709F5703203}"/>
    <cellStyle name="Merknad 14 2 10" xfId="33153" xr:uid="{CF99A99E-93C7-49EF-9E16-77D6EA2EE8D2}"/>
    <cellStyle name="Merknad 14 2 11" xfId="33154" xr:uid="{279440B1-C62C-4BB8-887F-F1E81B4416B9}"/>
    <cellStyle name="Merknad 14 2 12" xfId="33155" xr:uid="{86D559EA-2999-447A-B312-F54426C6D56F}"/>
    <cellStyle name="Merknad 14 2 13" xfId="33156" xr:uid="{8A9C2EEB-7C7F-4027-A5AA-410BBF85E655}"/>
    <cellStyle name="Merknad 14 2 13 2" xfId="33157" xr:uid="{DF89CC80-DDC6-4474-975D-C02E6CFE3C6E}"/>
    <cellStyle name="Merknad 14 2 14" xfId="33158" xr:uid="{D67D1B0D-891B-47B0-8A17-600334136EB9}"/>
    <cellStyle name="Merknad 14 2 14 2" xfId="33159" xr:uid="{F1189B24-33F4-4B54-8EF4-1BFD74546A20}"/>
    <cellStyle name="Merknad 14 2 2" xfId="33160" xr:uid="{CADF8F07-8481-43D7-AF99-2D713DE30EED}"/>
    <cellStyle name="Merknad 14 2 3" xfId="33161" xr:uid="{C9536498-D78C-4CE6-B048-2CE9FC0CD548}"/>
    <cellStyle name="Merknad 14 2 4" xfId="33162" xr:uid="{E578AD4F-8F95-422E-BE3C-F6877DEBE851}"/>
    <cellStyle name="Merknad 14 2 5" xfId="33163" xr:uid="{32914025-3AB6-476C-8784-E918ADF87CFE}"/>
    <cellStyle name="Merknad 14 2 6" xfId="33164" xr:uid="{951EFE81-2405-4E93-8BE3-1B32B6EA8B1E}"/>
    <cellStyle name="Merknad 14 2 7" xfId="33165" xr:uid="{01623F48-878B-4F07-AC18-DE3438BD6279}"/>
    <cellStyle name="Merknad 14 2 8" xfId="33166" xr:uid="{B1A3E4D3-483D-4C71-83B1-4FF9F95EAEDD}"/>
    <cellStyle name="Merknad 14 2 9" xfId="33167" xr:uid="{F5691983-13AD-4DBE-A05E-B65E095E034C}"/>
    <cellStyle name="Merknad 14 3" xfId="33168" xr:uid="{0BF0EA5A-0C23-4BB4-9AB8-1F19C9755827}"/>
    <cellStyle name="Merknad 14 4" xfId="33169" xr:uid="{DA8272DE-B748-4885-A03A-3ED1F3F2E01B}"/>
    <cellStyle name="Merknad 14 5" xfId="33170" xr:uid="{6C3FC05E-93F4-4250-B2FC-76242A274058}"/>
    <cellStyle name="Merknad 14 5 2" xfId="33171" xr:uid="{E3D036C1-C555-4BCF-AEBF-67C85E2C84E6}"/>
    <cellStyle name="Merknad 14 5 2 2" xfId="33172" xr:uid="{F252F1B0-55FA-42CD-B88E-5E96CCBE59FD}"/>
    <cellStyle name="Merknad 14 5 3" xfId="33173" xr:uid="{4384C6CE-76DE-42B7-9BF8-8B544891F0A6}"/>
    <cellStyle name="Merknad 14 5 3 2" xfId="33174" xr:uid="{770D6083-9188-4A86-82E6-2BFFF3E3962A}"/>
    <cellStyle name="Merknad 14 5 4" xfId="33175" xr:uid="{6FC22A69-A39F-494C-930A-9FA8CAB370EC}"/>
    <cellStyle name="Merknad 14 5 4 2" xfId="33176" xr:uid="{9A9EB1F1-A9A1-4787-BB87-EBBAFA623D98}"/>
    <cellStyle name="Merknad 14 5 5" xfId="33177" xr:uid="{6D668391-2FB2-42FF-B651-378FF28EC944}"/>
    <cellStyle name="Merknad 14 5 5 2" xfId="33178" xr:uid="{D622C4F8-248A-4B71-BB16-4FD2CC292FE2}"/>
    <cellStyle name="Merknad 14 5 6" xfId="33179" xr:uid="{D8D87409-BEBC-4C93-9CA2-5F16DB79174D}"/>
    <cellStyle name="Merknad 14 5 6 2" xfId="33180" xr:uid="{0E91431D-0F47-4CDB-8490-B57B7E2C13E5}"/>
    <cellStyle name="Merknad 14 5 7" xfId="33181" xr:uid="{66DF8C65-3514-45AC-A78A-C9446B16C9FB}"/>
    <cellStyle name="Merknad 14 5 8" xfId="33182" xr:uid="{8A590307-5465-42AC-8BEE-72638A738EA6}"/>
    <cellStyle name="Merknad 14 6" xfId="33183" xr:uid="{75895D3B-1BF7-47BE-939B-64CD5EA715F1}"/>
    <cellStyle name="Merknad 14 6 2" xfId="33184" xr:uid="{8FF61A28-4866-4D10-BD28-3D27A2CBD865}"/>
    <cellStyle name="Merknad 14 6 2 2" xfId="33185" xr:uid="{88581758-3193-47CA-89F4-CB3779E07FB9}"/>
    <cellStyle name="Merknad 14 6 3" xfId="33186" xr:uid="{545F00C5-D8C1-4081-A1E4-F8C91175D003}"/>
    <cellStyle name="Merknad 14 6 3 2" xfId="33187" xr:uid="{F52B7734-CF1C-4D1C-9A00-8D966E0113B6}"/>
    <cellStyle name="Merknad 14 6 4" xfId="33188" xr:uid="{2A9C725A-D3C8-43FD-9DE2-6F6612867287}"/>
    <cellStyle name="Merknad 14 6 4 2" xfId="33189" xr:uid="{9138FC1C-8FB0-49A7-AFEC-FFE66551D3A7}"/>
    <cellStyle name="Merknad 14 6 5" xfId="33190" xr:uid="{EE323FBB-920C-47C7-9B4B-54C4FA0B96F1}"/>
    <cellStyle name="Merknad 14 6 5 2" xfId="33191" xr:uid="{1CC4AB3E-7CEF-447B-8FDA-09E0008D7AAA}"/>
    <cellStyle name="Merknad 14 6 6" xfId="33192" xr:uid="{9D2D90D8-E065-44D3-A01A-04B539854FB9}"/>
    <cellStyle name="Merknad 14 6 7" xfId="33193" xr:uid="{C791E322-6F7B-43C4-8104-84A1E494242C}"/>
    <cellStyle name="Merknad 14 7" xfId="33194" xr:uid="{FF75EAA8-1E56-4CCB-8535-ED1A5A9DA430}"/>
    <cellStyle name="Merknad 14 7 2" xfId="33195" xr:uid="{4CAE643E-8570-41FB-8753-9E3DA4BFD568}"/>
    <cellStyle name="Merknad 14 7 2 2" xfId="33196" xr:uid="{8F474B45-C1FB-4D83-843E-E364EDB6B230}"/>
    <cellStyle name="Merknad 14 7 3" xfId="33197" xr:uid="{8B4EBAC8-485D-4FC4-9C26-AD55DA2A0AF1}"/>
    <cellStyle name="Merknad 14 7 3 2" xfId="33198" xr:uid="{1DAA2279-D3C2-460B-991A-E3FFAC0E5A7E}"/>
    <cellStyle name="Merknad 14 7 4" xfId="33199" xr:uid="{31C21469-7FB4-4610-A9C7-970C2CE70BF0}"/>
    <cellStyle name="Merknad 14 8" xfId="33200" xr:uid="{709E4C0A-580E-4467-A2E0-F69C45232E42}"/>
    <cellStyle name="Merknad 14 8 2" xfId="33201" xr:uid="{F4CA613D-7541-45A1-978B-CBDFA65D9FB7}"/>
    <cellStyle name="Merknad 14 8 2 2" xfId="33202" xr:uid="{3358D30E-B34A-4E32-95CE-8E7EE49CCEE0}"/>
    <cellStyle name="Merknad 14 8 3" xfId="33203" xr:uid="{F05EADAD-C602-42EB-A28D-504265C83DE6}"/>
    <cellStyle name="Merknad 14 8 3 2" xfId="33204" xr:uid="{45B31812-7A30-4E73-AA54-BEEAEC369394}"/>
    <cellStyle name="Merknad 14 8 4" xfId="33205" xr:uid="{B61D5252-A43E-4DA8-97DC-654DC2053E0F}"/>
    <cellStyle name="Merknad 14 9" xfId="33206" xr:uid="{0497280D-5FDB-4EB9-B4A9-8FE8047224D4}"/>
    <cellStyle name="Merknad 14 9 2" xfId="33207" xr:uid="{D6DFA7B4-6E59-4B2A-8C4C-EA6607E90459}"/>
    <cellStyle name="Merknad 14 9 2 2" xfId="33208" xr:uid="{CDE51C2F-C494-4ABF-80C1-C135D97E3BC4}"/>
    <cellStyle name="Merknad 14 9 3" xfId="33209" xr:uid="{4A0F8F7B-941B-43AB-B8E6-5626C683F89C}"/>
    <cellStyle name="Merknad 15" xfId="33210" xr:uid="{BDDA1EFE-0426-4ECE-9FEE-3FF868157970}"/>
    <cellStyle name="Merknad 15 10" xfId="33211" xr:uid="{C665A744-E739-4297-85B0-E508D6EFB050}"/>
    <cellStyle name="Merknad 15 11" xfId="33212" xr:uid="{715A777E-C556-4E9E-8D8F-5C3A5B2493ED}"/>
    <cellStyle name="Merknad 15 12" xfId="33213" xr:uid="{D3D8FF21-C1B9-48B0-B5C3-DCF03DF315F0}"/>
    <cellStyle name="Merknad 15 13" xfId="33214" xr:uid="{F2FF3206-0FBD-4AFC-8483-5F87F6196DCC}"/>
    <cellStyle name="Merknad 15 14" xfId="33215" xr:uid="{BE066E56-3B5B-48AA-A4F0-2B1D0C84B042}"/>
    <cellStyle name="Merknad 15 2" xfId="33216" xr:uid="{A94BA85E-CE70-44C4-A614-EB85AB7DBA62}"/>
    <cellStyle name="Merknad 15 3" xfId="33217" xr:uid="{0A1B2E03-CB29-4B5B-B240-92C7DA0865EF}"/>
    <cellStyle name="Merknad 15 4" xfId="33218" xr:uid="{E51AC2C2-9845-4E2C-BB00-249E052524F6}"/>
    <cellStyle name="Merknad 15 5" xfId="33219" xr:uid="{C46A3D3D-42C5-47D9-9713-CF27C2FDB07D}"/>
    <cellStyle name="Merknad 15 6" xfId="33220" xr:uid="{6AB88C0A-DFF5-40BC-870C-38C8D4FF0CFF}"/>
    <cellStyle name="Merknad 15 7" xfId="33221" xr:uid="{89C9D7CF-8F5E-41D7-ADBC-E8DA79D79448}"/>
    <cellStyle name="Merknad 15 8" xfId="33222" xr:uid="{653F6DC3-0B28-4B4B-BB06-74F64D24F155}"/>
    <cellStyle name="Merknad 15 9" xfId="33223" xr:uid="{E5816FAB-7883-4E65-9F5F-2022D5727925}"/>
    <cellStyle name="Merknad 16" xfId="33224" xr:uid="{F44AA0A7-632B-442A-8901-497A837189EA}"/>
    <cellStyle name="Merknad 16 10" xfId="33225" xr:uid="{2AD79DE3-4A34-48FC-872F-79490AE6F6D5}"/>
    <cellStyle name="Merknad 16 11" xfId="33226" xr:uid="{C7458052-C02D-4CD6-A23E-28F753FD1032}"/>
    <cellStyle name="Merknad 16 12" xfId="33227" xr:uid="{8093DBAA-7E89-4E17-9CD9-B179CCEF9371}"/>
    <cellStyle name="Merknad 16 2" xfId="33228" xr:uid="{9CC5E459-960A-4EDC-9CD2-D09BBA3C9779}"/>
    <cellStyle name="Merknad 16 3" xfId="33229" xr:uid="{9E5DE9B3-2D7A-43C0-B12F-BC1B8A79AEED}"/>
    <cellStyle name="Merknad 16 4" xfId="33230" xr:uid="{1866B4E0-7065-4407-9F56-52DCDDC912BC}"/>
    <cellStyle name="Merknad 16 5" xfId="33231" xr:uid="{6DFDD064-CAF9-46B2-94DA-082834292C9B}"/>
    <cellStyle name="Merknad 16 6" xfId="33232" xr:uid="{234861A9-B5DB-4104-BCD9-A24935927B58}"/>
    <cellStyle name="Merknad 16 7" xfId="33233" xr:uid="{307CB0D5-E282-4D74-9FAB-F71EE5D3325C}"/>
    <cellStyle name="Merknad 16 8" xfId="33234" xr:uid="{1EE2ACEB-A7B5-48AB-AC2B-F2912035BC54}"/>
    <cellStyle name="Merknad 16 9" xfId="33235" xr:uid="{42594597-4F7D-47C1-8A9C-4566C9A8879F}"/>
    <cellStyle name="Merknad 17" xfId="33236" xr:uid="{00982574-C4A0-4530-A489-D048A942059D}"/>
    <cellStyle name="Merknad 17 10" xfId="33237" xr:uid="{6CCC0F9F-2E49-4B19-9346-97DA28B3FA03}"/>
    <cellStyle name="Merknad 17 11" xfId="33238" xr:uid="{B7875E02-1CF7-41AA-AF8E-773E4720A8A2}"/>
    <cellStyle name="Merknad 17 12" xfId="33239" xr:uid="{B86AB8BA-1A39-4A53-A641-ACDD40D7B389}"/>
    <cellStyle name="Merknad 17 2" xfId="33240" xr:uid="{E03D1F0F-FAF4-4B22-82C1-0F4FD8F4FB6B}"/>
    <cellStyle name="Merknad 17 3" xfId="33241" xr:uid="{F1A6B2AD-EE7B-44F8-BFD1-A9A2BCFECF92}"/>
    <cellStyle name="Merknad 17 4" xfId="33242" xr:uid="{DBFCD69A-F166-416C-A07B-87183ECE0B7A}"/>
    <cellStyle name="Merknad 17 5" xfId="33243" xr:uid="{9D6F9E82-D820-4FDA-87FE-4E62FD3C5A1A}"/>
    <cellStyle name="Merknad 17 6" xfId="33244" xr:uid="{38F725CD-B9C8-459A-A5B4-1A607B116A29}"/>
    <cellStyle name="Merknad 17 7" xfId="33245" xr:uid="{A950C1B2-D352-4444-A773-CE137A72CF9B}"/>
    <cellStyle name="Merknad 17 8" xfId="33246" xr:uid="{E98D5E5C-6787-4EE0-807A-ADFEEE725534}"/>
    <cellStyle name="Merknad 17 9" xfId="33247" xr:uid="{2D4C7D84-6CCA-42D2-A243-A359AF5D91DE}"/>
    <cellStyle name="Merknad 18" xfId="33248" xr:uid="{E763E2FD-AF83-451D-A883-A8FC122E3935}"/>
    <cellStyle name="Merknad 18 10" xfId="33249" xr:uid="{B11ACE28-1F7C-48B5-819F-840020BB39D6}"/>
    <cellStyle name="Merknad 18 11" xfId="33250" xr:uid="{79C98B4B-3C48-4597-B1BD-C77A7A129881}"/>
    <cellStyle name="Merknad 18 12" xfId="33251" xr:uid="{C733ED89-421A-4842-97A0-49B4FA0EAE91}"/>
    <cellStyle name="Merknad 18 2" xfId="33252" xr:uid="{428AFE79-9C37-403D-BD95-1862B5F05676}"/>
    <cellStyle name="Merknad 18 3" xfId="33253" xr:uid="{5462C8B7-8680-45E5-8727-6F12E7B90A9E}"/>
    <cellStyle name="Merknad 18 4" xfId="33254" xr:uid="{925C8931-46D6-46FD-8716-FE145AFF2551}"/>
    <cellStyle name="Merknad 18 5" xfId="33255" xr:uid="{17B73998-6AEC-4A8D-A53B-6E985E629D1C}"/>
    <cellStyle name="Merknad 18 6" xfId="33256" xr:uid="{DE68212A-42FB-476A-B279-1CA0330B4558}"/>
    <cellStyle name="Merknad 18 7" xfId="33257" xr:uid="{A19FB271-B711-4BF3-872E-442C35A93038}"/>
    <cellStyle name="Merknad 18 8" xfId="33258" xr:uid="{E7778059-A568-42B4-BC34-25DBFD7A9762}"/>
    <cellStyle name="Merknad 18 9" xfId="33259" xr:uid="{E5E2E328-D573-440B-AC1E-7BB0807C347B}"/>
    <cellStyle name="Merknad 19" xfId="33260" xr:uid="{EC0DCC8A-91CF-45A3-B058-505665BD4091}"/>
    <cellStyle name="Merknad 19 10" xfId="33261" xr:uid="{2200A893-614E-4855-B556-2BCE91B15286}"/>
    <cellStyle name="Merknad 19 11" xfId="33262" xr:uid="{3586714F-2155-4E8F-A88C-C94D86C99A3F}"/>
    <cellStyle name="Merknad 19 12" xfId="33263" xr:uid="{15745BAA-FF5A-4732-946B-4B31609C27C2}"/>
    <cellStyle name="Merknad 19 2" xfId="33264" xr:uid="{D80D5B05-9EAC-406B-AA7A-D4C1E4DDFB1A}"/>
    <cellStyle name="Merknad 19 3" xfId="33265" xr:uid="{F409CBA6-432B-4BD6-912B-1EF66F1A6ED7}"/>
    <cellStyle name="Merknad 19 4" xfId="33266" xr:uid="{BCB0CFF9-FD5E-4BEB-8C2A-262C30D03858}"/>
    <cellStyle name="Merknad 19 5" xfId="33267" xr:uid="{EFCD8E48-0CB0-4FA0-9E70-64E05EC3CA12}"/>
    <cellStyle name="Merknad 19 6" xfId="33268" xr:uid="{61551262-C9D0-4F76-AA3E-61DD4ECE0A68}"/>
    <cellStyle name="Merknad 19 7" xfId="33269" xr:uid="{60D1D97B-A991-40E2-8453-1E3909D49725}"/>
    <cellStyle name="Merknad 19 8" xfId="33270" xr:uid="{FE3E4939-759A-430B-B4BF-E3C29A03C738}"/>
    <cellStyle name="Merknad 19 9" xfId="33271" xr:uid="{73721299-7F88-4E80-AE54-AF864E909A8C}"/>
    <cellStyle name="Merknad 2" xfId="33272" xr:uid="{83E8DE46-657E-40C8-A74F-315B525F5FB0}"/>
    <cellStyle name="Merknad 2 10" xfId="33273" xr:uid="{FFCC2333-7666-48C3-906F-2F6A1CF2BD48}"/>
    <cellStyle name="Merknad 2 10 10" xfId="33274" xr:uid="{C8C540E9-923F-4A65-9F91-46EF4359C3C2}"/>
    <cellStyle name="Merknad 2 10 11" xfId="33275" xr:uid="{8DD69F66-7D6B-4A44-8F9D-A1620F035D75}"/>
    <cellStyle name="Merknad 2 10 12" xfId="33276" xr:uid="{DEB3D87D-F70F-451E-B0E3-7CA7DAEF86F9}"/>
    <cellStyle name="Merknad 2 10 2" xfId="33277" xr:uid="{11BD5738-8E2D-4E33-A881-F5EF8B7A31B0}"/>
    <cellStyle name="Merknad 2 10 2 2" xfId="33278" xr:uid="{B72DFDB2-F32B-41E7-BEBC-24797449E224}"/>
    <cellStyle name="Merknad 2 10 2 2 2" xfId="33279" xr:uid="{EDA17540-1518-4AC1-804C-B108A1BA28AF}"/>
    <cellStyle name="Merknad 2 10 2 3" xfId="33280" xr:uid="{F32F1FC0-0F9D-4C20-B9EE-F5E802AD2703}"/>
    <cellStyle name="Merknad 2 10 2 3 2" xfId="33281" xr:uid="{169678DB-76E7-42E8-A0FD-F78EBF3B637C}"/>
    <cellStyle name="Merknad 2 10 2 4" xfId="33282" xr:uid="{B51A8ABE-861E-4D06-B18C-9EB23816AE71}"/>
    <cellStyle name="Merknad 2 10 2 4 2" xfId="33283" xr:uid="{0F9FA629-C3CD-43D2-AA79-797581AEA1FB}"/>
    <cellStyle name="Merknad 2 10 2 5" xfId="33284" xr:uid="{262643D3-F9E1-4B61-8610-6720810FCCAD}"/>
    <cellStyle name="Merknad 2 10 2 5 2" xfId="33285" xr:uid="{DFDF51D6-8039-4C7A-9042-DF40F8DEE862}"/>
    <cellStyle name="Merknad 2 10 2 6" xfId="33286" xr:uid="{39C555F0-AA68-42D8-BBCF-950FDF95EFD2}"/>
    <cellStyle name="Merknad 2 10 2 6 2" xfId="33287" xr:uid="{C38A4DEB-9697-4A45-A904-FB282D79F3E0}"/>
    <cellStyle name="Merknad 2 10 2 7" xfId="33288" xr:uid="{AC264105-0F75-4BD7-897E-E0FB68D1F182}"/>
    <cellStyle name="Merknad 2 10 3" xfId="33289" xr:uid="{1A94107E-582A-48B4-91BC-3B2008FB3E65}"/>
    <cellStyle name="Merknad 2 10 3 2" xfId="33290" xr:uid="{374A8B19-21CC-455C-9A9E-A4F6F6F4680B}"/>
    <cellStyle name="Merknad 2 10 3 2 2" xfId="33291" xr:uid="{72479223-1E57-4D13-B365-A4CE576ABA17}"/>
    <cellStyle name="Merknad 2 10 3 3" xfId="33292" xr:uid="{020BE933-62BC-4658-9127-0F23BACA376F}"/>
    <cellStyle name="Merknad 2 10 3 3 2" xfId="33293" xr:uid="{62E5936B-1E5F-45B0-82B0-FD69AA421CE3}"/>
    <cellStyle name="Merknad 2 10 3 4" xfId="33294" xr:uid="{B348613A-74A7-404F-9268-5771F398CEA5}"/>
    <cellStyle name="Merknad 2 10 4" xfId="33295" xr:uid="{60C5A612-5B4E-4774-99F3-BAD5DE92E27F}"/>
    <cellStyle name="Merknad 2 10 4 2" xfId="33296" xr:uid="{B29A74BE-4F46-45A2-8323-2165F106611E}"/>
    <cellStyle name="Merknad 2 10 5" xfId="33297" xr:uid="{42D4291F-8656-4A7F-A99E-16389A435B1B}"/>
    <cellStyle name="Merknad 2 10 5 2" xfId="33298" xr:uid="{3CD859B8-1D51-46C8-937E-A085248FAAFB}"/>
    <cellStyle name="Merknad 2 10 6" xfId="33299" xr:uid="{3690363B-AAAF-4F5D-A455-FA83094C293C}"/>
    <cellStyle name="Merknad 2 10 6 2" xfId="33300" xr:uid="{0BB87CD0-1EF1-4806-ACAC-FCA33748564C}"/>
    <cellStyle name="Merknad 2 10 7" xfId="33301" xr:uid="{3225137D-1DFA-412C-AC0B-F69A156B1298}"/>
    <cellStyle name="Merknad 2 10 7 2" xfId="33302" xr:uid="{E4022291-7E2D-4AE2-B6FE-3CCCBCDA5D8D}"/>
    <cellStyle name="Merknad 2 10 8" xfId="33303" xr:uid="{56C76F5C-9362-42D7-8D93-3CBEB5169D0C}"/>
    <cellStyle name="Merknad 2 10 9" xfId="33304" xr:uid="{C83FA2FE-693B-413A-AA93-358D489724D9}"/>
    <cellStyle name="Merknad 2 11" xfId="33305" xr:uid="{A33B5409-0C36-4CE4-82C4-63BCDECF6B26}"/>
    <cellStyle name="Merknad 2 11 10" xfId="33306" xr:uid="{B1F7BCAC-9F78-4BFC-9F7D-BD23D73E8F8A}"/>
    <cellStyle name="Merknad 2 11 11" xfId="33307" xr:uid="{07BE6E88-CB85-442B-B944-46F06F9A2CF6}"/>
    <cellStyle name="Merknad 2 11 12" xfId="33308" xr:uid="{DA1FD842-FE0E-4C09-8E6A-16198B5840E9}"/>
    <cellStyle name="Merknad 2 11 2" xfId="33309" xr:uid="{FF27AF1C-AA4A-49D5-8357-CA01A8685B7A}"/>
    <cellStyle name="Merknad 2 11 2 2" xfId="33310" xr:uid="{FC908A2B-CD08-48C3-940A-7A5495CBB3AC}"/>
    <cellStyle name="Merknad 2 11 2 2 2" xfId="33311" xr:uid="{AE5DA116-FE68-447F-A06A-A6D739C18E90}"/>
    <cellStyle name="Merknad 2 11 2 3" xfId="33312" xr:uid="{EC04803B-101D-4717-A2D9-F3FEE4198F9A}"/>
    <cellStyle name="Merknad 2 11 2 3 2" xfId="33313" xr:uid="{07FCAD6B-F042-4A6F-BE89-3B7D3F8013C8}"/>
    <cellStyle name="Merknad 2 11 2 4" xfId="33314" xr:uid="{F5B7501E-055F-45DA-BA87-7F6B7E3F73A3}"/>
    <cellStyle name="Merknad 2 11 2 4 2" xfId="33315" xr:uid="{6EAC74AB-6F2C-41D4-86BF-6F37ACDA9F0C}"/>
    <cellStyle name="Merknad 2 11 2 5" xfId="33316" xr:uid="{1FBE8220-F423-41A3-8096-4CABF6F7E7A8}"/>
    <cellStyle name="Merknad 2 11 2 5 2" xfId="33317" xr:uid="{963F4B7C-60A9-4958-9888-31633DB64506}"/>
    <cellStyle name="Merknad 2 11 2 6" xfId="33318" xr:uid="{28099AA2-17B8-4C2C-8950-91F713067C92}"/>
    <cellStyle name="Merknad 2 11 2 6 2" xfId="33319" xr:uid="{B2038597-B72C-4556-A995-E729B978B7FD}"/>
    <cellStyle name="Merknad 2 11 2 7" xfId="33320" xr:uid="{744B2020-F3D5-45F5-83B1-002021F22FE6}"/>
    <cellStyle name="Merknad 2 11 3" xfId="33321" xr:uid="{D5B49027-AD08-429A-88D3-AAB9547BC16B}"/>
    <cellStyle name="Merknad 2 11 3 2" xfId="33322" xr:uid="{C02F9C93-2C63-4D9A-BD7C-0D7260BF1ECC}"/>
    <cellStyle name="Merknad 2 11 3 2 2" xfId="33323" xr:uid="{3DD44A3B-2F21-49FA-9251-0B9A15D4A23B}"/>
    <cellStyle name="Merknad 2 11 3 3" xfId="33324" xr:uid="{4F284288-A086-4DBD-A2BD-DAC92335E376}"/>
    <cellStyle name="Merknad 2 11 3 3 2" xfId="33325" xr:uid="{C61D0F7B-58F7-4B50-9623-FD0F8D6303A1}"/>
    <cellStyle name="Merknad 2 11 3 4" xfId="33326" xr:uid="{E8E3E40B-4919-4861-94FD-61DDBCE32829}"/>
    <cellStyle name="Merknad 2 11 4" xfId="33327" xr:uid="{D48B4170-DD29-4C41-8FB1-E934356C1CA6}"/>
    <cellStyle name="Merknad 2 11 4 2" xfId="33328" xr:uid="{223DCA30-5CB6-4C61-A948-72F896A34769}"/>
    <cellStyle name="Merknad 2 11 5" xfId="33329" xr:uid="{AE09B590-9721-484A-8E6D-CC4C8F6ACC08}"/>
    <cellStyle name="Merknad 2 11 5 2" xfId="33330" xr:uid="{185913A0-0EFE-41E2-8684-7356F33ED688}"/>
    <cellStyle name="Merknad 2 11 6" xfId="33331" xr:uid="{C20C96F3-3487-49E0-A470-52E03F721168}"/>
    <cellStyle name="Merknad 2 11 6 2" xfId="33332" xr:uid="{3A879621-6134-4289-9335-136684A46FC3}"/>
    <cellStyle name="Merknad 2 11 7" xfId="33333" xr:uid="{8E0ED4EE-EFA3-47B0-8EF1-FC7ADCA704C6}"/>
    <cellStyle name="Merknad 2 11 7 2" xfId="33334" xr:uid="{644D5E81-0056-46FC-BC93-20E9FDAF4A11}"/>
    <cellStyle name="Merknad 2 11 8" xfId="33335" xr:uid="{EAFAFB74-05A3-47AE-AB04-BB26B5FE0D1E}"/>
    <cellStyle name="Merknad 2 11 9" xfId="33336" xr:uid="{E70947F2-50FA-4C47-ADB6-3C08CCD2BED8}"/>
    <cellStyle name="Merknad 2 12" xfId="33337" xr:uid="{C7E29B8F-D09D-458F-B3FB-4653E236F9DF}"/>
    <cellStyle name="Merknad 2 12 10" xfId="33338" xr:uid="{06E7EF77-A013-4626-B7ED-03BBAE9AB934}"/>
    <cellStyle name="Merknad 2 12 11" xfId="33339" xr:uid="{2C9F80AB-06DF-4C48-845F-DDEC1CF67BDA}"/>
    <cellStyle name="Merknad 2 12 12" xfId="33340" xr:uid="{54C8AEA3-9C88-4F8D-9D55-B310AEF981DF}"/>
    <cellStyle name="Merknad 2 12 2" xfId="33341" xr:uid="{535ADF09-0B9F-4A83-BB7E-DC56CCFD1DBD}"/>
    <cellStyle name="Merknad 2 12 2 2" xfId="33342" xr:uid="{E0B8458E-62FC-49DC-9F9D-859661C2D25C}"/>
    <cellStyle name="Merknad 2 12 2 2 2" xfId="33343" xr:uid="{B0485E1E-2C7A-425D-B1C0-9E1529199DDD}"/>
    <cellStyle name="Merknad 2 12 2 3" xfId="33344" xr:uid="{1F09F21C-F013-4B35-AFC2-42D4252FF7F3}"/>
    <cellStyle name="Merknad 2 12 2 3 2" xfId="33345" xr:uid="{91A993E8-21C7-4725-971C-83BBCD0D5A54}"/>
    <cellStyle name="Merknad 2 12 2 4" xfId="33346" xr:uid="{CFF53D44-957F-451B-B09D-D410F30CB36B}"/>
    <cellStyle name="Merknad 2 12 2 4 2" xfId="33347" xr:uid="{3FEEE418-94E9-4429-B2FB-E8111D76045E}"/>
    <cellStyle name="Merknad 2 12 2 5" xfId="33348" xr:uid="{7C09F117-CBF1-46CE-9B30-90B8BD2F8480}"/>
    <cellStyle name="Merknad 2 12 2 5 2" xfId="33349" xr:uid="{78EDCE61-0CDC-4BC1-A106-0BC7CC90CFA1}"/>
    <cellStyle name="Merknad 2 12 2 6" xfId="33350" xr:uid="{94E1683E-E64A-45C8-87BA-7B9AA46FB723}"/>
    <cellStyle name="Merknad 2 12 2 6 2" xfId="33351" xr:uid="{2ACCC178-64B9-46F9-AA64-09E63F67B2F3}"/>
    <cellStyle name="Merknad 2 12 2 7" xfId="33352" xr:uid="{D51A2796-29EE-4409-8269-296B1ACE5D27}"/>
    <cellStyle name="Merknad 2 12 3" xfId="33353" xr:uid="{E9ACAF1E-4CD7-43A1-B1B7-E3254EF02F0E}"/>
    <cellStyle name="Merknad 2 12 3 2" xfId="33354" xr:uid="{D7B56C10-260F-480E-AB25-3A477EBC0B31}"/>
    <cellStyle name="Merknad 2 12 3 2 2" xfId="33355" xr:uid="{957A875D-209D-4673-A616-14798868FD22}"/>
    <cellStyle name="Merknad 2 12 3 3" xfId="33356" xr:uid="{6C3F1D83-D456-4D0F-ABD1-8E2D625CB8DF}"/>
    <cellStyle name="Merknad 2 12 3 3 2" xfId="33357" xr:uid="{175131CF-BC2A-42F2-9636-3E6C0E125E2A}"/>
    <cellStyle name="Merknad 2 12 3 4" xfId="33358" xr:uid="{AF6EDCAC-AAD7-40D6-B63F-745DE88C6470}"/>
    <cellStyle name="Merknad 2 12 4" xfId="33359" xr:uid="{160B6DCC-EB43-4EF3-A1FD-3D12F73EE758}"/>
    <cellStyle name="Merknad 2 12 4 2" xfId="33360" xr:uid="{B3DE3D2C-A475-4BCD-8017-314F610562AD}"/>
    <cellStyle name="Merknad 2 12 5" xfId="33361" xr:uid="{BEB73A07-4C7F-4343-821F-F576B9864C96}"/>
    <cellStyle name="Merknad 2 12 5 2" xfId="33362" xr:uid="{ECDEFF2D-560F-42AA-B892-1C31858D6E05}"/>
    <cellStyle name="Merknad 2 12 6" xfId="33363" xr:uid="{22A578BA-3540-4FEF-B3B4-557D8D1057CD}"/>
    <cellStyle name="Merknad 2 12 6 2" xfId="33364" xr:uid="{603DCEA5-C1B7-47AB-98C1-07A86A3B1843}"/>
    <cellStyle name="Merknad 2 12 7" xfId="33365" xr:uid="{BD21935B-D516-4A0F-BC5B-8D7AF5C5B2B1}"/>
    <cellStyle name="Merknad 2 12 7 2" xfId="33366" xr:uid="{507B0980-EA86-46C1-B8F5-9BADF44FA38B}"/>
    <cellStyle name="Merknad 2 12 8" xfId="33367" xr:uid="{8883C958-D329-46C9-BE4D-DE5640C42F74}"/>
    <cellStyle name="Merknad 2 12 9" xfId="33368" xr:uid="{AADBBB15-4912-4DB2-8A67-6F258A4BC68D}"/>
    <cellStyle name="Merknad 2 13" xfId="33369" xr:uid="{B45729BB-84A4-42EC-90B9-508436080EEE}"/>
    <cellStyle name="Merknad 2 13 2" xfId="33370" xr:uid="{10796C52-F585-40C9-A4E1-FF22C1C63A0B}"/>
    <cellStyle name="Merknad 2 13 3" xfId="33371" xr:uid="{B810AC12-C6BE-4B2F-ADDE-7BA415688C3A}"/>
    <cellStyle name="Merknad 2 13 4" xfId="33372" xr:uid="{36C534EA-25E5-4EBC-B30A-34341DE726C3}"/>
    <cellStyle name="Merknad 2 13 5" xfId="33373" xr:uid="{69264A3C-7026-4E94-AE0F-062448788EC6}"/>
    <cellStyle name="Merknad 2 14" xfId="33374" xr:uid="{F65D17F4-32B2-4C53-9859-6AB995987911}"/>
    <cellStyle name="Merknad 2 14 2" xfId="33375" xr:uid="{BB892015-47A7-4EB6-A479-5CA9DC74FD77}"/>
    <cellStyle name="Merknad 2 14 3" xfId="33376" xr:uid="{20871B97-F196-493A-A7ED-FC2D4AC0FCF3}"/>
    <cellStyle name="Merknad 2 14 4" xfId="33377" xr:uid="{7E32224D-0D0E-433B-9BC3-A91F0CF69B95}"/>
    <cellStyle name="Merknad 2 14 5" xfId="33378" xr:uid="{926E627E-ED69-4A89-B798-0BB286B5E1A0}"/>
    <cellStyle name="Merknad 2 15" xfId="33379" xr:uid="{B7E9743B-E587-4A66-BE35-D977F9580E40}"/>
    <cellStyle name="Merknad 2 15 2" xfId="33380" xr:uid="{4172CEA5-3008-4605-B2D0-30921F298092}"/>
    <cellStyle name="Merknad 2 15 3" xfId="33381" xr:uid="{FB1653B5-27E4-40CC-B6BD-C71062B0995E}"/>
    <cellStyle name="Merknad 2 15 4" xfId="33382" xr:uid="{5454D75C-7032-4C42-BD43-9FC2B59DD9DB}"/>
    <cellStyle name="Merknad 2 15 5" xfId="33383" xr:uid="{CFA8D433-CA55-4CA0-BE58-468A12A20EC0}"/>
    <cellStyle name="Merknad 2 16" xfId="33384" xr:uid="{C98A649C-6906-4EDE-A638-6A2698DB1753}"/>
    <cellStyle name="Merknad 2 16 2" xfId="33385" xr:uid="{17E65DF7-02C6-492A-9199-D680348ADD0A}"/>
    <cellStyle name="Merknad 2 16 3" xfId="33386" xr:uid="{91F13766-9586-46B9-B36E-E299D592300A}"/>
    <cellStyle name="Merknad 2 16 4" xfId="33387" xr:uid="{206D91A9-B51A-4E55-A5D9-664312DF85EE}"/>
    <cellStyle name="Merknad 2 17" xfId="33388" xr:uid="{1F120034-127D-44CA-B872-87BFCF0C659E}"/>
    <cellStyle name="Merknad 2 17 2" xfId="33389" xr:uid="{CE6AEDD4-7AB4-479E-8B70-45CB33C90E0E}"/>
    <cellStyle name="Merknad 2 17 3" xfId="33390" xr:uid="{6582557D-1F4D-47A8-AC5A-59F46B2F8BDD}"/>
    <cellStyle name="Merknad 2 17 4" xfId="33391" xr:uid="{BB04D9B1-4D7E-439A-89EB-68D0E323ADBD}"/>
    <cellStyle name="Merknad 2 18" xfId="33392" xr:uid="{300B813C-300A-4974-A5A0-19701BBA34B8}"/>
    <cellStyle name="Merknad 2 19" xfId="33393" xr:uid="{D3EB2B41-0EBC-467D-9628-426059F2884E}"/>
    <cellStyle name="Merknad 2 2" xfId="33394" xr:uid="{22695664-C499-4A1E-8653-09CABB627837}"/>
    <cellStyle name="Merknad 2 2 10" xfId="33395" xr:uid="{2E7975D4-A65F-4688-A6A1-C39C43B63D74}"/>
    <cellStyle name="Merknad 2 2 11" xfId="33396" xr:uid="{3C18592B-3CAC-4880-9F77-4E0DC2358522}"/>
    <cellStyle name="Merknad 2 2 12" xfId="33397" xr:uid="{7B3590D2-B557-4781-812B-A1926ACE5624}"/>
    <cellStyle name="Merknad 2 2 13" xfId="33398" xr:uid="{FED400B6-3D0A-4990-885D-134A9C5B03E8}"/>
    <cellStyle name="Merknad 2 2 14" xfId="33399" xr:uid="{C3F7E7CB-85D6-445D-A5F9-D5F3D39035F5}"/>
    <cellStyle name="Merknad 2 2 14 2" xfId="33400" xr:uid="{4D84B02F-4121-4AFD-BD3A-55FC2BA0DB9E}"/>
    <cellStyle name="Merknad 2 2 15" xfId="33401" xr:uid="{3D13DCE0-ED23-4406-8941-88BE750DB8AA}"/>
    <cellStyle name="Merknad 2 2 16" xfId="33402" xr:uid="{94E7CE8F-2211-4136-B787-46583272C869}"/>
    <cellStyle name="Merknad 2 2 17" xfId="33403" xr:uid="{8F2A277C-0D1A-4AA6-BCFB-CA0D493C7031}"/>
    <cellStyle name="Merknad 2 2 18" xfId="33404" xr:uid="{F88495CD-9E1C-4C2D-BA42-24B779051309}"/>
    <cellStyle name="Merknad 2 2 19" xfId="33405" xr:uid="{2FEB655E-850B-4DDC-B81C-702BE3474016}"/>
    <cellStyle name="Merknad 2 2 19 10" xfId="33406" xr:uid="{BD954A7F-3F81-4576-91D4-44B7BC6CA787}"/>
    <cellStyle name="Merknad 2 2 19 11" xfId="33407" xr:uid="{403A2BFE-E9D9-48B5-8F38-29BD62016D99}"/>
    <cellStyle name="Merknad 2 2 19 12" xfId="33408" xr:uid="{25A695F6-27E9-474E-A9BA-91F40BFB3526}"/>
    <cellStyle name="Merknad 2 2 19 13" xfId="33409" xr:uid="{6399D091-CF31-4EB7-806E-FE1AF67A8C1C}"/>
    <cellStyle name="Merknad 2 2 19 2" xfId="33410" xr:uid="{8A5E920D-E8DD-48B3-B323-AEC03DF8DF52}"/>
    <cellStyle name="Merknad 2 2 19 3" xfId="33411" xr:uid="{D990DCAE-C16E-460B-B34F-A3EAFDA451AC}"/>
    <cellStyle name="Merknad 2 2 19 4" xfId="33412" xr:uid="{06A81065-BBF9-4510-A82E-AACF244CB9FF}"/>
    <cellStyle name="Merknad 2 2 19 5" xfId="33413" xr:uid="{D2B63081-5F11-4608-B441-86B5ED0654FA}"/>
    <cellStyle name="Merknad 2 2 19 6" xfId="33414" xr:uid="{DF58C24B-D446-4521-BD0F-5D338E8D5433}"/>
    <cellStyle name="Merknad 2 2 19 7" xfId="33415" xr:uid="{6015424D-56FF-4657-A630-A2D2BEACC312}"/>
    <cellStyle name="Merknad 2 2 19 8" xfId="33416" xr:uid="{89DB9B28-63C6-405C-B44E-BD3093C8A9DC}"/>
    <cellStyle name="Merknad 2 2 19 9" xfId="33417" xr:uid="{17ABFF2F-938A-4614-B2A9-9C5E31C3A5AF}"/>
    <cellStyle name="Merknad 2 2 2" xfId="33418" xr:uid="{1DDE04C4-8A17-4907-9FF5-D0AB07D62678}"/>
    <cellStyle name="Merknad 2 2 2 10" xfId="33419" xr:uid="{A7D2BED6-A1B4-4F4D-8271-D197FDD98CE0}"/>
    <cellStyle name="Merknad 2 2 2 11" xfId="33420" xr:uid="{3CE8F18B-21A7-41B1-BC72-4F31DBA736F1}"/>
    <cellStyle name="Merknad 2 2 2 12" xfId="33421" xr:uid="{36CE47BA-49E1-441B-A1A4-AD253DCB4025}"/>
    <cellStyle name="Merknad 2 2 2 13" xfId="33422" xr:uid="{B065FF1A-8187-4EC0-899C-9B19D342D7B6}"/>
    <cellStyle name="Merknad 2 2 2 14" xfId="33423" xr:uid="{31737FE0-47D6-4D20-AC7C-6FFFE301AA57}"/>
    <cellStyle name="Merknad 2 2 2 15" xfId="33424" xr:uid="{38931C08-38FE-41AF-891B-5657D7EA9C26}"/>
    <cellStyle name="Merknad 2 2 2 16" xfId="33425" xr:uid="{BE0FD30F-CB45-46BD-8A42-13FA3EC18CA7}"/>
    <cellStyle name="Merknad 2 2 2 17" xfId="33426" xr:uid="{3C6C9754-14FE-406A-A8E6-1AB21B6350C9}"/>
    <cellStyle name="Merknad 2 2 2 17 10" xfId="33427" xr:uid="{AB764BDB-F759-4C2B-B541-A6A7801D8717}"/>
    <cellStyle name="Merknad 2 2 2 17 11" xfId="33428" xr:uid="{304106A3-38C0-4DB4-B668-662080D48E1A}"/>
    <cellStyle name="Merknad 2 2 2 17 12" xfId="33429" xr:uid="{D3FB3746-342F-4F75-8943-248314B1C3C5}"/>
    <cellStyle name="Merknad 2 2 2 17 13" xfId="33430" xr:uid="{66FEAF9B-3C24-4BE6-8DEC-11D2A09834CB}"/>
    <cellStyle name="Merknad 2 2 2 17 2" xfId="33431" xr:uid="{A034740B-FA2E-4441-B6B3-01A323C7E900}"/>
    <cellStyle name="Merknad 2 2 2 17 3" xfId="33432" xr:uid="{3A28C07E-EEE1-49D0-BBB3-26212D569FFD}"/>
    <cellStyle name="Merknad 2 2 2 17 4" xfId="33433" xr:uid="{014767B4-6C9E-4377-8BE4-52251CA7B112}"/>
    <cellStyle name="Merknad 2 2 2 17 5" xfId="33434" xr:uid="{3AC4DBA3-FA5F-4D95-BA2C-DCD4201223E0}"/>
    <cellStyle name="Merknad 2 2 2 17 6" xfId="33435" xr:uid="{991C901D-6DAB-4715-89AE-47BBAB764DA5}"/>
    <cellStyle name="Merknad 2 2 2 17 7" xfId="33436" xr:uid="{C3524FCD-A461-4A51-BE25-0391FD30A9A6}"/>
    <cellStyle name="Merknad 2 2 2 17 8" xfId="33437" xr:uid="{D8453822-7060-4508-A4F3-70CCDC89C6CF}"/>
    <cellStyle name="Merknad 2 2 2 17 9" xfId="33438" xr:uid="{9E8A3E9E-609E-465C-846A-E29CFC7F68EB}"/>
    <cellStyle name="Merknad 2 2 2 18" xfId="33439" xr:uid="{246E53A1-CEC8-466C-BCEB-381AB9288679}"/>
    <cellStyle name="Merknad 2 2 2 19" xfId="33440" xr:uid="{D00B591C-A9AD-415A-AE05-B0650054698D}"/>
    <cellStyle name="Merknad 2 2 2 2" xfId="33441" xr:uid="{63F83002-6655-4DFB-8F29-D7B08FCE7BE0}"/>
    <cellStyle name="Merknad 2 2 2 2 10" xfId="33442" xr:uid="{0677BB8F-2036-4A8D-AB6A-72B2212E2C85}"/>
    <cellStyle name="Merknad 2 2 2 2 11" xfId="33443" xr:uid="{300383D6-9DFD-4568-8000-91FF84739425}"/>
    <cellStyle name="Merknad 2 2 2 2 12" xfId="33444" xr:uid="{82EDB4E1-392D-43B1-8A90-2DF39BBFB61D}"/>
    <cellStyle name="Merknad 2 2 2 2 13" xfId="33445" xr:uid="{2DB0B666-EAFA-4E57-B8FC-30D780F7C4F4}"/>
    <cellStyle name="Merknad 2 2 2 2 14" xfId="33446" xr:uid="{2D695F48-3AA9-4332-9B45-607FE0DEE12F}"/>
    <cellStyle name="Merknad 2 2 2 2 15" xfId="33447" xr:uid="{C6AE7425-71D7-4A42-80EC-19B64CB4B610}"/>
    <cellStyle name="Merknad 2 2 2 2 2" xfId="33448" xr:uid="{FA77249A-AACF-4D5B-B353-0955C4E51AAE}"/>
    <cellStyle name="Merknad 2 2 2 2 2 10" xfId="33449" xr:uid="{78F2A49A-2275-4CC8-9132-B32201084792}"/>
    <cellStyle name="Merknad 2 2 2 2 2 11" xfId="33450" xr:uid="{6B4C6FA4-6BBF-4938-8061-92BA427F073E}"/>
    <cellStyle name="Merknad 2 2 2 2 2 12" xfId="33451" xr:uid="{C67803D3-6FD5-49A6-967C-24E4D0910D7D}"/>
    <cellStyle name="Merknad 2 2 2 2 2 13" xfId="33452" xr:uid="{FFB77E78-1A27-40AF-9E0C-03D27A8398C5}"/>
    <cellStyle name="Merknad 2 2 2 2 2 2" xfId="33453" xr:uid="{107468B1-EF4A-4B91-9AAB-EC78B568CD23}"/>
    <cellStyle name="Merknad 2 2 2 2 2 3" xfId="33454" xr:uid="{C4FA3DEF-817F-459E-9814-B9EBF96EF1BD}"/>
    <cellStyle name="Merknad 2 2 2 2 2 4" xfId="33455" xr:uid="{D64AEC5D-F235-42B0-8ABD-1E646B5E99CB}"/>
    <cellStyle name="Merknad 2 2 2 2 2 5" xfId="33456" xr:uid="{5A92E77D-0E90-43F6-8C4C-82D46B6C62F7}"/>
    <cellStyle name="Merknad 2 2 2 2 2 6" xfId="33457" xr:uid="{CF58660F-8368-4413-AD52-E8D01F7B16DC}"/>
    <cellStyle name="Merknad 2 2 2 2 2 7" xfId="33458" xr:uid="{F4758A59-1C26-48AD-9DD3-577E45392A74}"/>
    <cellStyle name="Merknad 2 2 2 2 2 8" xfId="33459" xr:uid="{BB04ADE1-6733-4C4D-8010-3EB632CD6D79}"/>
    <cellStyle name="Merknad 2 2 2 2 2 9" xfId="33460" xr:uid="{DA80EDB2-AE92-4491-A4EA-7176560970CA}"/>
    <cellStyle name="Merknad 2 2 2 2 3" xfId="33461" xr:uid="{BF17F2E2-F8DA-431A-91AB-7072997D378D}"/>
    <cellStyle name="Merknad 2 2 2 2 4" xfId="33462" xr:uid="{F7B11CC3-2065-4DA0-ADC8-43B36A6F643D}"/>
    <cellStyle name="Merknad 2 2 2 2 5" xfId="33463" xr:uid="{BBAD96DD-5B4E-4227-AB28-EFB99E05455E}"/>
    <cellStyle name="Merknad 2 2 2 2 6" xfId="33464" xr:uid="{D3125C82-B8A2-40FC-B47A-89E2C904338F}"/>
    <cellStyle name="Merknad 2 2 2 2 7" xfId="33465" xr:uid="{3CA0AE9A-DDC2-416C-BF0D-02A8F220C777}"/>
    <cellStyle name="Merknad 2 2 2 2 8" xfId="33466" xr:uid="{154BA76C-3519-443E-8DDA-06ED552E7D5D}"/>
    <cellStyle name="Merknad 2 2 2 2 9" xfId="33467" xr:uid="{9642B229-5687-41A4-A816-542D0FE4BDE1}"/>
    <cellStyle name="Merknad 2 2 2 20" xfId="33468" xr:uid="{ACA0A3F8-10FE-4EAD-BC33-FC302A699613}"/>
    <cellStyle name="Merknad 2 2 2 21" xfId="33469" xr:uid="{F63CE3E5-3D82-44EB-8B32-C7D04E3F8CE0}"/>
    <cellStyle name="Merknad 2 2 2 22" xfId="33470" xr:uid="{014E76C7-CF8B-4280-A693-BCD85D27F21C}"/>
    <cellStyle name="Merknad 2 2 2 23" xfId="33471" xr:uid="{3A5EE2DE-9064-478B-909E-9889566EF1C4}"/>
    <cellStyle name="Merknad 2 2 2 24" xfId="33472" xr:uid="{6170EC38-1477-4E48-BB11-B8B4E67610AE}"/>
    <cellStyle name="Merknad 2 2 2 25" xfId="33473" xr:uid="{5383A13F-04AA-467D-A5AC-7E3AE6D37416}"/>
    <cellStyle name="Merknad 2 2 2 26" xfId="33474" xr:uid="{48C395F1-6433-47DB-9F8E-B4737B54BFD4}"/>
    <cellStyle name="Merknad 2 2 2 27" xfId="33475" xr:uid="{A677D9F3-81BE-49C3-A305-1AFA6D918641}"/>
    <cellStyle name="Merknad 2 2 2 28" xfId="33476" xr:uid="{C017481B-03FA-4336-92BA-54719EA2C247}"/>
    <cellStyle name="Merknad 2 2 2 3" xfId="33477" xr:uid="{7842C46E-32B4-4735-8FAE-4178E638E200}"/>
    <cellStyle name="Merknad 2 2 2 4" xfId="33478" xr:uid="{224AAF55-2BFE-4DB5-ABAC-20B9931FF60F}"/>
    <cellStyle name="Merknad 2 2 2 5" xfId="33479" xr:uid="{65418431-6347-42E7-9EFB-252EDDCD8BED}"/>
    <cellStyle name="Merknad 2 2 2 6" xfId="33480" xr:uid="{AF72EE1F-871F-4A21-86A4-7D8B3EA5628C}"/>
    <cellStyle name="Merknad 2 2 2 7" xfId="33481" xr:uid="{0FF61806-DEEC-4163-A70B-BB59C794A36A}"/>
    <cellStyle name="Merknad 2 2 2 8" xfId="33482" xr:uid="{48411C26-15ED-4E52-8EAA-6FB14BAEF253}"/>
    <cellStyle name="Merknad 2 2 2 9" xfId="33483" xr:uid="{C4B79675-5415-4C19-989D-961597A6A77F}"/>
    <cellStyle name="Merknad 2 2 20" xfId="33484" xr:uid="{C8279A79-5E0A-47EE-8B5A-F4367C17F3DD}"/>
    <cellStyle name="Merknad 2 2 21" xfId="33485" xr:uid="{FFCA0C37-DBEB-4429-BC8D-92634FE865C8}"/>
    <cellStyle name="Merknad 2 2 22" xfId="33486" xr:uid="{4DED5129-92DC-478C-B10A-524C6484A567}"/>
    <cellStyle name="Merknad 2 2 23" xfId="33487" xr:uid="{C260ECD4-FFC2-4AF1-9A16-CD5C9EDE77AD}"/>
    <cellStyle name="Merknad 2 2 24" xfId="33488" xr:uid="{9580B08C-7ED6-4821-8618-8C32FD35F34F}"/>
    <cellStyle name="Merknad 2 2 25" xfId="33489" xr:uid="{AB3676A0-01F1-418B-A5E8-0BD45F5CAF02}"/>
    <cellStyle name="Merknad 2 2 26" xfId="33490" xr:uid="{B3AD4821-F208-45FD-9FAD-E53420A56755}"/>
    <cellStyle name="Merknad 2 2 27" xfId="33491" xr:uid="{95A30CCE-AE96-45F5-8394-6AD79D2710E2}"/>
    <cellStyle name="Merknad 2 2 28" xfId="33492" xr:uid="{826C83BA-38E1-4A72-A131-D19D0C5E8C89}"/>
    <cellStyle name="Merknad 2 2 29" xfId="33493" xr:uid="{C93F47B0-0DA9-4F43-A078-54F0E46C2FF9}"/>
    <cellStyle name="Merknad 2 2 3" xfId="33494" xr:uid="{BC1C2EA1-E4F3-431B-94DA-24294E07D1CB}"/>
    <cellStyle name="Merknad 2 2 30" xfId="33495" xr:uid="{F46B1FD4-DA8E-425B-9A2A-0DC57EB1E364}"/>
    <cellStyle name="Merknad 2 2 31" xfId="33496" xr:uid="{F5061772-7AB5-4D67-96C9-BDC69550F7A8}"/>
    <cellStyle name="Merknad 2 2 32" xfId="33497" xr:uid="{EE03F4E1-13A3-434E-8C8C-EA56E16ABEE2}"/>
    <cellStyle name="Merknad 2 2 33" xfId="33498" xr:uid="{7DC533E9-48FC-493B-A328-039549E41DCA}"/>
    <cellStyle name="Merknad 2 2 34" xfId="33499" xr:uid="{951AF090-1CFE-47B3-8EEC-61063C5376E6}"/>
    <cellStyle name="Merknad 2 2 35" xfId="33500" xr:uid="{44F48D89-3582-4931-91E7-A1914814F788}"/>
    <cellStyle name="Merknad 2 2 4" xfId="33501" xr:uid="{799C3B8F-D89F-4592-9416-6BABF16AB5EC}"/>
    <cellStyle name="Merknad 2 2 5" xfId="33502" xr:uid="{C6D9C09D-927C-425C-A710-B9F78F805FB8}"/>
    <cellStyle name="Merknad 2 2 5 10" xfId="33503" xr:uid="{B6BEE305-768B-46FA-866C-1788B045C0F8}"/>
    <cellStyle name="Merknad 2 2 5 11" xfId="33504" xr:uid="{12434D7D-9941-4B3C-AAB5-EE3ECDFF965E}"/>
    <cellStyle name="Merknad 2 2 5 12" xfId="33505" xr:uid="{ED9F940E-8675-4787-855C-1391FDBD80A0}"/>
    <cellStyle name="Merknad 2 2 5 13" xfId="33506" xr:uid="{71568766-C7EA-430E-B58A-F97FF643A32A}"/>
    <cellStyle name="Merknad 2 2 5 14" xfId="33507" xr:uid="{37249201-C6E1-4474-8EDE-50E8A60C2ACA}"/>
    <cellStyle name="Merknad 2 2 5 15" xfId="33508" xr:uid="{DCB9437C-3210-4F78-8A42-5D2B0E8132DB}"/>
    <cellStyle name="Merknad 2 2 5 2" xfId="33509" xr:uid="{08FC38B1-3AF0-4587-9976-EE8FA82F8EA5}"/>
    <cellStyle name="Merknad 2 2 5 2 10" xfId="33510" xr:uid="{A4A2ABEE-32A9-4036-8B95-8036C48BEE9D}"/>
    <cellStyle name="Merknad 2 2 5 2 11" xfId="33511" xr:uid="{E281B04E-58B5-4C01-9D20-F9357FF31615}"/>
    <cellStyle name="Merknad 2 2 5 2 12" xfId="33512" xr:uid="{0AC44ECB-47CA-4868-B8EE-7B0F55F2F778}"/>
    <cellStyle name="Merknad 2 2 5 2 13" xfId="33513" xr:uid="{48E79379-DDC9-4A99-8FCB-BBCD458A31D8}"/>
    <cellStyle name="Merknad 2 2 5 2 2" xfId="33514" xr:uid="{E6450FA3-640C-47A4-A0F1-87824FB08E97}"/>
    <cellStyle name="Merknad 2 2 5 2 3" xfId="33515" xr:uid="{A7E2FF88-62B9-463C-8002-5FD32BC4DE00}"/>
    <cellStyle name="Merknad 2 2 5 2 4" xfId="33516" xr:uid="{7CC3DAD3-09F9-43FA-AF53-BC23F1834B74}"/>
    <cellStyle name="Merknad 2 2 5 2 5" xfId="33517" xr:uid="{B5D3EEFE-707F-45C0-9B51-022AD1B4D883}"/>
    <cellStyle name="Merknad 2 2 5 2 6" xfId="33518" xr:uid="{EAFB1530-1B81-40C6-839D-4672EEF03A22}"/>
    <cellStyle name="Merknad 2 2 5 2 7" xfId="33519" xr:uid="{B81156B2-6508-4F82-B488-E0E54C0ED31C}"/>
    <cellStyle name="Merknad 2 2 5 2 8" xfId="33520" xr:uid="{7405F268-8CA3-41E5-843A-DB1CFCF6B4CC}"/>
    <cellStyle name="Merknad 2 2 5 2 9" xfId="33521" xr:uid="{72487013-DF3A-4F0A-AD93-AE930EA256F5}"/>
    <cellStyle name="Merknad 2 2 5 3" xfId="33522" xr:uid="{7E19C19B-1075-42A0-BF8B-6810DA9EB8E3}"/>
    <cellStyle name="Merknad 2 2 5 4" xfId="33523" xr:uid="{747B5377-0F43-45DD-BF00-1C70DDAADBAD}"/>
    <cellStyle name="Merknad 2 2 5 5" xfId="33524" xr:uid="{5CEB5CCB-BD39-4072-A8E3-A361AD03FF00}"/>
    <cellStyle name="Merknad 2 2 5 6" xfId="33525" xr:uid="{6EE31444-A7DF-4027-83F8-3349E20E1194}"/>
    <cellStyle name="Merknad 2 2 5 7" xfId="33526" xr:uid="{C48A1DD1-0159-47AC-AD3B-9CFC599CF619}"/>
    <cellStyle name="Merknad 2 2 5 8" xfId="33527" xr:uid="{824B6B2D-9442-49EA-9F21-1E2A852B73D3}"/>
    <cellStyle name="Merknad 2 2 5 9" xfId="33528" xr:uid="{491F2133-3D6D-4E9D-963B-EAD892A8CE4B}"/>
    <cellStyle name="Merknad 2 2 6" xfId="33529" xr:uid="{1E501DB2-F754-419B-AEBF-1665B846BB94}"/>
    <cellStyle name="Merknad 2 2 6 2" xfId="33530" xr:uid="{F7E05068-6CC4-47BD-A489-25332504A317}"/>
    <cellStyle name="Merknad 2 2 7" xfId="33531" xr:uid="{11934D56-1824-4FBC-9A8C-429CCBA5868C}"/>
    <cellStyle name="Merknad 2 2 7 2" xfId="33532" xr:uid="{27603773-F6AB-4B90-89DE-DEC352BB9313}"/>
    <cellStyle name="Merknad 2 2 8" xfId="33533" xr:uid="{EB67653A-0561-4375-BED7-DAD3F97AE4E0}"/>
    <cellStyle name="Merknad 2 2 8 2" xfId="33534" xr:uid="{672D8CA1-D1C8-4A02-A820-7369436ACF41}"/>
    <cellStyle name="Merknad 2 2 9" xfId="33535" xr:uid="{51C4394F-3F49-43AA-9F84-53F9CE161DCC}"/>
    <cellStyle name="Merknad 2 20" xfId="33536" xr:uid="{F5978FD0-1A0F-4033-8B0A-69FC00328E52}"/>
    <cellStyle name="Merknad 2 21" xfId="33537" xr:uid="{B49286EC-CB62-43E3-A9E9-5138955BF7A4}"/>
    <cellStyle name="Merknad 2 22" xfId="33538" xr:uid="{72A2BD88-69A6-43CE-BF40-37822476A59F}"/>
    <cellStyle name="Merknad 2 23" xfId="33539" xr:uid="{4B8ACE42-895D-4C75-B5DE-F52BCA9588A8}"/>
    <cellStyle name="Merknad 2 24" xfId="33540" xr:uid="{F3236AE2-7846-4347-A64B-4FE845A32FF7}"/>
    <cellStyle name="Merknad 2 25" xfId="33541" xr:uid="{28CAC207-9EBB-47C1-A6D0-D5FE788E4E2A}"/>
    <cellStyle name="Merknad 2 26" xfId="33542" xr:uid="{86B3A096-C76F-4723-9520-DA322A979A84}"/>
    <cellStyle name="Merknad 2 27" xfId="33543" xr:uid="{B4BD40CB-8ACD-43BD-A077-FCEB2690ED24}"/>
    <cellStyle name="Merknad 2 28" xfId="33544" xr:uid="{84C6F1FC-08CA-4206-9A9C-CBEA9B7BD042}"/>
    <cellStyle name="Merknad 2 29" xfId="33545" xr:uid="{6DDA674C-876A-4C4F-9F51-35AE12285400}"/>
    <cellStyle name="Merknad 2 3" xfId="33546" xr:uid="{41116FEB-9474-439C-A5C9-F3801C5D8F27}"/>
    <cellStyle name="Merknad 2 3 2" xfId="33547" xr:uid="{37FF9FF3-1396-476B-8501-FD1EFADAE725}"/>
    <cellStyle name="Merknad 2 3 3" xfId="33548" xr:uid="{7892DE44-CF1E-41F3-9F7C-549E1BE54D04}"/>
    <cellStyle name="Merknad 2 3 4" xfId="33549" xr:uid="{84A1C166-0D2B-48D8-81A1-E35ED78A2224}"/>
    <cellStyle name="Merknad 2 3 5" xfId="33550" xr:uid="{31917DE5-6B73-4B82-A506-A348320CAB62}"/>
    <cellStyle name="Merknad 2 3 6" xfId="33551" xr:uid="{B8A298E7-5295-4A9C-8903-78073F11D542}"/>
    <cellStyle name="Merknad 2 3 7" xfId="33552" xr:uid="{88633238-E17A-4FF6-97C3-B11CABA16CA5}"/>
    <cellStyle name="Merknad 2 3 8" xfId="33553" xr:uid="{8E0127E0-84A6-456A-87D0-F985D4BF33F1}"/>
    <cellStyle name="Merknad 2 3 9" xfId="33554" xr:uid="{F44D3507-7F2A-4DE0-B543-AB9A7F1C8467}"/>
    <cellStyle name="Merknad 2 30" xfId="33555" xr:uid="{183FC4C0-73C9-40E6-B6C0-DFF70735B777}"/>
    <cellStyle name="Merknad 2 31" xfId="33556" xr:uid="{9A39752C-E1BC-48D1-AE00-E0C9DF24A795}"/>
    <cellStyle name="Merknad 2 32" xfId="33557" xr:uid="{995040D6-9C61-41A0-A498-AA97D32E6E05}"/>
    <cellStyle name="Merknad 2 33" xfId="33558" xr:uid="{439CCB3C-3FE4-473F-966B-F38124DD6BC7}"/>
    <cellStyle name="Merknad 2 34" xfId="33559" xr:uid="{F6BD95C2-41FF-4303-AA79-6A3627012F96}"/>
    <cellStyle name="Merknad 2 35" xfId="33560" xr:uid="{9EC0D09C-44C8-4A0D-9FEE-A94AC173598A}"/>
    <cellStyle name="Merknad 2 36" xfId="33561" xr:uid="{18DEF865-41B0-478C-BE85-2206374153EA}"/>
    <cellStyle name="Merknad 2 37" xfId="33562" xr:uid="{74C7CC09-BFB4-462B-8E5F-0C57F26ED3C2}"/>
    <cellStyle name="Merknad 2 38" xfId="33563" xr:uid="{EB054733-D907-4FF9-A44E-0B1834A9BC6C}"/>
    <cellStyle name="Merknad 2 39" xfId="33564" xr:uid="{917BEEE8-E361-40C5-A6DA-06B21E58980D}"/>
    <cellStyle name="Merknad 2 4" xfId="33565" xr:uid="{21F76514-04B5-45E7-B619-0B6D3F38EEE8}"/>
    <cellStyle name="Merknad 2 4 2" xfId="33566" xr:uid="{78A9A2C2-C6B2-441B-907D-BABCEBF04966}"/>
    <cellStyle name="Merknad 2 4 3" xfId="33567" xr:uid="{B8FAED83-4D7D-4CC9-819D-B618B4A9037A}"/>
    <cellStyle name="Merknad 2 4 4" xfId="33568" xr:uid="{4E719BBC-9A2D-4908-86BB-AF7BE3C2DB34}"/>
    <cellStyle name="Merknad 2 40" xfId="33569" xr:uid="{2CDB2073-7186-4D88-8D36-24BF01964CAF}"/>
    <cellStyle name="Merknad 2 41" xfId="46716" xr:uid="{2B6001B2-EFCD-4F7D-9C51-F2F10C37442F}"/>
    <cellStyle name="Merknad 2 42" xfId="47020" xr:uid="{40527D41-A89F-4371-AE4D-7EFADE0A3BB7}"/>
    <cellStyle name="Merknad 2 5" xfId="33570" xr:uid="{85EAB88E-D297-4186-A072-0628F7F4EF08}"/>
    <cellStyle name="Merknad 2 5 2" xfId="33571" xr:uid="{1933BC14-0320-4F4B-A562-05991AE1C8DA}"/>
    <cellStyle name="Merknad 2 5 3" xfId="33572" xr:uid="{75748296-4E24-48FB-A3C8-E435E85168A3}"/>
    <cellStyle name="Merknad 2 5 4" xfId="33573" xr:uid="{9FB06C90-F778-4EF5-A724-09F3C7506038}"/>
    <cellStyle name="Merknad 2 5 5" xfId="33574" xr:uid="{9CC2AB08-9B1C-4E23-AD52-59FB363AA5A5}"/>
    <cellStyle name="Merknad 2 5 6" xfId="33575" xr:uid="{FC70CE31-068B-4966-92C5-34EDFB6438D3}"/>
    <cellStyle name="Merknad 2 5 7" xfId="33576" xr:uid="{ECC12B70-FA85-44B1-AF38-96C0615B3DE4}"/>
    <cellStyle name="Merknad 2 5 8" xfId="33577" xr:uid="{2D64E10F-306C-4412-BF70-B737AC1281BF}"/>
    <cellStyle name="Merknad 2 5 9" xfId="33578" xr:uid="{C61CC8DD-6B2E-4697-BE44-7A4AF809CE5A}"/>
    <cellStyle name="Merknad 2 6" xfId="33579" xr:uid="{88D1F65C-4348-4091-9D96-4385F6B7AF77}"/>
    <cellStyle name="Merknad 2 6 2" xfId="33580" xr:uid="{C95A53D7-B7D3-49D7-8ECE-C0E9BC1D1EF1}"/>
    <cellStyle name="Merknad 2 6 3" xfId="33581" xr:uid="{B355EEB0-ECB7-43EF-8856-BC5E4C059FDA}"/>
    <cellStyle name="Merknad 2 6 4" xfId="33582" xr:uid="{8A6FA1EF-6983-4ADD-98DF-A3EB85A91F61}"/>
    <cellStyle name="Merknad 2 6 5" xfId="33583" xr:uid="{11295096-7735-4C4C-9F32-3FF5B21FFC66}"/>
    <cellStyle name="Merknad 2 6 6" xfId="33584" xr:uid="{5A2E6F4E-FD71-474F-88A2-1D9EE8BCD725}"/>
    <cellStyle name="Merknad 2 6 7" xfId="33585" xr:uid="{95C7BB0C-CFBC-4DBF-8D80-ACB06883A53C}"/>
    <cellStyle name="Merknad 2 6 8" xfId="33586" xr:uid="{D0974437-A099-41DC-9A0D-6F2D487ADD47}"/>
    <cellStyle name="Merknad 2 6 9" xfId="33587" xr:uid="{7823DA18-0076-44FD-9785-34787C7A916E}"/>
    <cellStyle name="Merknad 2 7" xfId="33588" xr:uid="{A65475F8-DD5A-4BEF-B1E0-0FFBC0E5D178}"/>
    <cellStyle name="Merknad 2 7 2" xfId="33589" xr:uid="{A14BC7CC-9161-4D0E-9C6C-D3A45A12ACB1}"/>
    <cellStyle name="Merknad 2 7 2 2" xfId="33590" xr:uid="{1CF56912-658D-4947-BEED-C0F0CABA6CF8}"/>
    <cellStyle name="Merknad 2 7 3" xfId="33591" xr:uid="{A851A945-4F6C-42FE-8E09-286B342E33C6}"/>
    <cellStyle name="Merknad 2 7 4" xfId="33592" xr:uid="{5FDBBC76-E6C8-45FE-B679-5FDE3E4A9E73}"/>
    <cellStyle name="Merknad 2 7 5" xfId="33593" xr:uid="{CED2340A-BFF9-455B-B914-B545C78BBE67}"/>
    <cellStyle name="Merknad 2 7 6" xfId="33594" xr:uid="{79F064E7-CFF1-46FC-9336-20BFDBA6EEA4}"/>
    <cellStyle name="Merknad 2 8" xfId="33595" xr:uid="{1309849D-ADE5-44F2-AF7A-9CA257308D9C}"/>
    <cellStyle name="Merknad 2 8 2" xfId="33596" xr:uid="{FA93133A-4832-477A-AA3D-5064B96D2135}"/>
    <cellStyle name="Merknad 2 8 2 2" xfId="33597" xr:uid="{BECB8F11-4BD7-43D0-9B92-8A9D99AFE274}"/>
    <cellStyle name="Merknad 2 8 3" xfId="33598" xr:uid="{A6065B94-2D9A-4C20-AB13-F7DEAEB83C06}"/>
    <cellStyle name="Merknad 2 8 4" xfId="33599" xr:uid="{4826B223-43FC-4243-BD0B-C69BBCFCC024}"/>
    <cellStyle name="Merknad 2 8 5" xfId="33600" xr:uid="{D440D850-0E70-42C4-BAD8-2A1ABA91ECB3}"/>
    <cellStyle name="Merknad 2 8 6" xfId="33601" xr:uid="{3F855A32-555E-4A08-A92C-85319B8CA256}"/>
    <cellStyle name="Merknad 2 9" xfId="33602" xr:uid="{29526938-C393-4EB4-A21E-FF5902EE87C2}"/>
    <cellStyle name="Merknad 2 9 2" xfId="33603" xr:uid="{6180C48B-64E9-4E45-81A9-9E7AEEB28E42}"/>
    <cellStyle name="Merknad 2 9 2 2" xfId="33604" xr:uid="{56827411-B65B-4FA6-9F5C-F221BC391FA6}"/>
    <cellStyle name="Merknad 2 9 3" xfId="33605" xr:uid="{CD395B7E-DE4B-43A3-BD6D-88EE47805037}"/>
    <cellStyle name="Merknad 2 9 4" xfId="33606" xr:uid="{A5CCA405-7798-4C4E-8E0B-EEA20ABEC5AB}"/>
    <cellStyle name="Merknad 2 9 5" xfId="33607" xr:uid="{92B75562-C2AA-439A-B0C1-D9815A6D4867}"/>
    <cellStyle name="Merknad 2 9 6" xfId="33608" xr:uid="{5E618261-BBC6-470B-B8D2-E56FC09557A0}"/>
    <cellStyle name="Merknad 20" xfId="33609" xr:uid="{BB573A18-8972-45B1-9FEF-47D1695EDE81}"/>
    <cellStyle name="Merknad 20 10" xfId="33610" xr:uid="{C5801A0A-A08F-4C82-8754-C90505CD9111}"/>
    <cellStyle name="Merknad 20 11" xfId="33611" xr:uid="{50D363D6-9850-4A4E-B9F1-14C7A2C8898B}"/>
    <cellStyle name="Merknad 20 12" xfId="33612" xr:uid="{0BC9D498-BD46-4B75-BDE8-535F02CE7C4A}"/>
    <cellStyle name="Merknad 20 2" xfId="33613" xr:uid="{3C190C01-C41C-4CC3-A01E-365D5A32F666}"/>
    <cellStyle name="Merknad 20 3" xfId="33614" xr:uid="{1A061F67-0C2B-434F-9E97-F359B3EA9667}"/>
    <cellStyle name="Merknad 20 4" xfId="33615" xr:uid="{7052510F-628C-462A-8035-EE767EE8F447}"/>
    <cellStyle name="Merknad 20 5" xfId="33616" xr:uid="{709193EA-728E-4F8E-9F8D-51EC80EFB254}"/>
    <cellStyle name="Merknad 20 6" xfId="33617" xr:uid="{26F4BBFA-1C0A-481B-83B3-200F9385A536}"/>
    <cellStyle name="Merknad 20 7" xfId="33618" xr:uid="{7D7DE5A5-2A63-4B1F-9781-749E36959580}"/>
    <cellStyle name="Merknad 20 8" xfId="33619" xr:uid="{E30E4C66-206C-402E-84F1-91C2B3D98721}"/>
    <cellStyle name="Merknad 20 9" xfId="33620" xr:uid="{AA38D512-C5ED-4E5B-B2D6-686954CAE06C}"/>
    <cellStyle name="Merknad 21" xfId="33621" xr:uid="{42146E0D-B334-4192-B916-30086CA970FC}"/>
    <cellStyle name="Merknad 21 10" xfId="33622" xr:uid="{A175442D-C6C2-44DC-BFB7-D66C6248476E}"/>
    <cellStyle name="Merknad 21 11" xfId="33623" xr:uid="{69FC9A96-383D-47F7-BB7C-4A654AE7E5B6}"/>
    <cellStyle name="Merknad 21 12" xfId="33624" xr:uid="{3889A2AB-76E5-4824-881D-F9481FE48036}"/>
    <cellStyle name="Merknad 21 2" xfId="33625" xr:uid="{78863ADC-DDEA-4E8C-B0A5-0DA5D2F36335}"/>
    <cellStyle name="Merknad 21 3" xfId="33626" xr:uid="{AD90CFC4-DA8B-4BDC-AD95-BD601C0DCD70}"/>
    <cellStyle name="Merknad 21 4" xfId="33627" xr:uid="{D89D2B0D-381A-4A06-B7EA-1F9A00DA45C3}"/>
    <cellStyle name="Merknad 21 5" xfId="33628" xr:uid="{3792A1DE-5CF3-4BCA-9332-51B67C3DE9AF}"/>
    <cellStyle name="Merknad 21 6" xfId="33629" xr:uid="{04BD2658-2BDA-4FA6-A30A-EDFDBAC338DE}"/>
    <cellStyle name="Merknad 21 7" xfId="33630" xr:uid="{13FBB883-A8E9-4656-A213-27F215D9BA27}"/>
    <cellStyle name="Merknad 21 8" xfId="33631" xr:uid="{FDAC66BB-D2D0-417B-917E-FD4053791C63}"/>
    <cellStyle name="Merknad 21 9" xfId="33632" xr:uid="{F7A1253D-E143-487F-8FE3-1D2FD76EE77B}"/>
    <cellStyle name="Merknad 22" xfId="33633" xr:uid="{4C6E796A-81D0-4212-BA2A-014237C0B56D}"/>
    <cellStyle name="Merknad 22 10" xfId="33634" xr:uid="{001FCF58-9603-485D-A70B-13E0E8EEE71D}"/>
    <cellStyle name="Merknad 22 11" xfId="33635" xr:uid="{0999BFB6-31D0-4CBF-BC2F-B796D9908BEA}"/>
    <cellStyle name="Merknad 22 12" xfId="33636" xr:uid="{299970B4-B36C-407C-BF4E-DA24BF6677FF}"/>
    <cellStyle name="Merknad 22 2" xfId="33637" xr:uid="{12AE844B-68D2-4915-A863-05221511D977}"/>
    <cellStyle name="Merknad 22 3" xfId="33638" xr:uid="{2C06682A-6FCC-415A-9D67-736A7118BBB0}"/>
    <cellStyle name="Merknad 22 4" xfId="33639" xr:uid="{8DC90B02-54DE-41D1-8FD4-3BE8575F722F}"/>
    <cellStyle name="Merknad 22 5" xfId="33640" xr:uid="{20E66289-4D5D-4F5D-A77D-AC26AF3BB382}"/>
    <cellStyle name="Merknad 22 6" xfId="33641" xr:uid="{0F3CCC45-C13E-42F6-BD40-1BBFC26C08F8}"/>
    <cellStyle name="Merknad 22 7" xfId="33642" xr:uid="{AA4E4E58-5C1C-4930-8F92-C83BF99AA91D}"/>
    <cellStyle name="Merknad 22 8" xfId="33643" xr:uid="{3ECB10D6-E480-4063-861D-3909C10FE5B0}"/>
    <cellStyle name="Merknad 22 9" xfId="33644" xr:uid="{5049AB1E-0649-4C8C-84B0-4806981D98DE}"/>
    <cellStyle name="Merknad 23" xfId="33645" xr:uid="{8794EF9B-15B7-4803-9EF3-C38AFA5BA9A1}"/>
    <cellStyle name="Merknad 23 10" xfId="33646" xr:uid="{8BE64DD9-C9D1-44A5-835A-2702504B72A0}"/>
    <cellStyle name="Merknad 23 11" xfId="33647" xr:uid="{8EE15B3E-BA5F-4705-84B0-FB1BAE5C810A}"/>
    <cellStyle name="Merknad 23 12" xfId="33648" xr:uid="{1BB06B79-D474-4C50-9915-E24655D704DF}"/>
    <cellStyle name="Merknad 23 2" xfId="33649" xr:uid="{C6E2B945-DD5C-416B-9CC2-436A9E1DE1DD}"/>
    <cellStyle name="Merknad 23 3" xfId="33650" xr:uid="{A15FEF93-6217-4AC4-902D-AAB3F15F58B2}"/>
    <cellStyle name="Merknad 23 4" xfId="33651" xr:uid="{A9DC0EA1-7C95-4EC3-8DB6-6D15B6C12530}"/>
    <cellStyle name="Merknad 23 5" xfId="33652" xr:uid="{721817F5-BF78-48FF-85FF-2CD57C1BAED9}"/>
    <cellStyle name="Merknad 23 6" xfId="33653" xr:uid="{1AF26E4E-F5C4-4039-B607-3D4B9533689B}"/>
    <cellStyle name="Merknad 23 7" xfId="33654" xr:uid="{84EEB03A-F588-455B-8D9D-913003BF8212}"/>
    <cellStyle name="Merknad 23 8" xfId="33655" xr:uid="{35F0F5DB-2A9D-4F3E-9FC3-A5E8C8225193}"/>
    <cellStyle name="Merknad 23 9" xfId="33656" xr:uid="{4B5437D2-329F-4F1F-B23B-3E984996B2E4}"/>
    <cellStyle name="Merknad 24" xfId="33657" xr:uid="{A6D05FEE-0F64-4D9F-BC41-9BF4DD7F2390}"/>
    <cellStyle name="Merknad 24 10" xfId="33658" xr:uid="{80142B46-8217-4B4F-81AA-4847E1A0CA4B}"/>
    <cellStyle name="Merknad 24 11" xfId="33659" xr:uid="{B9DB927C-B34F-4B07-8E4B-4EC5933BCCBD}"/>
    <cellStyle name="Merknad 24 12" xfId="33660" xr:uid="{7F6B24A2-209D-4B40-AD7C-A7ED5F1FA5B6}"/>
    <cellStyle name="Merknad 24 2" xfId="33661" xr:uid="{DAF4BA34-5B95-4700-A99B-D724BFB9FD20}"/>
    <cellStyle name="Merknad 24 3" xfId="33662" xr:uid="{170A697A-6663-4F4D-BF56-B87554447419}"/>
    <cellStyle name="Merknad 24 4" xfId="33663" xr:uid="{0F8C6A18-4916-49DC-9A89-8ECDCE3DF931}"/>
    <cellStyle name="Merknad 24 5" xfId="33664" xr:uid="{72FEA52A-C7E5-4C8A-8AE9-02A08B16D81A}"/>
    <cellStyle name="Merknad 24 6" xfId="33665" xr:uid="{8BDE2C63-AF4F-4CD2-A9C9-951C351A897E}"/>
    <cellStyle name="Merknad 24 7" xfId="33666" xr:uid="{23A2E283-D636-4FF6-A007-75179B476E55}"/>
    <cellStyle name="Merknad 24 8" xfId="33667" xr:uid="{697BE2FB-BB7F-4A15-928A-2DEA74C8C056}"/>
    <cellStyle name="Merknad 24 9" xfId="33668" xr:uid="{400CCEBC-5642-4EE2-8FBC-4B36BE4F030A}"/>
    <cellStyle name="Merknad 25" xfId="33669" xr:uid="{FF67C4E0-B0F7-4AAD-AF35-1EF9F6AF0483}"/>
    <cellStyle name="Merknad 25 10" xfId="33670" xr:uid="{32FAB330-6D26-4D2D-83F4-B0F7CFF16752}"/>
    <cellStyle name="Merknad 25 11" xfId="33671" xr:uid="{5D0DBBF1-607E-4439-AA35-470A5DA4553D}"/>
    <cellStyle name="Merknad 25 12" xfId="33672" xr:uid="{F8628758-E273-489B-A52D-5B9B7100E6DB}"/>
    <cellStyle name="Merknad 25 2" xfId="33673" xr:uid="{2BED77BA-BF7F-4D26-A596-4BC0F3A7BEE6}"/>
    <cellStyle name="Merknad 25 3" xfId="33674" xr:uid="{86AD356B-0DE2-40ED-A587-1EF02D2A0D54}"/>
    <cellStyle name="Merknad 25 4" xfId="33675" xr:uid="{EEE0770D-6D52-4197-9D57-BFDFCEFFD3B1}"/>
    <cellStyle name="Merknad 25 5" xfId="33676" xr:uid="{3BDE8C0A-B04B-43A7-8240-4BFD6738EF5C}"/>
    <cellStyle name="Merknad 25 6" xfId="33677" xr:uid="{1E0FB503-EF18-4668-AFA4-271B7425977C}"/>
    <cellStyle name="Merknad 25 7" xfId="33678" xr:uid="{373B5065-8F23-4A8D-B883-803B8DC81FE3}"/>
    <cellStyle name="Merknad 25 8" xfId="33679" xr:uid="{35FA4858-ED7D-4CB5-9E4C-87C69D3E2149}"/>
    <cellStyle name="Merknad 25 9" xfId="33680" xr:uid="{DD1BF27B-60B7-4B51-804B-E554F245130F}"/>
    <cellStyle name="Merknad 26" xfId="33681" xr:uid="{04DE7AC6-7E22-4B10-AED8-8AE67016B323}"/>
    <cellStyle name="Merknad 26 10" xfId="33682" xr:uid="{762780C1-18DD-4936-964F-39D204062012}"/>
    <cellStyle name="Merknad 26 11" xfId="33683" xr:uid="{F4A12E67-B037-4CE7-AC37-D5924CF5CBD8}"/>
    <cellStyle name="Merknad 26 12" xfId="33684" xr:uid="{04EFDF05-24E1-4619-8306-8E7D3143BD5F}"/>
    <cellStyle name="Merknad 26 2" xfId="33685" xr:uid="{D4621C74-3B0C-4CDF-BCB8-AB42174008F3}"/>
    <cellStyle name="Merknad 26 3" xfId="33686" xr:uid="{5BADFFC3-9DC7-463A-BD7E-8AD2CE63F284}"/>
    <cellStyle name="Merknad 26 4" xfId="33687" xr:uid="{6189F042-36C4-469E-83B8-AECF3BB99940}"/>
    <cellStyle name="Merknad 26 5" xfId="33688" xr:uid="{D451381D-8481-45EC-AFAB-9AA4FB0A2E81}"/>
    <cellStyle name="Merknad 26 6" xfId="33689" xr:uid="{58A916C5-DE2B-4DBE-9F5F-BA201DDC588B}"/>
    <cellStyle name="Merknad 26 7" xfId="33690" xr:uid="{FDFC8A9C-BB2A-4A0F-B7A4-780CB0E6878A}"/>
    <cellStyle name="Merknad 26 8" xfId="33691" xr:uid="{EA51FA73-A291-460B-8EB0-27F6DD9BC556}"/>
    <cellStyle name="Merknad 26 9" xfId="33692" xr:uid="{293119F0-21F9-4BED-9EC1-4C9E87E588CF}"/>
    <cellStyle name="Merknad 27" xfId="33693" xr:uid="{5DED12B1-1EC2-4175-AB77-0B52452F693B}"/>
    <cellStyle name="Merknad 27 10" xfId="33694" xr:uid="{6B8471F7-B9C3-4902-9746-5DD2FB0EB3FA}"/>
    <cellStyle name="Merknad 27 11" xfId="33695" xr:uid="{C53A9738-1C5C-44E8-B4E2-ED6CFABACBF0}"/>
    <cellStyle name="Merknad 27 12" xfId="33696" xr:uid="{EC8417FD-0339-4A79-B350-272989DCFB1B}"/>
    <cellStyle name="Merknad 27 2" xfId="33697" xr:uid="{9C8E57D5-C5CA-44F5-97FE-F9155CB62707}"/>
    <cellStyle name="Merknad 27 3" xfId="33698" xr:uid="{5BE6A57A-8C58-463F-BE29-A443AFE181CD}"/>
    <cellStyle name="Merknad 27 4" xfId="33699" xr:uid="{540D3868-15C3-4980-958F-2B1F1E4DAC6E}"/>
    <cellStyle name="Merknad 27 5" xfId="33700" xr:uid="{7F17BC3E-A0FA-4963-AFE5-9975A0ABF358}"/>
    <cellStyle name="Merknad 27 6" xfId="33701" xr:uid="{B8446C74-D7A6-4F04-9A0D-F4DB58F0AB2A}"/>
    <cellStyle name="Merknad 27 7" xfId="33702" xr:uid="{3DD17C17-9DDA-4C8C-85BA-6C0676683413}"/>
    <cellStyle name="Merknad 27 8" xfId="33703" xr:uid="{9F110290-63FC-46F2-983C-0C767F438A4C}"/>
    <cellStyle name="Merknad 27 9" xfId="33704" xr:uid="{B3BD21EB-6182-4957-B062-6D3F1168F412}"/>
    <cellStyle name="Merknad 28" xfId="33705" xr:uid="{A5B3B30B-C679-4AEE-A8E6-2AF81F52EAB7}"/>
    <cellStyle name="Merknad 28 10" xfId="33706" xr:uid="{A8EADF6B-6106-43D3-AC04-31281BDE3FB3}"/>
    <cellStyle name="Merknad 28 10 2" xfId="33707" xr:uid="{C1651112-D55D-418B-9282-723240F83273}"/>
    <cellStyle name="Merknad 28 10 2 2" xfId="33708" xr:uid="{4FD5F621-3B0E-4C5F-9AAC-E2B704B00C2E}"/>
    <cellStyle name="Merknad 28 10 3" xfId="33709" xr:uid="{692F4289-4395-4DF2-AA01-BCBB1C94C9B2}"/>
    <cellStyle name="Merknad 28 11" xfId="33710" xr:uid="{1E4557B6-A730-48B3-83EA-9CFC7D488377}"/>
    <cellStyle name="Merknad 28 11 2" xfId="33711" xr:uid="{9A6465A9-F6AD-409C-A1E3-1304F240D418}"/>
    <cellStyle name="Merknad 28 11 2 2" xfId="33712" xr:uid="{EB86DB13-010D-4E9B-9970-EADEF3AC1D60}"/>
    <cellStyle name="Merknad 28 11 3" xfId="33713" xr:uid="{F6FA5D56-086B-4A8F-ACA9-FAF8FDACEEE5}"/>
    <cellStyle name="Merknad 28 12" xfId="33714" xr:uid="{E2EE2188-5F25-4D03-9771-CD6A895E471A}"/>
    <cellStyle name="Merknad 28 12 2" xfId="33715" xr:uid="{D77BC53C-FC29-4C7B-96E6-46937CB06A6D}"/>
    <cellStyle name="Merknad 28 12 2 2" xfId="33716" xr:uid="{283248A0-7921-495B-8CEA-EB73F9B87476}"/>
    <cellStyle name="Merknad 28 12 3" xfId="33717" xr:uid="{3F08E0BD-3019-458F-B3BF-44A266D2F216}"/>
    <cellStyle name="Merknad 28 13" xfId="33718" xr:uid="{5723C606-42A0-4C2C-B228-E35A9C6F19AA}"/>
    <cellStyle name="Merknad 28 14" xfId="33719" xr:uid="{31BD5D48-FCBB-40EF-B3C4-6A95BA932884}"/>
    <cellStyle name="Merknad 28 2" xfId="33720" xr:uid="{9B2505ED-FB69-4A27-B09C-93BBF92E302C}"/>
    <cellStyle name="Merknad 28 2 2" xfId="33721" xr:uid="{8E199605-327A-461C-B878-580AC19E5A21}"/>
    <cellStyle name="Merknad 28 2 2 2" xfId="33722" xr:uid="{DEBE3C53-9EBB-48F7-B5C4-46B047869AA6}"/>
    <cellStyle name="Merknad 28 2 3" xfId="33723" xr:uid="{715710E5-F82A-4FF0-861C-EB5250141E66}"/>
    <cellStyle name="Merknad 28 2 3 2" xfId="33724" xr:uid="{05E7D970-77AD-445C-A3EF-561A3EE10DAA}"/>
    <cellStyle name="Merknad 28 2 4" xfId="33725" xr:uid="{6304CE9C-69DB-4C0A-BAA1-843B950F7443}"/>
    <cellStyle name="Merknad 28 2 4 2" xfId="33726" xr:uid="{58685268-9FA7-4C12-850F-C9592ECECC1B}"/>
    <cellStyle name="Merknad 28 2 5" xfId="33727" xr:uid="{EC338409-47C1-4461-AA8C-49C0F660B5FD}"/>
    <cellStyle name="Merknad 28 2 5 2" xfId="33728" xr:uid="{8DE1CE56-E46A-4EEB-8135-CEFFA48F4029}"/>
    <cellStyle name="Merknad 28 2 6" xfId="33729" xr:uid="{CF1FBAB5-C67A-4E67-ACBC-8BBA37453744}"/>
    <cellStyle name="Merknad 28 2 6 2" xfId="33730" xr:uid="{8FE73341-BF84-434F-896D-F4538F811718}"/>
    <cellStyle name="Merknad 28 2 7" xfId="33731" xr:uid="{F795B9D8-8C23-4485-AC13-41FE5806EA5E}"/>
    <cellStyle name="Merknad 28 3" xfId="33732" xr:uid="{500D7B71-15B9-4792-95E4-25E063DF4BF4}"/>
    <cellStyle name="Merknad 28 3 2" xfId="33733" xr:uid="{F389CD9F-2221-415F-AD2B-6D690B9DEF0F}"/>
    <cellStyle name="Merknad 28 3 2 2" xfId="33734" xr:uid="{7FC194A3-D3B1-4605-90F8-A9DA96E7F1A2}"/>
    <cellStyle name="Merknad 28 3 3" xfId="33735" xr:uid="{67361A12-7C61-406D-872B-4F40694F93F0}"/>
    <cellStyle name="Merknad 28 3 3 2" xfId="33736" xr:uid="{F41269F8-54F3-448B-B515-FB18B38BA632}"/>
    <cellStyle name="Merknad 28 3 4" xfId="33737" xr:uid="{FDB0E6C6-9794-41C5-9BCF-5F3BCF8D85CF}"/>
    <cellStyle name="Merknad 28 3 4 2" xfId="33738" xr:uid="{764005F9-1960-46A8-897E-4AF0E4EADC13}"/>
    <cellStyle name="Merknad 28 3 5" xfId="33739" xr:uid="{4BEFEBA5-5631-4FC1-8369-68704BDD5F2B}"/>
    <cellStyle name="Merknad 28 3 5 2" xfId="33740" xr:uid="{7FC13F37-CD90-4BEC-964A-497800FC9517}"/>
    <cellStyle name="Merknad 28 3 6" xfId="33741" xr:uid="{7CBCBEE2-1BA6-4FF0-B43A-A463562B570B}"/>
    <cellStyle name="Merknad 28 4" xfId="33742" xr:uid="{4A426805-FC57-4B08-A4E6-1EB3867ABA6A}"/>
    <cellStyle name="Merknad 28 4 2" xfId="33743" xr:uid="{DDE85760-79B6-4818-8ACA-9A70264C24F8}"/>
    <cellStyle name="Merknad 28 4 2 2" xfId="33744" xr:uid="{92CEB5D4-5A38-4D0A-8410-38658F250594}"/>
    <cellStyle name="Merknad 28 4 3" xfId="33745" xr:uid="{09630C84-F3C9-441C-81FF-74EEDB2E3E1A}"/>
    <cellStyle name="Merknad 28 4 3 2" xfId="33746" xr:uid="{420C352E-051F-4080-87A1-60CBAAD21C5A}"/>
    <cellStyle name="Merknad 28 4 4" xfId="33747" xr:uid="{BBC4B977-8FCB-4B6D-ABC9-F9467A3E1976}"/>
    <cellStyle name="Merknad 28 5" xfId="33748" xr:uid="{83287E67-9A67-4357-8E07-B9B4C36D5666}"/>
    <cellStyle name="Merknad 28 5 2" xfId="33749" xr:uid="{7B47B303-8F9C-4711-B2FF-23B098D34EB6}"/>
    <cellStyle name="Merknad 28 5 2 2" xfId="33750" xr:uid="{8800D8A2-D1A0-436A-A5AE-2B6E0B8CC0DB}"/>
    <cellStyle name="Merknad 28 5 3" xfId="33751" xr:uid="{E7DC537D-4070-488E-AF7E-BDAE4C177A48}"/>
    <cellStyle name="Merknad 28 5 3 2" xfId="33752" xr:uid="{CA8D1BAF-1799-4F88-82EF-6F13EAEF49F6}"/>
    <cellStyle name="Merknad 28 5 4" xfId="33753" xr:uid="{3313656E-194F-4297-ACFA-8421ED36AEE1}"/>
    <cellStyle name="Merknad 28 6" xfId="33754" xr:uid="{E30E9220-DEDB-4BCF-B443-3AA2797370C9}"/>
    <cellStyle name="Merknad 28 6 2" xfId="33755" xr:uid="{10B7E277-B6E7-4148-A187-C8DCCDD63382}"/>
    <cellStyle name="Merknad 28 6 2 2" xfId="33756" xr:uid="{62A7FC9A-1681-4839-BDDD-477B01FF8F39}"/>
    <cellStyle name="Merknad 28 6 3" xfId="33757" xr:uid="{7DE0F636-F68D-4207-BFBB-54E46402BCE8}"/>
    <cellStyle name="Merknad 28 7" xfId="33758" xr:uid="{BA93812F-F72A-4A6A-8ACC-5FBE3DF6CA98}"/>
    <cellStyle name="Merknad 28 7 2" xfId="33759" xr:uid="{F6F5D85C-1A66-4441-8B11-313037BD8090}"/>
    <cellStyle name="Merknad 28 7 2 2" xfId="33760" xr:uid="{35F466F3-958C-4A75-912D-D40F298AC0D4}"/>
    <cellStyle name="Merknad 28 7 3" xfId="33761" xr:uid="{BEF29E78-F4FB-4B5E-BDF4-A31882E8E830}"/>
    <cellStyle name="Merknad 28 8" xfId="33762" xr:uid="{4E9FBACD-7BE0-40EE-8235-C8DB705BD5E3}"/>
    <cellStyle name="Merknad 28 8 2" xfId="33763" xr:uid="{EE5B0DC0-2F49-452E-9945-38D0746DEB07}"/>
    <cellStyle name="Merknad 28 8 2 2" xfId="33764" xr:uid="{1DFE5D5E-FD7D-4473-AEE8-562DAC63F8A5}"/>
    <cellStyle name="Merknad 28 8 3" xfId="33765" xr:uid="{E757DC9C-8642-4432-8899-2F0BFBC22E84}"/>
    <cellStyle name="Merknad 28 9" xfId="33766" xr:uid="{04A9BB31-B625-4223-9F76-20F82C89995A}"/>
    <cellStyle name="Merknad 28 9 2" xfId="33767" xr:uid="{1E071702-1073-466F-BC3F-F5923C837715}"/>
    <cellStyle name="Merknad 28 9 2 2" xfId="33768" xr:uid="{1218C0CC-5DAF-44C6-9221-4BDB5830B00C}"/>
    <cellStyle name="Merknad 28 9 3" xfId="33769" xr:uid="{B7A6F802-F668-4F61-9226-C24D1BB93E4C}"/>
    <cellStyle name="Merknad 29" xfId="33770" xr:uid="{32DA8301-2FD9-414E-AE2C-F02A8D82F0DA}"/>
    <cellStyle name="Merknad 29 2" xfId="33771" xr:uid="{F626DAF8-1B48-4B8A-A8ED-C00EDF56072D}"/>
    <cellStyle name="Merknad 29 2 2" xfId="33772" xr:uid="{44608F3B-AE0D-40A3-87C1-599AE4CD36B9}"/>
    <cellStyle name="Merknad 29 2 2 2" xfId="33773" xr:uid="{941EE26F-0332-4A85-A4A2-046B3115836D}"/>
    <cellStyle name="Merknad 29 2 3" xfId="33774" xr:uid="{08EE9EEA-7C82-4C58-8A61-76AE8BB2EE3E}"/>
    <cellStyle name="Merknad 29 2 3 2" xfId="33775" xr:uid="{43276282-469A-4EC1-9349-9C39E0823664}"/>
    <cellStyle name="Merknad 29 2 4" xfId="33776" xr:uid="{498977B9-165A-4737-B07E-D6D212D4C82E}"/>
    <cellStyle name="Merknad 29 2 4 2" xfId="33777" xr:uid="{FEA706C4-5F64-4515-89D0-2E4AB18839AE}"/>
    <cellStyle name="Merknad 29 2 5" xfId="33778" xr:uid="{8EA4D88C-7312-462A-B600-37EB016BA8BC}"/>
    <cellStyle name="Merknad 29 2 5 2" xfId="33779" xr:uid="{5AEAAE33-D6D5-4B0A-A01E-A5FC1E1BE710}"/>
    <cellStyle name="Merknad 29 2 6" xfId="33780" xr:uid="{BEE7A502-C43D-4239-9C23-2370B0836C4F}"/>
    <cellStyle name="Merknad 29 2 6 2" xfId="33781" xr:uid="{700BC9ED-B153-4CCB-A3A0-853B1ED5153C}"/>
    <cellStyle name="Merknad 29 2 7" xfId="33782" xr:uid="{DF577F65-A329-41DA-8BFA-863FA513396F}"/>
    <cellStyle name="Merknad 29 3" xfId="33783" xr:uid="{6F8DDF84-E402-4B0C-B2ED-FDE3E641C453}"/>
    <cellStyle name="Merknad 29 3 2" xfId="33784" xr:uid="{6F13491B-35C3-4125-B6D6-C8F73150D695}"/>
    <cellStyle name="Merknad 29 3 2 2" xfId="33785" xr:uid="{4153EC76-0F59-4579-B1B0-6D643332903E}"/>
    <cellStyle name="Merknad 29 3 3" xfId="33786" xr:uid="{66307B70-BF30-4E16-A10C-A2B840382301}"/>
    <cellStyle name="Merknad 29 3 3 2" xfId="33787" xr:uid="{8E202EB8-E6E8-4B8A-BAAE-499092DE3C9C}"/>
    <cellStyle name="Merknad 29 3 4" xfId="33788" xr:uid="{1D612DD2-EF64-4423-AB2F-8331A022ED03}"/>
    <cellStyle name="Merknad 29 4" xfId="33789" xr:uid="{089A0A3A-436D-40D7-B984-3789DA9FD018}"/>
    <cellStyle name="Merknad 29 4 2" xfId="33790" xr:uid="{887F6835-708F-4A24-80AB-9F8D01648A91}"/>
    <cellStyle name="Merknad 29 5" xfId="33791" xr:uid="{701B1A33-969E-4C6A-AB20-6DECB3B61ACD}"/>
    <cellStyle name="Merknad 29 5 2" xfId="33792" xr:uid="{C86A2BB4-5D7C-422A-AFF8-1695E7449BBC}"/>
    <cellStyle name="Merknad 29 6" xfId="33793" xr:uid="{945FE96D-7836-471D-B2DE-313D0655513A}"/>
    <cellStyle name="Merknad 29 6 2" xfId="33794" xr:uid="{242AEF14-8029-4B1C-9477-33422184BC1E}"/>
    <cellStyle name="Merknad 29 7" xfId="33795" xr:uid="{C1EF3748-EEDF-44E2-BDCD-87F8B5284D69}"/>
    <cellStyle name="Merknad 29 7 2" xfId="33796" xr:uid="{C2124D79-21CE-4886-B0E5-7077C8E04FC3}"/>
    <cellStyle name="Merknad 29 8" xfId="33797" xr:uid="{3222ACBE-380C-4A00-8FF0-098CD7D177E8}"/>
    <cellStyle name="Merknad 3" xfId="33798" xr:uid="{AE5F86BA-F596-49E2-ABE2-F3DC30E1EF2D}"/>
    <cellStyle name="Merknad 3 10" xfId="33799" xr:uid="{7951B99D-1DD8-4C02-B927-4E1B86E07FA6}"/>
    <cellStyle name="Merknad 3 11" xfId="33800" xr:uid="{52DF3C2E-BA81-4564-BBF5-D160AB375B25}"/>
    <cellStyle name="Merknad 3 12" xfId="33801" xr:uid="{99724F73-7563-4ED2-B10A-494E87AD676A}"/>
    <cellStyle name="Merknad 3 13" xfId="46743" xr:uid="{6E23C6A3-F973-4904-9B47-359DF174AFAB}"/>
    <cellStyle name="Merknad 3 14" xfId="46877" xr:uid="{E41B6B19-F193-4BEE-81EB-65D206D87369}"/>
    <cellStyle name="Merknad 3 2" xfId="33802" xr:uid="{E048EC7A-943C-45BB-815E-6DC2F216465F}"/>
    <cellStyle name="Merknad 3 2 2" xfId="33803" xr:uid="{745F7A88-4B6A-48A9-B7D7-7881D41B2853}"/>
    <cellStyle name="Merknad 3 2 3" xfId="33804" xr:uid="{7E63E457-68A3-445B-A83D-AB006F1689F4}"/>
    <cellStyle name="Merknad 3 2 4" xfId="33805" xr:uid="{8FF9E0C1-3AFF-4683-A729-D3CAEDDDDC59}"/>
    <cellStyle name="Merknad 3 2 5" xfId="46788" xr:uid="{412A776A-48C6-4804-B9F4-0FCA4DD3F9AC}"/>
    <cellStyle name="Merknad 3 2 6" xfId="46921" xr:uid="{B0537FC0-C9F4-4593-93E5-5F45BDDC4DBB}"/>
    <cellStyle name="Merknad 3 3" xfId="33806" xr:uid="{D3AD40C1-7A07-463C-8EB3-9DE10EF7F74A}"/>
    <cellStyle name="Merknad 3 4" xfId="33807" xr:uid="{0B2888E0-1EED-4BCE-8729-F681789D1145}"/>
    <cellStyle name="Merknad 3 5" xfId="33808" xr:uid="{6CF43F46-1C2B-4FB2-8314-5802EF942777}"/>
    <cellStyle name="Merknad 3 6" xfId="33809" xr:uid="{454BF710-578D-411D-8C94-FA5E290DCE86}"/>
    <cellStyle name="Merknad 3 7" xfId="33810" xr:uid="{58E450BC-E7EB-4D2B-832B-906335C50C20}"/>
    <cellStyle name="Merknad 3 8" xfId="33811" xr:uid="{F5C01AAD-E70B-4814-9429-7B7A92528A05}"/>
    <cellStyle name="Merknad 3 9" xfId="33812" xr:uid="{644C5291-4D40-4B40-AC70-1FF2DA19B21F}"/>
    <cellStyle name="Merknad 30" xfId="33813" xr:uid="{48DEF102-C895-4213-B024-1851037D0490}"/>
    <cellStyle name="Merknad 31" xfId="33814" xr:uid="{88C2DFF0-C3BC-4168-94F1-04D169FE7C62}"/>
    <cellStyle name="Merknad 32" xfId="33815" xr:uid="{395FE752-B63B-4EA6-AD38-743E426125AC}"/>
    <cellStyle name="Merknad 33" xfId="33816" xr:uid="{C34B67D6-DFC5-4C9E-8952-43C072879D6C}"/>
    <cellStyle name="Merknad 34" xfId="33817" xr:uid="{835B2B6B-E940-43B6-84D7-5F082B1B2EFE}"/>
    <cellStyle name="Merknad 35" xfId="33818" xr:uid="{78C49B1E-A057-41E7-A108-3A0A4B26EFD1}"/>
    <cellStyle name="Merknad 36" xfId="33819" xr:uid="{2823E7E6-904D-43CA-B0DD-F0E27227179C}"/>
    <cellStyle name="Merknad 37" xfId="33820" xr:uid="{48216023-2B3B-440A-ADF9-DA644E783D02}"/>
    <cellStyle name="Merknad 38" xfId="33821" xr:uid="{0F3330D3-31EF-4C85-AE36-11D4A823D94C}"/>
    <cellStyle name="Merknad 39" xfId="33822" xr:uid="{DCC38D73-9371-429D-BC48-9B03DB5CD009}"/>
    <cellStyle name="Merknad 4" xfId="33823" xr:uid="{10CB412B-D272-4AC5-B7B6-04D22B01D75E}"/>
    <cellStyle name="Merknad 4 10" xfId="33824" xr:uid="{091A78BA-C611-44A2-83F7-FAE048CB4D88}"/>
    <cellStyle name="Merknad 4 11" xfId="33825" xr:uid="{E8D15CBB-D317-4D33-9305-310F32C24E39}"/>
    <cellStyle name="Merknad 4 12" xfId="33826" xr:uid="{B6B98EF7-7733-4501-861D-0868664303E2}"/>
    <cellStyle name="Merknad 4 13" xfId="46767" xr:uid="{77CC684F-FB41-4F00-B756-A8B282F97E8F}"/>
    <cellStyle name="Merknad 4 14" xfId="46900" xr:uid="{88B56BFE-0A68-4891-B04A-7BFB42B97BC2}"/>
    <cellStyle name="Merknad 4 2" xfId="33827" xr:uid="{218EF240-1524-419F-B868-02410D98062D}"/>
    <cellStyle name="Merknad 4 2 2" xfId="33828" xr:uid="{A1D22C4B-CF52-48C1-8F46-24A4C24B14A4}"/>
    <cellStyle name="Merknad 4 2 3" xfId="33829" xr:uid="{3E61A562-3D7C-46AC-AC7E-358FD499D335}"/>
    <cellStyle name="Merknad 4 2 4" xfId="33830" xr:uid="{5E8277E9-6BC0-4358-AC50-12C8FE92091D}"/>
    <cellStyle name="Merknad 4 2 5" xfId="46810" xr:uid="{0DFD8E8E-0F10-4454-821E-F69A517B46E8}"/>
    <cellStyle name="Merknad 4 2 6" xfId="46943" xr:uid="{D870F462-7C78-4478-969D-583393971525}"/>
    <cellStyle name="Merknad 4 3" xfId="33831" xr:uid="{D6F50331-513D-4C33-9410-F32D9342A8EB}"/>
    <cellStyle name="Merknad 4 4" xfId="33832" xr:uid="{FE6E44F9-DAAE-4598-A2ED-8F4598D40EC1}"/>
    <cellStyle name="Merknad 4 5" xfId="33833" xr:uid="{FDB1576E-9B99-4359-B837-496CD5245867}"/>
    <cellStyle name="Merknad 4 6" xfId="33834" xr:uid="{CADDE202-8024-49A7-863F-EF269FC9B071}"/>
    <cellStyle name="Merknad 4 7" xfId="33835" xr:uid="{59D6EA42-2601-4A17-BD3C-6872B52888D6}"/>
    <cellStyle name="Merknad 4 8" xfId="33836" xr:uid="{21CC917B-9C21-47E8-9DF3-77BC90B44C8D}"/>
    <cellStyle name="Merknad 4 9" xfId="33837" xr:uid="{E028D54A-D24B-4E27-A5A3-7F5E29F164A7}"/>
    <cellStyle name="Merknad 40" xfId="33838" xr:uid="{45FB2F57-0EEB-4CEA-B97A-DFC0D900DA21}"/>
    <cellStyle name="Merknad 40 2" xfId="33839" xr:uid="{D47E263E-A398-4ED9-B2FC-E499EEA52B38}"/>
    <cellStyle name="Merknad 41" xfId="33840" xr:uid="{F87E8CA5-6227-485D-8D6D-49B18B80B2B7}"/>
    <cellStyle name="Merknad 41 2" xfId="33841" xr:uid="{86D690C2-749D-49B3-B5D2-E7D0164C4252}"/>
    <cellStyle name="Merknad 42" xfId="33842" xr:uid="{57E77496-14CD-45BA-83A5-764092B4139A}"/>
    <cellStyle name="Merknad 43" xfId="33843" xr:uid="{E6A60021-374D-4F5A-8CE1-0E13493BD589}"/>
    <cellStyle name="Merknad 44" xfId="33844" xr:uid="{E465D6EF-C852-432B-8D3A-8E8827010B1C}"/>
    <cellStyle name="Merknad 45" xfId="33845" xr:uid="{079F40B2-6CD6-46C0-A35D-E519DC51DB8F}"/>
    <cellStyle name="Merknad 46" xfId="33846" xr:uid="{C2FE6489-43DC-4D13-9166-5163A75CE842}"/>
    <cellStyle name="Merknad 47" xfId="33847" xr:uid="{530DAA53-31AA-47BC-A8B2-5073FAF70694}"/>
    <cellStyle name="Merknad 48" xfId="33848" xr:uid="{1841763A-0B6F-4175-B1F0-61CFAB6F8553}"/>
    <cellStyle name="Merknad 49" xfId="33849" xr:uid="{0BEDEC91-50B8-42A9-859B-C82566E52B09}"/>
    <cellStyle name="Merknad 5" xfId="33850" xr:uid="{07B5308B-12B7-4A7D-AD5F-3E767ECCEA32}"/>
    <cellStyle name="Merknad 5 10" xfId="33851" xr:uid="{EA4F16CD-4D6C-4A1C-B152-A7FE56557A01}"/>
    <cellStyle name="Merknad 5 11" xfId="33852" xr:uid="{BED8D800-53E0-4668-B0A5-953413FB6D40}"/>
    <cellStyle name="Merknad 5 12" xfId="33853" xr:uid="{DC17E017-90A0-40B5-A3DE-A5033B7BC548}"/>
    <cellStyle name="Merknad 5 2" xfId="33854" xr:uid="{425A1E86-F544-4487-892F-E5D3AE51A993}"/>
    <cellStyle name="Merknad 5 2 2" xfId="33855" xr:uid="{8C9CE6E3-C47C-4572-BB8A-F1CAC54F260E}"/>
    <cellStyle name="Merknad 5 2 3" xfId="33856" xr:uid="{EFCFFF25-4A1A-4D05-BFF5-B28DE8F91146}"/>
    <cellStyle name="Merknad 5 2 4" xfId="33857" xr:uid="{28D1FA76-65A4-4C66-8616-55A219061C56}"/>
    <cellStyle name="Merknad 5 3" xfId="33858" xr:uid="{734318A9-7C78-4214-AAB6-6C3923B5B515}"/>
    <cellStyle name="Merknad 5 4" xfId="33859" xr:uid="{ED054C07-20FE-4D2A-8138-4318675A6B01}"/>
    <cellStyle name="Merknad 5 5" xfId="33860" xr:uid="{65F7F529-F5E8-4090-B2C7-0639B03127E1}"/>
    <cellStyle name="Merknad 5 6" xfId="33861" xr:uid="{608CF261-C2AA-4E20-9E5F-A0BE62F0744F}"/>
    <cellStyle name="Merknad 5 7" xfId="33862" xr:uid="{634356D5-7C8A-46A8-83CC-82420BAF5E40}"/>
    <cellStyle name="Merknad 5 8" xfId="33863" xr:uid="{6A1A9191-A4AA-442E-AA71-F18B985160CF}"/>
    <cellStyle name="Merknad 5 9" xfId="33864" xr:uid="{07AEDF2C-C957-472A-92B4-F053E475B042}"/>
    <cellStyle name="Merknad 50" xfId="33865" xr:uid="{A1C00E1C-E647-4469-A6B6-99BF94350610}"/>
    <cellStyle name="Merknad 51" xfId="33866" xr:uid="{AEB5974B-FCB1-4E70-AD46-C9B666BB8635}"/>
    <cellStyle name="Merknad 52" xfId="33867" xr:uid="{6EA6D1B4-86B2-4557-A939-21BC319343D1}"/>
    <cellStyle name="Merknad 53" xfId="33868" xr:uid="{4600B753-5668-404E-B404-B428FBDA1D37}"/>
    <cellStyle name="Merknad 54" xfId="33869" xr:uid="{546B9027-225D-4582-8F00-877EEEBFA98D}"/>
    <cellStyle name="Merknad 55" xfId="33870" xr:uid="{DDD05096-BCB5-4168-A704-CEA074984B74}"/>
    <cellStyle name="Merknad 56" xfId="33871" xr:uid="{113E05F7-4F26-4BCE-B386-0E9F3639884A}"/>
    <cellStyle name="Merknad 57" xfId="33872" xr:uid="{1081A690-BE79-4E84-9BF9-9C612BAE4B1D}"/>
    <cellStyle name="Merknad 58" xfId="33873" xr:uid="{D4A4B1F9-1395-4852-B3FB-5C96B4BB7DB8}"/>
    <cellStyle name="Merknad 59" xfId="33874" xr:uid="{1B1DBEB5-70F8-4266-BC12-DD617EBC7654}"/>
    <cellStyle name="Merknad 6" xfId="33875" xr:uid="{DAE42CB6-4387-4190-89EC-B2276FDBBA74}"/>
    <cellStyle name="Merknad 6 10" xfId="33876" xr:uid="{16D6386A-83E0-4300-A06F-D8870BA4E481}"/>
    <cellStyle name="Merknad 6 11" xfId="33877" xr:uid="{E4F3FF8D-EC4E-4EC3-9E85-E20BA9FC7521}"/>
    <cellStyle name="Merknad 6 12" xfId="33878" xr:uid="{D4FB5864-D8B9-40F9-BAD8-5FE9AA3D66F7}"/>
    <cellStyle name="Merknad 6 13" xfId="33879" xr:uid="{162E6489-C2F4-4694-ABB6-67FC8EF9157E}"/>
    <cellStyle name="Merknad 6 2" xfId="33880" xr:uid="{E30FA7AB-88A1-4519-AEE1-A3BE7C2DAFC6}"/>
    <cellStyle name="Merknad 6 2 2" xfId="33881" xr:uid="{4AC151FF-60F1-4686-899E-88A3F9FA3DDA}"/>
    <cellStyle name="Merknad 6 2 3" xfId="33882" xr:uid="{34329019-B056-4340-84A7-F673E0CED3B8}"/>
    <cellStyle name="Merknad 6 2 4" xfId="33883" xr:uid="{48A5AC04-8179-480F-AD2D-1B0A6CEA0138}"/>
    <cellStyle name="Merknad 6 2 5" xfId="33884" xr:uid="{BE58D8A1-8F9A-482E-B8EB-373F3AFEBC78}"/>
    <cellStyle name="Merknad 6 3" xfId="33885" xr:uid="{015F23AA-41BE-4FB5-86C2-7D8A122A5A9A}"/>
    <cellStyle name="Merknad 6 4" xfId="33886" xr:uid="{22245BBE-3642-48FA-952D-33F3EC44E29B}"/>
    <cellStyle name="Merknad 6 5" xfId="33887" xr:uid="{8490C84A-8543-4B1B-8B4F-1014FB437320}"/>
    <cellStyle name="Merknad 6 5 2" xfId="33888" xr:uid="{262C8E06-DB69-4B11-A9D4-252C8C27A02A}"/>
    <cellStyle name="Merknad 6 6" xfId="33889" xr:uid="{43519221-F428-474E-9B24-80FB11BA18EF}"/>
    <cellStyle name="Merknad 6 6 2" xfId="33890" xr:uid="{2640C088-B256-4EF7-9B4D-548297117AE7}"/>
    <cellStyle name="Merknad 6 7" xfId="33891" xr:uid="{D8EFA124-C73B-48A8-BEB1-C962EE31AADC}"/>
    <cellStyle name="Merknad 6 8" xfId="33892" xr:uid="{C2295681-B4F9-458D-A34E-A4CFC68FA2F8}"/>
    <cellStyle name="Merknad 6 9" xfId="33893" xr:uid="{04CCDF8C-ADF3-4C8C-8A9D-F639EEF7446B}"/>
    <cellStyle name="Merknad 60" xfId="33894" xr:uid="{DA412963-FA92-4B92-B8FC-5B5CE40806C3}"/>
    <cellStyle name="Merknad 61" xfId="33895" xr:uid="{1820D6AC-D67C-4A53-BE2B-4EF25EAF4907}"/>
    <cellStyle name="Merknad 62" xfId="46173" xr:uid="{D285D861-D34C-4029-8CF3-3E3B60D6D5AB}"/>
    <cellStyle name="Merknad 63" xfId="46174" xr:uid="{7A531232-C9F7-42FA-8600-D78E9C8CC022}"/>
    <cellStyle name="Merknad 64" xfId="46175" xr:uid="{06187263-3689-494A-AA15-8D53DDB673B6}"/>
    <cellStyle name="Merknad 65" xfId="46176" xr:uid="{48FC44B5-E3F7-4689-93CC-FB635E2817AC}"/>
    <cellStyle name="Merknad 66" xfId="46177" xr:uid="{249138CF-302F-446C-B685-FCD09B5109F2}"/>
    <cellStyle name="Merknad 67" xfId="46178" xr:uid="{07A0D705-F0B8-44DB-A723-537EE9CDA006}"/>
    <cellStyle name="Merknad 68" xfId="46179" xr:uid="{FCBA7E4C-5B75-4064-9D0A-EAD1A2E41EAC}"/>
    <cellStyle name="Merknad 69" xfId="46180" xr:uid="{509BBC50-9C6D-45E0-B172-0E972B234EC0}"/>
    <cellStyle name="Merknad 7" xfId="33896" xr:uid="{6DA65AA2-0E2F-4950-A038-DD99F9A5D235}"/>
    <cellStyle name="Merknad 7 10" xfId="33897" xr:uid="{5E6B42B9-0753-48F0-8A22-9536A7332CA4}"/>
    <cellStyle name="Merknad 7 11" xfId="33898" xr:uid="{0E09100F-F833-443B-AA8A-EA71971BEB12}"/>
    <cellStyle name="Merknad 7 12" xfId="33899" xr:uid="{F99905AE-E9CF-4834-BE70-13CDFD0AA9F0}"/>
    <cellStyle name="Merknad 7 2" xfId="33900" xr:uid="{CE1677A9-BB8E-498A-BF9D-D962A2EB3AEB}"/>
    <cellStyle name="Merknad 7 2 2" xfId="33901" xr:uid="{958514B5-8235-4080-BC9B-34C0BED5EC13}"/>
    <cellStyle name="Merknad 7 3" xfId="33902" xr:uid="{6D2C2503-85AA-4D1E-9FD6-CFA8576C010D}"/>
    <cellStyle name="Merknad 7 4" xfId="33903" xr:uid="{A3E2A81D-EC34-4383-84C5-538660B0B73B}"/>
    <cellStyle name="Merknad 7 4 2" xfId="33904" xr:uid="{D1544F75-065B-40E0-8E5B-171645D27239}"/>
    <cellStyle name="Merknad 7 5" xfId="33905" xr:uid="{A32334D0-4947-43C7-9178-544225B7101A}"/>
    <cellStyle name="Merknad 7 5 2" xfId="33906" xr:uid="{35981518-7132-4107-83B2-36640CC19235}"/>
    <cellStyle name="Merknad 7 6" xfId="33907" xr:uid="{13658322-FC55-4EF4-BA21-9935E31BA530}"/>
    <cellStyle name="Merknad 7 6 2" xfId="33908" xr:uid="{9E447997-D6C4-44DA-B821-5F943AA72D46}"/>
    <cellStyle name="Merknad 7 7" xfId="33909" xr:uid="{0CC3AA6D-BCCC-4195-AECE-C639CC3D98AC}"/>
    <cellStyle name="Merknad 7 8" xfId="33910" xr:uid="{F9B36C9A-436E-44BE-B0C7-16DFB0510A52}"/>
    <cellStyle name="Merknad 7 9" xfId="33911" xr:uid="{0661BC42-FE74-4B52-ADB5-CB5670A5E96E}"/>
    <cellStyle name="Merknad 70" xfId="46181" xr:uid="{83D9C05E-70E0-4974-8668-9EC6962FF354}"/>
    <cellStyle name="Merknad 71" xfId="46182" xr:uid="{4002EA18-C2CD-47F9-B9A0-BA128FF1C08D}"/>
    <cellStyle name="Merknad 72" xfId="46183" xr:uid="{A2F765E6-E7C7-47A0-AA0C-F763564B96EF}"/>
    <cellStyle name="Merknad 73" xfId="46630" xr:uid="{8C3863A6-518E-4F21-852D-33260F24E73A}"/>
    <cellStyle name="Merknad 8" xfId="33912" xr:uid="{3AA8542B-DDC4-433D-9459-E4D25B3B86D9}"/>
    <cellStyle name="Merknad 8 10" xfId="33913" xr:uid="{16913424-EA20-45F7-94FF-4941C28840BF}"/>
    <cellStyle name="Merknad 8 11" xfId="33914" xr:uid="{9C9741EE-BDBF-4B02-B48A-36AFC87DD8D3}"/>
    <cellStyle name="Merknad 8 2" xfId="33915" xr:uid="{9952F5F2-0500-4969-AB01-C6F5E670B5F5}"/>
    <cellStyle name="Merknad 8 3" xfId="33916" xr:uid="{8EEC0A4B-1D13-4697-86F0-F9B728E87EFD}"/>
    <cellStyle name="Merknad 8 4" xfId="33917" xr:uid="{F6C32785-0E2F-4783-8C44-E86048103E8C}"/>
    <cellStyle name="Merknad 8 5" xfId="33918" xr:uid="{2B9DFA6F-A3D3-4499-8531-33936B56BF7D}"/>
    <cellStyle name="Merknad 8 6" xfId="33919" xr:uid="{EAF5E21E-38DE-4554-9309-6F4D025DF213}"/>
    <cellStyle name="Merknad 8 7" xfId="33920" xr:uid="{F3CC7A8A-8BE6-43DF-985E-03474AB49FC6}"/>
    <cellStyle name="Merknad 8 8" xfId="33921" xr:uid="{ABEB16EF-AC62-4A13-8E5A-0D5C85A0D2A0}"/>
    <cellStyle name="Merknad 8 9" xfId="33922" xr:uid="{D341DFC7-FC2B-4D15-ADA0-453F292EFFAD}"/>
    <cellStyle name="Merknad 9" xfId="33923" xr:uid="{1F5AECA4-B305-4895-BF24-45388132FF9B}"/>
    <cellStyle name="Merknad 9 10" xfId="33924" xr:uid="{BE4431E8-4B4C-433F-B526-CF6AB323D1E7}"/>
    <cellStyle name="Merknad 9 11" xfId="33925" xr:uid="{7ECEE08F-EFA2-4755-A508-900416E6F9F5}"/>
    <cellStyle name="Merknad 9 2" xfId="33926" xr:uid="{5A6C5A61-835C-4ACA-83B3-1C092A1C4D43}"/>
    <cellStyle name="Merknad 9 3" xfId="33927" xr:uid="{CD16A30A-1F79-4104-B693-19F2FE615D21}"/>
    <cellStyle name="Merknad 9 4" xfId="33928" xr:uid="{1CCC74C9-794A-42C6-A0C1-A4A2E65F1750}"/>
    <cellStyle name="Merknad 9 5" xfId="33929" xr:uid="{14E09FC3-E0B8-4088-96C2-A193030A9C13}"/>
    <cellStyle name="Merknad 9 6" xfId="33930" xr:uid="{5E47B33C-3D03-43DF-B4BF-500595821AD7}"/>
    <cellStyle name="Merknad 9 7" xfId="33931" xr:uid="{12BFACA6-E68D-4DBF-BE7E-3FDB951849C4}"/>
    <cellStyle name="Merknad 9 8" xfId="33932" xr:uid="{0E333839-AECF-4BED-A849-B4903BDDDEC1}"/>
    <cellStyle name="Merknad 9 9" xfId="33933" xr:uid="{509DADC0-1CB0-4387-AD4A-FD2B322CB0D8}"/>
    <cellStyle name="Milliers [0]_3A_NumeratorReport_Option1_040611" xfId="33934" xr:uid="{9FEF16E8-8F7E-498F-B629-2493D3604307}"/>
    <cellStyle name="Milliers_3A_NumeratorReport_Option1_040611" xfId="33935" xr:uid="{826B903F-B722-4497-BFF9-86BCA9CFE882}"/>
    <cellStyle name="Monétaire [0]_3A_NumeratorReport_Option1_040611" xfId="33936" xr:uid="{DD2B4D11-4804-4B6D-B4A4-B95E81A91829}"/>
    <cellStyle name="Monétaire_3A_NumeratorReport_Option1_040611" xfId="33937" xr:uid="{99229B51-0604-41FB-A76B-012C887465E3}"/>
    <cellStyle name="Navadno_List1" xfId="33938" xr:uid="{954BC818-D85C-454E-8E68-964CCEF436BB}"/>
    <cellStyle name="Navn" xfId="33939" xr:uid="{CE388951-7381-4DC2-AA3F-2D2333559AE2}"/>
    <cellStyle name="Navn 10" xfId="33940" xr:uid="{066E2108-8912-4FE8-83F1-1B9EEF895D40}"/>
    <cellStyle name="Navn 10 2" xfId="33941" xr:uid="{BD74839E-579F-4097-A273-CAD2C0D82E86}"/>
    <cellStyle name="Navn 10 3" xfId="33942" xr:uid="{20726A57-66DF-4CA9-BE20-907B4A2442F8}"/>
    <cellStyle name="Navn 10 4" xfId="33943" xr:uid="{7902736A-B532-4C46-9107-6879F75EC114}"/>
    <cellStyle name="Navn 10 5" xfId="33944" xr:uid="{705F051C-CF2B-485B-8377-E69172BC7BE4}"/>
    <cellStyle name="Navn 11" xfId="33945" xr:uid="{A390C5E1-CE32-4FF9-B844-D4856A827A8D}"/>
    <cellStyle name="Navn 11 2" xfId="33946" xr:uid="{8881CDD4-3777-40E4-BC66-FD1626AC53D7}"/>
    <cellStyle name="Navn 11 3" xfId="33947" xr:uid="{0EDFFE17-52DF-4802-A159-63BC12E4FCF9}"/>
    <cellStyle name="Navn 11 4" xfId="33948" xr:uid="{DF2F686D-4395-4C76-A254-51D4E75DC8D5}"/>
    <cellStyle name="Navn 11 5" xfId="33949" xr:uid="{CB517418-CCD6-425D-B923-EAB5D0465371}"/>
    <cellStyle name="Navn 12" xfId="33950" xr:uid="{6C261938-ADE8-4685-A2A6-3897988091C5}"/>
    <cellStyle name="Navn 12 2" xfId="33951" xr:uid="{1A6CD9E3-86D0-4151-81A7-16E50EF4ABE6}"/>
    <cellStyle name="Navn 12 3" xfId="33952" xr:uid="{6A9CADD3-91A6-44FE-9783-6037DD533E73}"/>
    <cellStyle name="Navn 12 4" xfId="33953" xr:uid="{6B8269C9-9537-4B98-9348-E1F15AAFAD76}"/>
    <cellStyle name="Navn 12 5" xfId="33954" xr:uid="{A8FB95ED-302C-459B-AFE0-5F6A7CD69CE1}"/>
    <cellStyle name="Navn 13" xfId="33955" xr:uid="{CE64E3BE-F983-4C74-8592-02617DA7305C}"/>
    <cellStyle name="Navn 13 2" xfId="33956" xr:uid="{1187E907-F03F-421D-A434-F1E40454AD73}"/>
    <cellStyle name="Navn 13 3" xfId="33957" xr:uid="{80AAB97B-80FE-4E92-BD56-5ABC7452D190}"/>
    <cellStyle name="Navn 13 4" xfId="33958" xr:uid="{F73E3F79-18E2-4A9F-8B06-38B4965E0CED}"/>
    <cellStyle name="Navn 13 5" xfId="33959" xr:uid="{19D3219C-D528-476C-B5F4-F1C5BFEBAFC2}"/>
    <cellStyle name="Navn 14" xfId="33960" xr:uid="{71B4F3E5-429E-43AD-91A1-D6701087F5A3}"/>
    <cellStyle name="Navn 15" xfId="33961" xr:uid="{A128BE51-87D7-47F3-B170-3B18956D4B60}"/>
    <cellStyle name="Navn 16" xfId="33962" xr:uid="{F7360A26-C851-4A01-9BF7-3F5EB16FE80B}"/>
    <cellStyle name="Navn 17" xfId="33963" xr:uid="{B4349C56-B8B0-4950-B34E-2DE4BF0CB814}"/>
    <cellStyle name="Navn 18" xfId="33964" xr:uid="{06BD19E1-E2A8-4F06-9123-E0E309DB68F6}"/>
    <cellStyle name="Navn 19" xfId="33965" xr:uid="{6B19D85B-43B5-4DAB-B9D2-198E1C374AC2}"/>
    <cellStyle name="Navn 2" xfId="33966" xr:uid="{D02804BF-C1D2-402B-8857-DE6BD826A1DB}"/>
    <cellStyle name="Navn 2 10" xfId="33967" xr:uid="{B8DFDD22-B044-4957-9F38-B48D96E8B5FC}"/>
    <cellStyle name="Navn 2 11" xfId="33968" xr:uid="{C7247E9F-55D6-41F1-BE52-FA8C7A56F3E1}"/>
    <cellStyle name="Navn 2 12" xfId="33969" xr:uid="{2ECEAA16-EA6F-47F3-B88C-68C4B5BA0804}"/>
    <cellStyle name="Navn 2 13" xfId="33970" xr:uid="{EF3F7C7B-B6CC-4BB8-9395-51E1F98BF532}"/>
    <cellStyle name="Navn 2 14" xfId="33971" xr:uid="{435CAF27-3547-473B-B3D1-98F03CBDE578}"/>
    <cellStyle name="Navn 2 15" xfId="33972" xr:uid="{B562DCAC-85B4-4609-8848-53F87619C300}"/>
    <cellStyle name="Navn 2 16" xfId="33973" xr:uid="{E4DC7255-5356-4990-9EE3-0B993AE3C2F1}"/>
    <cellStyle name="Navn 2 17" xfId="33974" xr:uid="{2111C45A-2043-4A51-9AD3-5B9FB3465EC1}"/>
    <cellStyle name="Navn 2 18" xfId="33975" xr:uid="{6C83DA9A-65C5-470B-AA08-36081B37FF86}"/>
    <cellStyle name="Navn 2 19" xfId="33976" xr:uid="{A304C556-CC56-410C-8941-1E16495869AC}"/>
    <cellStyle name="Navn 2 2" xfId="33977" xr:uid="{791CA61C-A2A9-46C9-9257-1EEE2F612D3E}"/>
    <cellStyle name="Navn 2 20" xfId="33978" xr:uid="{66F9661B-B2CF-4BE3-A049-4E49A26FA215}"/>
    <cellStyle name="Navn 2 21" xfId="33979" xr:uid="{1707FEC3-A97C-42DA-AE0F-050E1C717306}"/>
    <cellStyle name="Navn 2 22" xfId="33980" xr:uid="{95040C52-5E65-4397-BF5C-87E72D549D5B}"/>
    <cellStyle name="Navn 2 3" xfId="33981" xr:uid="{46A0C96A-D3F6-4738-A87A-BB73DE38F8E3}"/>
    <cellStyle name="Navn 2 4" xfId="33982" xr:uid="{A26E67F3-95D4-4348-B1F4-2AAA2170B5FF}"/>
    <cellStyle name="Navn 2 5" xfId="33983" xr:uid="{DEB2AE02-C9B2-49B5-8599-C837C1C1F6CB}"/>
    <cellStyle name="Navn 2 6" xfId="33984" xr:uid="{FBB2C54F-EF11-4935-BF16-686467965E7B}"/>
    <cellStyle name="Navn 2 7" xfId="33985" xr:uid="{D356BA16-8921-4A97-A3AB-1017A8FD0306}"/>
    <cellStyle name="Navn 2 8" xfId="33986" xr:uid="{34615A71-E9D4-4A18-8983-1ADD5EB4CA3D}"/>
    <cellStyle name="Navn 2 9" xfId="33987" xr:uid="{836087F3-D3DB-4800-B8D9-477ACC29B0F8}"/>
    <cellStyle name="Navn 20" xfId="33988" xr:uid="{94378CD3-B1D1-43DD-898E-86F62A46B03D}"/>
    <cellStyle name="Navn 3" xfId="33989" xr:uid="{B2D466A0-0764-4BF3-AD84-3A4347D8F335}"/>
    <cellStyle name="Navn 3 10" xfId="33990" xr:uid="{34F4CF05-8C67-46B3-BDC7-D5B1C84A0AF5}"/>
    <cellStyle name="Navn 3 11" xfId="33991" xr:uid="{A48AD5FC-43EB-47AB-B48B-1995BE5F3885}"/>
    <cellStyle name="Navn 3 12" xfId="33992" xr:uid="{6F8D6004-87C1-4C3C-9B92-53492C915DEA}"/>
    <cellStyle name="Navn 3 2" xfId="33993" xr:uid="{B1E96E47-2ED8-4428-83E0-F2F76EB55B3F}"/>
    <cellStyle name="Navn 3 3" xfId="33994" xr:uid="{D74561FE-B9E5-4302-BAB2-775AF9B48823}"/>
    <cellStyle name="Navn 3 4" xfId="33995" xr:uid="{BD484A81-E550-424F-BCE6-B9B3C295E9DA}"/>
    <cellStyle name="Navn 3 5" xfId="33996" xr:uid="{E9518C23-9619-4A75-9CBC-D4C4E153C423}"/>
    <cellStyle name="Navn 3 6" xfId="33997" xr:uid="{28EDD3F9-A6F9-4A12-9D1F-E612EBD2760B}"/>
    <cellStyle name="Navn 3 7" xfId="33998" xr:uid="{4D150279-FE07-492E-8D44-4447AE136AA0}"/>
    <cellStyle name="Navn 3 8" xfId="33999" xr:uid="{6E3406BA-A3B9-4347-9626-C17ED0E3C6D9}"/>
    <cellStyle name="Navn 3 9" xfId="34000" xr:uid="{3FDD7502-0325-45C7-ADD0-3D6C6FDDFAA0}"/>
    <cellStyle name="Navn 4" xfId="34001" xr:uid="{3E0A6E8A-D212-4C58-878C-82D764F6E6A5}"/>
    <cellStyle name="Navn 4 10" xfId="34002" xr:uid="{FEE4C4BE-6056-400B-BE7E-B477A74B08A9}"/>
    <cellStyle name="Navn 4 11" xfId="34003" xr:uid="{CE9CEBBA-14C3-46F3-A496-91DFCB55F9DC}"/>
    <cellStyle name="Navn 4 12" xfId="34004" xr:uid="{E667B290-4B54-4DBA-985E-048E453FC303}"/>
    <cellStyle name="Navn 4 2" xfId="34005" xr:uid="{33ABDF25-16C1-4878-B241-05D5F49D71C7}"/>
    <cellStyle name="Navn 4 3" xfId="34006" xr:uid="{DEB84ED7-776B-40F9-96BB-B47B7FCBD055}"/>
    <cellStyle name="Navn 4 4" xfId="34007" xr:uid="{13837B1A-ACF9-45F2-A021-26D8F62E2D82}"/>
    <cellStyle name="Navn 4 5" xfId="34008" xr:uid="{3C8621B4-2738-42F1-9460-0D6683159456}"/>
    <cellStyle name="Navn 4 6" xfId="34009" xr:uid="{074DC773-A965-4CD6-B36B-2D8D9270D103}"/>
    <cellStyle name="Navn 4 7" xfId="34010" xr:uid="{E5F128EA-4714-4AC2-AEB0-04B5E53CEC0D}"/>
    <cellStyle name="Navn 4 8" xfId="34011" xr:uid="{8AD1AE39-4855-440F-B56B-CE8CDB5A71D5}"/>
    <cellStyle name="Navn 4 9" xfId="34012" xr:uid="{91C22B76-16FD-4FD4-905E-4751F4FB6BAF}"/>
    <cellStyle name="Navn 5" xfId="34013" xr:uid="{DA51FD55-BCCD-4A11-B4C9-767807B86CC5}"/>
    <cellStyle name="Navn 5 10" xfId="34014" xr:uid="{9C4B228A-9AE7-4061-AC0F-B987A025696B}"/>
    <cellStyle name="Navn 5 11" xfId="34015" xr:uid="{3898D49D-2370-49AA-88E3-05A321040C06}"/>
    <cellStyle name="Navn 5 12" xfId="34016" xr:uid="{0F937FBA-9484-4AF9-802C-7A553196A0A7}"/>
    <cellStyle name="Navn 5 2" xfId="34017" xr:uid="{A7C38A41-A0FF-4B59-AC2F-4F4380E15E49}"/>
    <cellStyle name="Navn 5 3" xfId="34018" xr:uid="{EF321CDB-FC41-4F22-9968-AF231FCAC1CF}"/>
    <cellStyle name="Navn 5 4" xfId="34019" xr:uid="{6CEAB635-301E-4F6F-86AA-86E094204E62}"/>
    <cellStyle name="Navn 5 5" xfId="34020" xr:uid="{9F678865-24C3-4140-9652-9E2C7AE71B2A}"/>
    <cellStyle name="Navn 5 6" xfId="34021" xr:uid="{BCA957AD-37CE-4FD4-B096-57E6ABB5BD42}"/>
    <cellStyle name="Navn 5 7" xfId="34022" xr:uid="{98A449BC-6561-46B1-9DEA-0C4E7353AF79}"/>
    <cellStyle name="Navn 5 8" xfId="34023" xr:uid="{EE37E93D-A083-4988-B853-6F0BFCC9DDA4}"/>
    <cellStyle name="Navn 5 9" xfId="34024" xr:uid="{45FA2D91-5DB7-42C6-82DA-466EAC986C9B}"/>
    <cellStyle name="Navn 6" xfId="34025" xr:uid="{39B59EE7-B326-42D4-A9D8-ECBFBC00FA42}"/>
    <cellStyle name="Navn 6 2" xfId="34026" xr:uid="{E4759ECC-A99B-42F2-8AEF-059F908B8AAB}"/>
    <cellStyle name="Navn 6 3" xfId="34027" xr:uid="{E0CF7D78-FFE9-4DFB-AC2C-706D9E93AB95}"/>
    <cellStyle name="Navn 6 4" xfId="34028" xr:uid="{56399B90-BDF2-404C-A492-263BA93E1D92}"/>
    <cellStyle name="Navn 6 5" xfId="34029" xr:uid="{B6161D02-4F14-4E4B-B2B4-ECAE737E49CB}"/>
    <cellStyle name="Navn 7" xfId="34030" xr:uid="{0569EACC-C201-43A4-B33F-0A1405328C30}"/>
    <cellStyle name="Navn 7 2" xfId="34031" xr:uid="{0E4567DD-F77A-4AE7-BC11-B25D8E1B1029}"/>
    <cellStyle name="Navn 7 3" xfId="34032" xr:uid="{699F124B-6462-4F9F-A462-FFC1EB195955}"/>
    <cellStyle name="Navn 7 4" xfId="34033" xr:uid="{B75D39FF-9256-4ED5-868B-3ECFE406C5CD}"/>
    <cellStyle name="Navn 7 5" xfId="34034" xr:uid="{68A139E0-8F70-4B16-947A-69E832AA6EBF}"/>
    <cellStyle name="Navn 8" xfId="34035" xr:uid="{BF8B650E-D8DD-4509-9D48-2FA264ADCF21}"/>
    <cellStyle name="Navn 8 2" xfId="34036" xr:uid="{FEFDB650-BD7B-4357-824F-0071CC5C8D67}"/>
    <cellStyle name="Navn 8 3" xfId="34037" xr:uid="{BC50557F-E8BB-4992-B6E3-7474F93DB2EB}"/>
    <cellStyle name="Navn 8 4" xfId="34038" xr:uid="{8F9F276E-91B9-412A-A91B-3D403822F01E}"/>
    <cellStyle name="Navn 8 5" xfId="34039" xr:uid="{4EF93616-D3F0-4A71-A092-737CAE5CAD0A}"/>
    <cellStyle name="Navn 9" xfId="34040" xr:uid="{42155EEF-2E40-4AAA-A151-4B9B8220B6F0}"/>
    <cellStyle name="Navn 9 2" xfId="34041" xr:uid="{9994064D-60D3-4C11-BF12-D35D933D21B7}"/>
    <cellStyle name="Navn 9 3" xfId="34042" xr:uid="{ECB3C077-C813-4E5D-B130-2576B3D630F6}"/>
    <cellStyle name="Navn 9 4" xfId="34043" xr:uid="{9384268B-3AEE-4CF8-ADCB-D14A511228FB}"/>
    <cellStyle name="Navn 9 5" xfId="34044" xr:uid="{48B6A981-3B46-49D3-8717-0F613EE05D34}"/>
    <cellStyle name="Neutral" xfId="34045" xr:uid="{03E7A6E3-23AC-432C-A1D1-6447D9DF7B36}"/>
    <cellStyle name="Neutral 2" xfId="34046" xr:uid="{50029118-E06E-4C1E-AAAD-4DFC4517B5EB}"/>
    <cellStyle name="Neutral 2 2" xfId="46982" xr:uid="{1C4AD154-5D58-4021-B9DA-8568AD2529E4}"/>
    <cellStyle name="Neutral 3" xfId="34047" xr:uid="{0C9B59DC-39F4-4F5C-A0C3-631B2287CAE4}"/>
    <cellStyle name="Normal" xfId="0" builtinId="0"/>
    <cellStyle name="Normal 10" xfId="34048" xr:uid="{28E3D701-4006-476B-9051-03F1AF49AE9C}"/>
    <cellStyle name="Normal 10 10" xfId="34049" xr:uid="{A37F7998-FEC4-4462-B9BB-C69327468A38}"/>
    <cellStyle name="Normal 10 10 2" xfId="34050" xr:uid="{D76DB76A-B849-4F93-B963-2D01EEA87AB5}"/>
    <cellStyle name="Normal 10 10 2 2" xfId="34051" xr:uid="{B7F801E2-8E23-4863-8268-0CFBE5779C62}"/>
    <cellStyle name="Normal 10 10 2 2 2" xfId="34052" xr:uid="{0EE9BF05-43C4-42E8-972A-675C3EB250B8}"/>
    <cellStyle name="Normal 10 10 2 3" xfId="34053" xr:uid="{DE5D74BF-A22A-4A2A-A3A2-3762709E5AE1}"/>
    <cellStyle name="Normal 10 10 2 3 2" xfId="34054" xr:uid="{2B1D92D9-432A-455D-BA71-A9608B073BDA}"/>
    <cellStyle name="Normal 10 10 2 4" xfId="34055" xr:uid="{CC331E28-9D1E-49B7-BBD6-7E6364729B57}"/>
    <cellStyle name="Normal 10 10 2 4 2" xfId="34056" xr:uid="{0047AFF5-3DE8-4779-A555-7A049A1F0E8D}"/>
    <cellStyle name="Normal 10 10 2 5" xfId="34057" xr:uid="{B74CE319-9AC3-4968-A5AC-7D8C2CC35DCC}"/>
    <cellStyle name="Normal 10 10 2 5 2" xfId="34058" xr:uid="{1C3ADD97-94AA-4F66-BD9C-ABFAF18D42B2}"/>
    <cellStyle name="Normal 10 10 2 6" xfId="34059" xr:uid="{F8804C10-5E1C-4EC7-B427-ABA73B560F44}"/>
    <cellStyle name="Normal 10 10 2 6 2" xfId="34060" xr:uid="{68788032-722A-437B-AAF8-76E18A6E6E62}"/>
    <cellStyle name="Normal 10 10 2 7" xfId="34061" xr:uid="{FC611384-F3C2-47E7-9E89-2ADF73266F5A}"/>
    <cellStyle name="Normal 10 10 3" xfId="34062" xr:uid="{6A4A134B-08D1-4AD3-A4A3-3A31DCCC322E}"/>
    <cellStyle name="Normal 10 10 3 2" xfId="34063" xr:uid="{D1520950-6B20-4B20-A4D7-C1526224F338}"/>
    <cellStyle name="Normal 10 10 3 2 2" xfId="34064" xr:uid="{2DB227AF-AF73-455D-854A-41BC22DE74F4}"/>
    <cellStyle name="Normal 10 10 3 3" xfId="34065" xr:uid="{C8AC2F32-CD54-4EB0-8B56-2BEB8A32A3A6}"/>
    <cellStyle name="Normal 10 10 3 3 2" xfId="34066" xr:uid="{5D4C9AFA-5DE5-4AE6-9125-EFD44A425A3B}"/>
    <cellStyle name="Normal 10 10 3 4" xfId="34067" xr:uid="{BADD3060-FC8E-47FE-B5DB-1A0603BF4E90}"/>
    <cellStyle name="Normal 10 10 4" xfId="34068" xr:uid="{5898B732-2136-42DD-AA83-91C8794CD55A}"/>
    <cellStyle name="Normal 10 10 4 2" xfId="34069" xr:uid="{B69BC366-93C9-49B9-9459-64EF559B9D27}"/>
    <cellStyle name="Normal 10 10 5" xfId="34070" xr:uid="{AE602D1E-772E-4621-BB3D-7E6D693CC570}"/>
    <cellStyle name="Normal 10 10 5 2" xfId="34071" xr:uid="{375F6C70-2948-4F4D-82B4-43C0329DA0D6}"/>
    <cellStyle name="Normal 10 10 6" xfId="34072" xr:uid="{08B4146B-5030-48EC-B874-2211CE2A62E2}"/>
    <cellStyle name="Normal 10 10 6 2" xfId="34073" xr:uid="{F17A2035-EE61-4A9F-B3C8-80210A07CB60}"/>
    <cellStyle name="Normal 10 10 7" xfId="34074" xr:uid="{C7196B5A-0166-427A-A1D4-160DF63F98CB}"/>
    <cellStyle name="Normal 10 10 7 2" xfId="34075" xr:uid="{3F3B2C8D-4A38-4001-8C61-100C0C90D2AF}"/>
    <cellStyle name="Normal 10 10 8" xfId="34076" xr:uid="{B8225CE7-61F7-430C-B189-E4F909A6952A}"/>
    <cellStyle name="Normal 10 11" xfId="34077" xr:uid="{88F8C5EF-BC68-47D8-A702-5DDEEB7B2687}"/>
    <cellStyle name="Normal 10 11 2" xfId="34078" xr:uid="{92698820-5EAC-48BF-916C-F4F13715DC78}"/>
    <cellStyle name="Normal 10 11 2 2" xfId="34079" xr:uid="{A1CFEA7A-4500-4FBB-964A-0D87DF3224D7}"/>
    <cellStyle name="Normal 10 11 2 2 2" xfId="34080" xr:uid="{EF25B747-33E4-4043-8A6F-8571D14AB035}"/>
    <cellStyle name="Normal 10 11 2 3" xfId="34081" xr:uid="{CDD3D50F-A67A-481F-ACB1-452A112A318A}"/>
    <cellStyle name="Normal 10 11 2 3 2" xfId="34082" xr:uid="{2E6FBAC5-5CE2-4AFC-A4E5-8E96FD36BABC}"/>
    <cellStyle name="Normal 10 11 2 4" xfId="34083" xr:uid="{B4B0E203-1A1E-47DB-A5DD-6ED41CAADA77}"/>
    <cellStyle name="Normal 10 11 2 4 2" xfId="34084" xr:uid="{3E8F8E57-2275-4660-824A-9047A871805E}"/>
    <cellStyle name="Normal 10 11 2 5" xfId="34085" xr:uid="{DF36FB0D-AD77-42C7-8B24-7E63A187FC84}"/>
    <cellStyle name="Normal 10 11 2 5 2" xfId="34086" xr:uid="{6BB46A71-7834-4973-8613-02EBFC234539}"/>
    <cellStyle name="Normal 10 11 2 6" xfId="34087" xr:uid="{547B4F57-0CFE-4977-A882-617B578DE1E7}"/>
    <cellStyle name="Normal 10 11 2 6 2" xfId="34088" xr:uid="{FC43DFD3-CD9C-4D53-BDDF-1248D0B6C3CC}"/>
    <cellStyle name="Normal 10 11 2 7" xfId="34089" xr:uid="{397BF580-BA67-46A5-8CAF-910CCC54B95C}"/>
    <cellStyle name="Normal 10 11 3" xfId="34090" xr:uid="{E04E6584-6028-44BF-9917-2A0DFDBFED0B}"/>
    <cellStyle name="Normal 10 11 3 2" xfId="34091" xr:uid="{CD07E465-16D2-4702-9E85-F33AADF0B049}"/>
    <cellStyle name="Normal 10 11 3 2 2" xfId="34092" xr:uid="{DB77E52D-79E4-4199-BC90-3CF245401F98}"/>
    <cellStyle name="Normal 10 11 3 3" xfId="34093" xr:uid="{CCDA98ED-6906-4FCD-BEDD-A7F5BAF82817}"/>
    <cellStyle name="Normal 10 11 3 3 2" xfId="34094" xr:uid="{41E6794C-4803-4D3B-9CF0-01A1961B841A}"/>
    <cellStyle name="Normal 10 11 3 4" xfId="34095" xr:uid="{712A4C65-0C67-4D05-B0B1-6C28953FAD33}"/>
    <cellStyle name="Normal 10 11 4" xfId="34096" xr:uid="{8BF527F0-A112-4148-96BB-3FA77CF60F5A}"/>
    <cellStyle name="Normal 10 11 4 2" xfId="34097" xr:uid="{57928D05-1E5C-48F9-9183-690A354E6B28}"/>
    <cellStyle name="Normal 10 11 5" xfId="34098" xr:uid="{71FECA40-5ED7-4E8A-AD00-A2D55AF089C0}"/>
    <cellStyle name="Normal 10 11 5 2" xfId="34099" xr:uid="{8F57BC47-2919-4136-8496-850443E5D36E}"/>
    <cellStyle name="Normal 10 11 6" xfId="34100" xr:uid="{FB7D3871-5CFE-4638-B339-F62039FF3BDC}"/>
    <cellStyle name="Normal 10 11 6 2" xfId="34101" xr:uid="{BC9CAFC2-7421-4277-97B6-737820B17888}"/>
    <cellStyle name="Normal 10 11 7" xfId="34102" xr:uid="{975A4B9E-D07E-49E8-95CE-74E48E068662}"/>
    <cellStyle name="Normal 10 11 7 2" xfId="34103" xr:uid="{BABF30A5-C334-4C04-BD2A-7F3CCE0EBA38}"/>
    <cellStyle name="Normal 10 11 8" xfId="34104" xr:uid="{F36C1758-2FA8-497D-A5B7-54FBAD6E0423}"/>
    <cellStyle name="Normal 10 12" xfId="34105" xr:uid="{5FEB6986-A401-43D5-8092-E2A3229D4B02}"/>
    <cellStyle name="Normal 10 12 2" xfId="34106" xr:uid="{8DE5FD55-0306-489A-8D7B-24BDF2F5A3E8}"/>
    <cellStyle name="Normal 10 12 2 2" xfId="34107" xr:uid="{C91BF093-92DA-4520-8C71-917900A3CF2E}"/>
    <cellStyle name="Normal 10 12 2 2 2" xfId="34108" xr:uid="{7B263B78-0A03-4FA2-8619-B35DA8ABBC5F}"/>
    <cellStyle name="Normal 10 12 2 3" xfId="34109" xr:uid="{ACE2275E-6DC8-4D8B-B856-5D5D881F19A6}"/>
    <cellStyle name="Normal 10 12 2 3 2" xfId="34110" xr:uid="{1561D8EB-7CCA-4AEC-A2A0-D0438275EDA3}"/>
    <cellStyle name="Normal 10 12 2 4" xfId="34111" xr:uid="{27506126-22B4-48E0-9CE9-7363AD0CD329}"/>
    <cellStyle name="Normal 10 12 2 4 2" xfId="34112" xr:uid="{C79040EC-EE09-453B-9359-CB407E09DBAB}"/>
    <cellStyle name="Normal 10 12 2 5" xfId="34113" xr:uid="{91055170-3608-4651-A62E-AC83FDCE273B}"/>
    <cellStyle name="Normal 10 12 2 5 2" xfId="34114" xr:uid="{58635FD3-3BEA-4797-8B0F-3C6DFBAD08F4}"/>
    <cellStyle name="Normal 10 12 2 6" xfId="34115" xr:uid="{02CA4327-431B-4800-BDC0-CC2F4714C444}"/>
    <cellStyle name="Normal 10 12 2 6 2" xfId="34116" xr:uid="{74A60A91-A570-4817-8031-B2C24C634717}"/>
    <cellStyle name="Normal 10 12 2 7" xfId="34117" xr:uid="{65832C7D-3CE0-487E-AA7F-8DDF62FFE645}"/>
    <cellStyle name="Normal 10 12 3" xfId="34118" xr:uid="{269C367E-CEF9-463E-8CB9-DF8810E9D911}"/>
    <cellStyle name="Normal 10 12 3 2" xfId="34119" xr:uid="{44505AA1-F98B-46F5-9AB1-81470A914D7C}"/>
    <cellStyle name="Normal 10 12 3 2 2" xfId="34120" xr:uid="{9041207C-07E1-49B9-BE9D-0BE4325E4007}"/>
    <cellStyle name="Normal 10 12 3 3" xfId="34121" xr:uid="{9533F589-B054-46EE-9984-27F68171F601}"/>
    <cellStyle name="Normal 10 12 3 3 2" xfId="34122" xr:uid="{E131D4E7-CE7A-4694-9779-E094889BB126}"/>
    <cellStyle name="Normal 10 12 3 4" xfId="34123" xr:uid="{6BB8FA74-B7D4-4ED9-9E12-A5475F9659B5}"/>
    <cellStyle name="Normal 10 12 4" xfId="34124" xr:uid="{6E2A2E44-CA83-4AAD-8594-2BC9DBCF6418}"/>
    <cellStyle name="Normal 10 12 4 2" xfId="34125" xr:uid="{F832B29E-1714-45D2-9FDB-87D1E3FFEB6D}"/>
    <cellStyle name="Normal 10 12 5" xfId="34126" xr:uid="{F021A8F8-9520-4480-81F6-6A012B2A16C9}"/>
    <cellStyle name="Normal 10 12 5 2" xfId="34127" xr:uid="{0C1B7966-D78F-495C-9920-CA8736214A53}"/>
    <cellStyle name="Normal 10 12 6" xfId="34128" xr:uid="{DAA90615-1380-4DEC-BC00-891693CF0687}"/>
    <cellStyle name="Normal 10 12 6 2" xfId="34129" xr:uid="{5B500AB8-45D7-4254-A0EA-6654AB2259CD}"/>
    <cellStyle name="Normal 10 12 7" xfId="34130" xr:uid="{8E6FFB7D-62BA-4F8D-9AC8-5C4EFE97E831}"/>
    <cellStyle name="Normal 10 12 7 2" xfId="34131" xr:uid="{A1761979-50AA-43F4-A049-9DAE742A3038}"/>
    <cellStyle name="Normal 10 12 8" xfId="34132" xr:uid="{D5F2A47F-787E-4A48-A1CD-2F7C2A169C7B}"/>
    <cellStyle name="Normal 10 12 9" xfId="34133" xr:uid="{D614F57F-D5BD-44F9-815B-82703B4D34A3}"/>
    <cellStyle name="Normal 10 13" xfId="34134" xr:uid="{50DDBF57-EC88-41FB-B432-B4A44E37A824}"/>
    <cellStyle name="Normal 10 13 2" xfId="34135" xr:uid="{FB2DA8C0-8482-430A-BFBA-82998340AE0C}"/>
    <cellStyle name="Normal 10 13 2 2" xfId="34136" xr:uid="{5C2666E8-04D7-4607-9304-75C91A41B093}"/>
    <cellStyle name="Normal 10 13 2 2 2" xfId="34137" xr:uid="{31EA68DC-B8B7-4F71-87CB-83BEA90705B2}"/>
    <cellStyle name="Normal 10 13 2 3" xfId="34138" xr:uid="{5D2B2EFF-7A0F-43E4-9858-AB27DA62A43D}"/>
    <cellStyle name="Normal 10 13 2 3 2" xfId="34139" xr:uid="{F478D3C5-4115-4BF9-B2DB-37E3B2DCB24B}"/>
    <cellStyle name="Normal 10 13 2 4" xfId="34140" xr:uid="{BCFE7286-FEEB-4222-B9BD-86BF2AEE8F04}"/>
    <cellStyle name="Normal 10 13 2 4 2" xfId="34141" xr:uid="{0ED67B7C-00C7-4470-B2B3-5B012ADC696B}"/>
    <cellStyle name="Normal 10 13 2 5" xfId="34142" xr:uid="{B81561D0-5DB8-4FEE-BC91-A15AC3CFE39F}"/>
    <cellStyle name="Normal 10 13 2 5 2" xfId="34143" xr:uid="{F97EBCF8-42E8-442A-8604-D1C1A18AE295}"/>
    <cellStyle name="Normal 10 13 2 6" xfId="34144" xr:uid="{4845366A-7683-42C3-8A13-B99CB06467CB}"/>
    <cellStyle name="Normal 10 13 2 6 2" xfId="34145" xr:uid="{DF466E3E-46FB-40E2-8D61-55B3B72D4B34}"/>
    <cellStyle name="Normal 10 13 2 7" xfId="34146" xr:uid="{CB08E6A9-784D-4256-B72B-A77CAEB2F56E}"/>
    <cellStyle name="Normal 10 13 3" xfId="34147" xr:uid="{8A48B894-0EE1-4391-AA49-12969EA63FF6}"/>
    <cellStyle name="Normal 10 13 3 2" xfId="34148" xr:uid="{DBAD01F9-B4E5-4CEB-8457-F56E5C4AF51B}"/>
    <cellStyle name="Normal 10 13 3 2 2" xfId="34149" xr:uid="{E67A63C3-082C-4AA3-8827-CD8157F82E8B}"/>
    <cellStyle name="Normal 10 13 3 3" xfId="34150" xr:uid="{5587264A-1CC4-427F-B58C-AADA6CBB7864}"/>
    <cellStyle name="Normal 10 13 3 3 2" xfId="34151" xr:uid="{5728ED70-7FCF-4A47-9884-4610DF06D284}"/>
    <cellStyle name="Normal 10 13 3 4" xfId="34152" xr:uid="{14B473E6-383C-4C09-B1BE-25C9A7F2A26E}"/>
    <cellStyle name="Normal 10 13 4" xfId="34153" xr:uid="{B22389B3-BBEF-4181-A19D-B85DBB7B6A60}"/>
    <cellStyle name="Normal 10 13 4 2" xfId="34154" xr:uid="{4A3F0213-4BE6-40F5-84A2-03177E1FA928}"/>
    <cellStyle name="Normal 10 13 5" xfId="34155" xr:uid="{AA6ABF3B-C0DC-4CB6-B83F-6A7DC0A4A4E5}"/>
    <cellStyle name="Normal 10 13 5 2" xfId="34156" xr:uid="{3CFB69FF-FD17-46B3-83CA-BD719AA52200}"/>
    <cellStyle name="Normal 10 13 6" xfId="34157" xr:uid="{BE514838-6767-41FE-B9E3-17D7843F18CA}"/>
    <cellStyle name="Normal 10 13 6 2" xfId="34158" xr:uid="{9FECE49B-974C-4959-91C8-81106FFF5FB6}"/>
    <cellStyle name="Normal 10 13 7" xfId="34159" xr:uid="{BB01A83D-75A3-4EA5-9CB8-06ABF9D19D98}"/>
    <cellStyle name="Normal 10 13 7 2" xfId="34160" xr:uid="{8C492568-D242-4BA9-B781-7DF1DFB9BF02}"/>
    <cellStyle name="Normal 10 13 8" xfId="34161" xr:uid="{812BCC15-1A09-439B-A533-3A3E5A6EC4FB}"/>
    <cellStyle name="Normal 10 14" xfId="34162" xr:uid="{5A92BA5F-9477-4FEC-AA08-20C36D669A40}"/>
    <cellStyle name="Normal 10 14 2" xfId="34163" xr:uid="{F53B6C48-144E-4F07-AB59-092269028228}"/>
    <cellStyle name="Normal 10 14 2 2" xfId="34164" xr:uid="{4F0217E9-5E4C-441E-91FC-94F7D2ADE3F9}"/>
    <cellStyle name="Normal 10 14 2 2 2" xfId="34165" xr:uid="{E8D15887-A7AC-4A66-B305-AF8AC42163BD}"/>
    <cellStyle name="Normal 10 14 2 3" xfId="34166" xr:uid="{FB896976-ACB7-47AC-97C8-449D01507B61}"/>
    <cellStyle name="Normal 10 14 2 3 2" xfId="34167" xr:uid="{11431E93-6A63-4C85-9350-9F313E9FB8AD}"/>
    <cellStyle name="Normal 10 14 2 4" xfId="34168" xr:uid="{01ACEA25-C6FA-4F50-AE1B-127DDF26C08E}"/>
    <cellStyle name="Normal 10 14 2 4 2" xfId="34169" xr:uid="{E6382258-8FBF-4B01-AC18-D2284F89AF29}"/>
    <cellStyle name="Normal 10 14 2 5" xfId="34170" xr:uid="{D2D0A30D-BA0E-4B9D-95EC-3FEC84E4B6E5}"/>
    <cellStyle name="Normal 10 14 2 5 2" xfId="34171" xr:uid="{BDC7C4B8-B474-4F3F-BC40-8577211A8606}"/>
    <cellStyle name="Normal 10 14 2 6" xfId="34172" xr:uid="{78406407-8F63-4A42-A3E2-D4167FDB568F}"/>
    <cellStyle name="Normal 10 14 2 6 2" xfId="34173" xr:uid="{CD716065-ED8A-4361-9F17-11289A95677D}"/>
    <cellStyle name="Normal 10 14 2 7" xfId="34174" xr:uid="{DFCB6853-2753-48D8-ACB6-05F980B90311}"/>
    <cellStyle name="Normal 10 14 3" xfId="34175" xr:uid="{709577D3-6821-4AE5-A341-170626C4D87C}"/>
    <cellStyle name="Normal 10 14 3 2" xfId="34176" xr:uid="{586F40FB-F6DC-4FF0-B0CB-299100B6B51F}"/>
    <cellStyle name="Normal 10 14 3 2 2" xfId="34177" xr:uid="{2E302E68-81A2-42EC-94A9-C6350D04274F}"/>
    <cellStyle name="Normal 10 14 3 3" xfId="34178" xr:uid="{6BB073D9-9216-4EE5-A1BF-D466D983F29F}"/>
    <cellStyle name="Normal 10 14 3 3 2" xfId="34179" xr:uid="{1D374A06-A648-46B5-8DF5-89433D35D49E}"/>
    <cellStyle name="Normal 10 14 3 4" xfId="34180" xr:uid="{6EC922D8-0A18-4325-908C-345C3473D1D8}"/>
    <cellStyle name="Normal 10 14 4" xfId="34181" xr:uid="{7FDE1C08-A1C7-4D81-BC3A-323A2D2F7A05}"/>
    <cellStyle name="Normal 10 14 4 2" xfId="34182" xr:uid="{77C736AD-D4A6-41F3-9EA8-F221AA0F582C}"/>
    <cellStyle name="Normal 10 14 5" xfId="34183" xr:uid="{B675901D-531E-4B0E-868E-B4BE10EBF902}"/>
    <cellStyle name="Normal 10 14 5 2" xfId="34184" xr:uid="{331B2A82-B3BB-4305-9020-2B94249123F0}"/>
    <cellStyle name="Normal 10 14 6" xfId="34185" xr:uid="{9B663F4D-B191-45CD-AF50-2696C0C4F8C4}"/>
    <cellStyle name="Normal 10 14 6 2" xfId="34186" xr:uid="{B610AA4D-6B86-4937-B8A0-1FE6B474DA94}"/>
    <cellStyle name="Normal 10 14 7" xfId="34187" xr:uid="{DC222D3F-4352-4471-9395-4FC298453D37}"/>
    <cellStyle name="Normal 10 14 7 2" xfId="34188" xr:uid="{1F15A796-708F-497E-B29F-366711721737}"/>
    <cellStyle name="Normal 10 14 8" xfId="34189" xr:uid="{0327A022-CF6A-4ED7-939A-EC0318549D5C}"/>
    <cellStyle name="Normal 10 15" xfId="34190" xr:uid="{22BB896F-376E-4673-BAB8-55D35845E850}"/>
    <cellStyle name="Normal 10 15 2" xfId="34191" xr:uid="{6198BCBA-F27C-4120-B725-F45F569E152E}"/>
    <cellStyle name="Normal 10 15 2 2" xfId="34192" xr:uid="{841DB214-1B38-4672-A6E7-E362550DEFAA}"/>
    <cellStyle name="Normal 10 15 2 2 2" xfId="34193" xr:uid="{3C5DD61D-75D7-424F-8294-125F0A2D06D6}"/>
    <cellStyle name="Normal 10 15 2 3" xfId="34194" xr:uid="{6451626C-7C13-4655-9370-45C2B5666118}"/>
    <cellStyle name="Normal 10 15 2 3 2" xfId="34195" xr:uid="{74541DA8-A534-4DA2-8DAA-34C9458F84E5}"/>
    <cellStyle name="Normal 10 15 2 4" xfId="34196" xr:uid="{67486AD9-552B-452B-A644-AE3A89C4B3E7}"/>
    <cellStyle name="Normal 10 15 2 4 2" xfId="34197" xr:uid="{6D99B8E3-2ED0-47E5-8AD3-1BC3438FAF32}"/>
    <cellStyle name="Normal 10 15 2 5" xfId="34198" xr:uid="{EB14A630-B43C-4F14-B2FA-B669FB9E65D6}"/>
    <cellStyle name="Normal 10 15 2 5 2" xfId="34199" xr:uid="{FE253B2A-892D-4411-8F11-0ACB64A0F23D}"/>
    <cellStyle name="Normal 10 15 2 6" xfId="34200" xr:uid="{0497FEBC-D6AF-4178-BC46-2AF8773704E5}"/>
    <cellStyle name="Normal 10 15 2 6 2" xfId="34201" xr:uid="{A081A293-1C9E-4D9A-870E-8DD2FB0081EF}"/>
    <cellStyle name="Normal 10 15 2 7" xfId="34202" xr:uid="{DCF3D469-9BEA-490A-BE58-539C33FE3C4A}"/>
    <cellStyle name="Normal 10 15 3" xfId="34203" xr:uid="{2A0A2357-BC6D-4945-AEAB-652547427FA8}"/>
    <cellStyle name="Normal 10 15 3 2" xfId="34204" xr:uid="{7D997E9C-3475-4329-BECE-25FEEAF29752}"/>
    <cellStyle name="Normal 10 15 3 2 2" xfId="34205" xr:uid="{01D7C31C-2E7E-4ED8-AC2D-3FC8C9D09F52}"/>
    <cellStyle name="Normal 10 15 3 3" xfId="34206" xr:uid="{730F347C-9859-493F-BE50-15213889F1CA}"/>
    <cellStyle name="Normal 10 15 3 3 2" xfId="34207" xr:uid="{ADDB3E82-EB45-49B2-8C0E-0474F6FACDE3}"/>
    <cellStyle name="Normal 10 15 3 4" xfId="34208" xr:uid="{A616E1FD-4364-4304-8780-1A73912D7D08}"/>
    <cellStyle name="Normal 10 15 4" xfId="34209" xr:uid="{DDDBA0EE-7085-4905-8E4F-ED3A47C9ABEF}"/>
    <cellStyle name="Normal 10 15 4 2" xfId="34210" xr:uid="{D40C50DB-9C87-431A-A275-BAE0382AC672}"/>
    <cellStyle name="Normal 10 15 5" xfId="34211" xr:uid="{4DAA42A0-8E31-4869-9520-410BD6CE487B}"/>
    <cellStyle name="Normal 10 15 5 2" xfId="34212" xr:uid="{20CC0D1E-5F32-42F2-91AD-84809A304325}"/>
    <cellStyle name="Normal 10 15 6" xfId="34213" xr:uid="{8AF826C4-0EC0-4FE8-93D3-126C23CEDF77}"/>
    <cellStyle name="Normal 10 15 6 2" xfId="34214" xr:uid="{06AD098C-1944-4510-93C4-CA086E276B06}"/>
    <cellStyle name="Normal 10 15 7" xfId="34215" xr:uid="{75D222AD-F2E1-49EE-A6A1-5E88D992BE6E}"/>
    <cellStyle name="Normal 10 15 7 2" xfId="34216" xr:uid="{2FB73B94-98D7-4F12-AE52-A9A4F10068ED}"/>
    <cellStyle name="Normal 10 15 8" xfId="34217" xr:uid="{D1752AA3-2CA3-4C91-A598-864F6A780A38}"/>
    <cellStyle name="Normal 10 16" xfId="34218" xr:uid="{9CD82092-0B72-4A84-B5FB-4FD90E7D9728}"/>
    <cellStyle name="Normal 10 16 2" xfId="34219" xr:uid="{4984A229-6ECB-4194-8D30-65415EC7309E}"/>
    <cellStyle name="Normal 10 16 2 2" xfId="34220" xr:uid="{9176151B-3FBC-45CF-A840-8492C9EE14F0}"/>
    <cellStyle name="Normal 10 16 2 2 2" xfId="34221" xr:uid="{23959C13-18B4-495C-A991-C3FF5B4F1680}"/>
    <cellStyle name="Normal 10 16 2 3" xfId="34222" xr:uid="{1564AA9E-C236-4509-BF19-08FF0CD2F844}"/>
    <cellStyle name="Normal 10 16 2 3 2" xfId="34223" xr:uid="{55DB3CDC-6BE8-4882-B228-A0D39CDFD8F8}"/>
    <cellStyle name="Normal 10 16 2 4" xfId="34224" xr:uid="{AFB27502-1CAF-45DE-B89E-190673AEDF36}"/>
    <cellStyle name="Normal 10 16 2 4 2" xfId="34225" xr:uid="{507F2792-4B88-40ED-A946-06AE23E2A3CF}"/>
    <cellStyle name="Normal 10 16 2 5" xfId="34226" xr:uid="{07E33195-14C6-4882-A94B-5E0E75DFB7CC}"/>
    <cellStyle name="Normal 10 16 2 5 2" xfId="34227" xr:uid="{6471D8B9-6574-468E-9FDB-2D68BF1E3BC3}"/>
    <cellStyle name="Normal 10 16 2 6" xfId="34228" xr:uid="{7DC333BF-380E-45EA-B290-8E04793366EA}"/>
    <cellStyle name="Normal 10 16 2 6 2" xfId="34229" xr:uid="{5DFB5F58-3704-4576-B349-9ED5ACCC7715}"/>
    <cellStyle name="Normal 10 16 2 7" xfId="34230" xr:uid="{FF9C35AD-17CA-4B4B-B039-2FBD0B72FDC0}"/>
    <cellStyle name="Normal 10 16 3" xfId="34231" xr:uid="{98EBEA82-58D7-4AA5-964F-7F97EA74E3AE}"/>
    <cellStyle name="Normal 10 16 3 2" xfId="34232" xr:uid="{FABE8155-EC2E-4695-8BEA-7798175449CC}"/>
    <cellStyle name="Normal 10 16 3 2 2" xfId="34233" xr:uid="{9E39FCC0-C36C-4CF8-82EE-30A1B0F5F29A}"/>
    <cellStyle name="Normal 10 16 3 3" xfId="34234" xr:uid="{379C49FA-8E6E-4C34-ADB9-A0A326F9CA72}"/>
    <cellStyle name="Normal 10 16 3 3 2" xfId="34235" xr:uid="{E7FDBD72-682B-4585-BD91-8EE17EC47E2A}"/>
    <cellStyle name="Normal 10 16 3 4" xfId="34236" xr:uid="{AE288586-C75F-470B-96BB-56732574856A}"/>
    <cellStyle name="Normal 10 16 4" xfId="34237" xr:uid="{65A58421-5B78-4B33-BA46-79B09D6484F1}"/>
    <cellStyle name="Normal 10 16 4 2" xfId="34238" xr:uid="{E76796B3-395D-4462-81F6-B0D5BB74DB84}"/>
    <cellStyle name="Normal 10 16 5" xfId="34239" xr:uid="{E860516E-3099-4DC3-BE0F-7EF371E08868}"/>
    <cellStyle name="Normal 10 16 5 2" xfId="34240" xr:uid="{E463ED7D-484A-466F-AC81-DD1478ACD0B6}"/>
    <cellStyle name="Normal 10 16 6" xfId="34241" xr:uid="{BB5C47D8-B488-40F0-A973-31583F5F9155}"/>
    <cellStyle name="Normal 10 16 6 2" xfId="34242" xr:uid="{34AB8652-E040-4782-A1DC-37FC604A3A90}"/>
    <cellStyle name="Normal 10 16 7" xfId="34243" xr:uid="{D9327745-30EC-4D56-88AA-B9545CA6A58C}"/>
    <cellStyle name="Normal 10 16 7 2" xfId="34244" xr:uid="{D3CFFD79-9828-4D5A-AA19-2107BC5AA3B3}"/>
    <cellStyle name="Normal 10 16 8" xfId="34245" xr:uid="{B941F8FB-B087-4D97-ADCF-5F2ED9E9861D}"/>
    <cellStyle name="Normal 10 17" xfId="34246" xr:uid="{8D66A713-8CC3-4727-A372-33A8BC72D0A8}"/>
    <cellStyle name="Normal 10 17 10" xfId="34247" xr:uid="{D0ECAC42-C38A-4278-823F-1F9B9A402444}"/>
    <cellStyle name="Normal 10 17 10 2" xfId="34248" xr:uid="{D2926A9B-0EC9-4449-A03D-CBDC9EF6115C}"/>
    <cellStyle name="Normal 10 17 11" xfId="34249" xr:uid="{5E005376-F795-421E-B57A-F2E47238220F}"/>
    <cellStyle name="Normal 10 17 11 2" xfId="34250" xr:uid="{76B666F3-F255-44E7-AB3C-CE5A332C238E}"/>
    <cellStyle name="Normal 10 17 12" xfId="34251" xr:uid="{1BBFDCF3-EEE6-467F-B624-DFB7EF9DE43B}"/>
    <cellStyle name="Normal 10 17 12 2" xfId="34252" xr:uid="{22B5BF2B-60A9-4419-A8F9-2E85B04A867B}"/>
    <cellStyle name="Normal 10 17 13" xfId="34253" xr:uid="{AF6AA18D-F940-4853-AC74-73A587901B99}"/>
    <cellStyle name="Normal 10 17 13 2" xfId="34254" xr:uid="{44464540-68CA-40E9-A7BC-B4CE2738C31C}"/>
    <cellStyle name="Normal 10 17 14" xfId="34255" xr:uid="{9D0B2ABB-23FA-4CBD-A2D9-5CEE233EE85F}"/>
    <cellStyle name="Normal 10 17 14 2" xfId="34256" xr:uid="{9D35FE5D-334A-4876-B01A-FCD49DB5078E}"/>
    <cellStyle name="Normal 10 17 15" xfId="34257" xr:uid="{D26B5F89-1546-4E22-922B-2EA8163A651E}"/>
    <cellStyle name="Normal 10 17 2" xfId="34258" xr:uid="{85C6A1BF-A689-4940-B1D0-42DE3C160031}"/>
    <cellStyle name="Normal 10 17 2 2" xfId="34259" xr:uid="{3A8332EF-7F35-4C45-A138-D9669BF7CD93}"/>
    <cellStyle name="Normal 10 17 3" xfId="34260" xr:uid="{09DB1A8A-7909-4566-B67B-10A98824FD58}"/>
    <cellStyle name="Normal 10 17 3 2" xfId="34261" xr:uid="{DF76A680-F5E1-4795-B771-9EB6647FD80C}"/>
    <cellStyle name="Normal 10 17 4" xfId="34262" xr:uid="{A72EEC11-97D5-4690-A3A3-C955BBD5A7F9}"/>
    <cellStyle name="Normal 10 17 4 2" xfId="34263" xr:uid="{DE65E36F-9552-4710-8F04-C1813569F6CE}"/>
    <cellStyle name="Normal 10 17 5" xfId="34264" xr:uid="{06C510FA-53F6-4AA8-BCDD-7DA58CF0FCB8}"/>
    <cellStyle name="Normal 10 17 5 2" xfId="34265" xr:uid="{255A469D-61A9-48D2-89AE-734B32899F78}"/>
    <cellStyle name="Normal 10 17 6" xfId="34266" xr:uid="{6F71A165-3BF5-4632-A629-F331E02BA79C}"/>
    <cellStyle name="Normal 10 17 6 2" xfId="34267" xr:uid="{F591065F-8DE1-45A2-B6D0-3711F69DA1FF}"/>
    <cellStyle name="Normal 10 17 7" xfId="34268" xr:uid="{5A3E3C3D-7450-460C-BBEA-4C9596F8516D}"/>
    <cellStyle name="Normal 10 17 7 2" xfId="34269" xr:uid="{0948DF2F-6AB9-40CE-8CA4-D255062A0B05}"/>
    <cellStyle name="Normal 10 17 8" xfId="34270" xr:uid="{824F62C2-CBEA-4E1D-947F-6DEAB36B7F0B}"/>
    <cellStyle name="Normal 10 17 8 2" xfId="34271" xr:uid="{A3CDE757-A05C-4656-A3CB-4001C57A09A3}"/>
    <cellStyle name="Normal 10 17 9" xfId="34272" xr:uid="{DC604A5C-F2AB-4E30-B46C-88A4B1864566}"/>
    <cellStyle name="Normal 10 17 9 2" xfId="34273" xr:uid="{847502E2-62E3-419C-98B8-7AAE85302453}"/>
    <cellStyle name="Normal 10 18" xfId="34274" xr:uid="{74ED549F-207D-42A1-868E-B8FE62327ED9}"/>
    <cellStyle name="Normal 10 18 2" xfId="34275" xr:uid="{FD281BB8-FF30-450C-A108-7AA99B475BE4}"/>
    <cellStyle name="Normal 10 19" xfId="34276" xr:uid="{920DDBCD-015B-43E0-AF65-9B0A33962F26}"/>
    <cellStyle name="Normal 10 19 2" xfId="34277" xr:uid="{AEBCCFB5-08AD-41A6-B5E6-46EDDEB16F92}"/>
    <cellStyle name="Normal 10 19 2 2" xfId="34278" xr:uid="{9071DDED-C827-4BED-9790-276D7448BE8F}"/>
    <cellStyle name="Normal 10 19 2 2 2" xfId="34279" xr:uid="{3CA51BA5-0E42-4D09-913F-00F8D3F122B5}"/>
    <cellStyle name="Normal 10 19 2 3" xfId="34280" xr:uid="{73FA699E-86B4-45F3-9771-E92895B7A643}"/>
    <cellStyle name="Normal 10 19 2 3 2" xfId="34281" xr:uid="{08384522-2722-47C1-AAE5-368DF937ED2F}"/>
    <cellStyle name="Normal 10 19 2 4" xfId="34282" xr:uid="{B4A71279-1C62-45BD-B942-756D83A60661}"/>
    <cellStyle name="Normal 10 19 2 4 2" xfId="34283" xr:uid="{B2A2DB97-4E47-4543-BCC8-9E63B0CB2A4F}"/>
    <cellStyle name="Normal 10 19 2 5" xfId="34284" xr:uid="{0C4DEA2F-1F4D-4CF4-90B5-B2A72A52F338}"/>
    <cellStyle name="Normal 10 19 2 5 2" xfId="34285" xr:uid="{BC7AEC01-3678-4F7B-AF4B-76E305D2252F}"/>
    <cellStyle name="Normal 10 19 2 6" xfId="34286" xr:uid="{9B55E719-0566-4475-8FAB-F7BEDDE80043}"/>
    <cellStyle name="Normal 10 19 2 6 2" xfId="34287" xr:uid="{FF2F6050-6369-4956-A9FA-33929E688C64}"/>
    <cellStyle name="Normal 10 19 2 7" xfId="34288" xr:uid="{30648E7B-AA24-4762-8F16-23A42D15D594}"/>
    <cellStyle name="Normal 10 19 3" xfId="34289" xr:uid="{ADB61D49-B770-43C3-82C1-8FDE8C2CBD52}"/>
    <cellStyle name="Normal 10 19 3 2" xfId="34290" xr:uid="{A616650E-5832-4EE1-BA52-BB8E3D59D0D3}"/>
    <cellStyle name="Normal 10 19 3 2 2" xfId="34291" xr:uid="{3D0E857D-1DA8-447F-8C54-A68E457CF692}"/>
    <cellStyle name="Normal 10 19 3 3" xfId="34292" xr:uid="{68567E40-E165-43FE-A78A-4185B093FC8C}"/>
    <cellStyle name="Normal 10 19 3 3 2" xfId="34293" xr:uid="{4805CA5E-00A2-42E9-B6CF-868783DB78FD}"/>
    <cellStyle name="Normal 10 19 3 4" xfId="34294" xr:uid="{3EE767ED-CF3F-48C8-B976-6603DC7E0581}"/>
    <cellStyle name="Normal 10 19 4" xfId="34295" xr:uid="{16497793-1CE4-44D7-A61E-88BA6103B93D}"/>
    <cellStyle name="Normal 10 19 4 2" xfId="34296" xr:uid="{1BBDCC42-5BA8-4561-B446-51AB3681F55C}"/>
    <cellStyle name="Normal 10 19 5" xfId="34297" xr:uid="{64943F46-F8E0-4DFC-A351-982B9976CB41}"/>
    <cellStyle name="Normal 10 19 5 2" xfId="34298" xr:uid="{FC071357-7BA0-4AFB-B05B-CF58284B2B7F}"/>
    <cellStyle name="Normal 10 19 6" xfId="34299" xr:uid="{B1389441-2B33-4AC7-9B87-99AD04091AE7}"/>
    <cellStyle name="Normal 10 19 6 2" xfId="34300" xr:uid="{5D3EA8DA-E244-45E4-8086-F683E5D4B04C}"/>
    <cellStyle name="Normal 10 19 7" xfId="34301" xr:uid="{323344A1-E047-4C28-BE21-5AB6904D71AE}"/>
    <cellStyle name="Normal 10 19 7 2" xfId="34302" xr:uid="{7B130DA9-8AE7-4C53-87CE-01CE48FE75B6}"/>
    <cellStyle name="Normal 10 19 8" xfId="34303" xr:uid="{98A8EF33-33A7-490A-B4D5-402482B4D239}"/>
    <cellStyle name="Normal 10 2" xfId="34304" xr:uid="{0DD060BB-65EC-41AA-B77C-AF1003855101}"/>
    <cellStyle name="Normal 10 2 10" xfId="34305" xr:uid="{FFC4031B-25E9-41AE-93D5-8E7B7510B2C4}"/>
    <cellStyle name="Normal 10 2 10 2" xfId="34306" xr:uid="{E6AD562E-553F-4CF9-AB2D-4B4A484B5164}"/>
    <cellStyle name="Normal 10 2 11" xfId="34307" xr:uid="{22A27C29-77F8-4F8F-84DB-F7E14ACE3402}"/>
    <cellStyle name="Normal 10 2 11 2" xfId="34308" xr:uid="{DE5FD594-8B45-4254-A6A8-1CFE2F1C7BAD}"/>
    <cellStyle name="Normal 10 2 12" xfId="34309" xr:uid="{623A773F-B296-47AD-B123-458257D393BE}"/>
    <cellStyle name="Normal 10 2 12 2" xfId="34310" xr:uid="{09505B1D-CF67-4C39-B484-0033C1077BA2}"/>
    <cellStyle name="Normal 10 2 13" xfId="34311" xr:uid="{41BDE767-0A33-4D3D-BE34-6A95CB33148C}"/>
    <cellStyle name="Normal 10 2 13 2" xfId="34312" xr:uid="{28810B1C-C5C4-412F-A023-40AEB224150B}"/>
    <cellStyle name="Normal 10 2 14" xfId="34313" xr:uid="{30ADF911-4C53-4F21-B997-039BAF5C58E9}"/>
    <cellStyle name="Normal 10 2 14 2" xfId="34314" xr:uid="{0EBC5620-E877-423A-B616-194642E8F6BD}"/>
    <cellStyle name="Normal 10 2 15" xfId="34315" xr:uid="{E0378C31-998F-4F4F-BEC8-24BC8E382984}"/>
    <cellStyle name="Normal 10 2 15 2" xfId="34316" xr:uid="{2EB6685B-4957-4E9D-BB9F-744AA991383F}"/>
    <cellStyle name="Normal 10 2 15 3" xfId="34317" xr:uid="{485F35E6-D8AF-45A6-877E-8663F1BD0280}"/>
    <cellStyle name="Normal 10 2 16" xfId="34318" xr:uid="{F2DA9CEB-F67D-4EC6-AF71-81AB898591C3}"/>
    <cellStyle name="Normal 10 2 16 2" xfId="34319" xr:uid="{F8EB0CD7-8FC8-459E-AF1D-D0193DEA4A24}"/>
    <cellStyle name="Normal 10 2 16 3" xfId="34320" xr:uid="{C0265403-8B3C-466F-931B-1B1A59F1946C}"/>
    <cellStyle name="Normal 10 2 17" xfId="34321" xr:uid="{8F8A802B-4DEC-4A59-8C30-6D0E94424B24}"/>
    <cellStyle name="Normal 10 2 17 2" xfId="34322" xr:uid="{F8261016-EBF6-46AA-A2B9-D61D0AECEC58}"/>
    <cellStyle name="Normal 10 2 18" xfId="34323" xr:uid="{73FBB181-E7AB-4D98-992D-E071D0C5B6EB}"/>
    <cellStyle name="Normal 10 2 19" xfId="34324" xr:uid="{3C179768-3463-4317-8F4C-89B271111770}"/>
    <cellStyle name="Normal 10 2 2" xfId="34325" xr:uid="{63A62918-EF3F-49A3-BF3C-7B2AA4769777}"/>
    <cellStyle name="Normal 10 2 2 10" xfId="34326" xr:uid="{81A966E0-350A-4A1E-BB7C-7C7F92F8BBF0}"/>
    <cellStyle name="Normal 10 2 2 10 2" xfId="34327" xr:uid="{465893C4-D5EB-4BC8-9805-042683296D74}"/>
    <cellStyle name="Normal 10 2 2 10 2 2" xfId="34328" xr:uid="{906DA398-7160-496B-8FBD-7C050E625F81}"/>
    <cellStyle name="Normal 10 2 2 10 3" xfId="34329" xr:uid="{7598D669-37DD-4B2F-BDC3-10E76EDEB0B7}"/>
    <cellStyle name="Normal 10 2 2 11" xfId="34330" xr:uid="{75D09EAC-1FB8-43DA-8C3E-7CA3D2DA2A4C}"/>
    <cellStyle name="Normal 10 2 2 11 2" xfId="34331" xr:uid="{E16103E7-AD2A-4F63-B8DE-E5BD9E118D27}"/>
    <cellStyle name="Normal 10 2 2 11 2 2" xfId="34332" xr:uid="{2A4A4455-71E4-49AC-A1E1-F2F5FA85934E}"/>
    <cellStyle name="Normal 10 2 2 11 3" xfId="34333" xr:uid="{8AB8FF94-9AFD-4A5C-8B4C-9FD354B95919}"/>
    <cellStyle name="Normal 10 2 2 12" xfId="34334" xr:uid="{10832F02-53EE-4006-9898-296F6CA14A3B}"/>
    <cellStyle name="Normal 10 2 2 12 2" xfId="34335" xr:uid="{73530E75-9B41-425F-A754-5D03302AE5BC}"/>
    <cellStyle name="Normal 10 2 2 12 2 2" xfId="34336" xr:uid="{55AD4D05-30A2-427A-99DA-647C28514F45}"/>
    <cellStyle name="Normal 10 2 2 12 3" xfId="34337" xr:uid="{53656602-DCE0-479C-A9A4-355B61C7FE8F}"/>
    <cellStyle name="Normal 10 2 2 13" xfId="34338" xr:uid="{64E7B607-DFE4-4082-A09C-DCC8D9315FBE}"/>
    <cellStyle name="Normal 10 2 2 14" xfId="34339" xr:uid="{116284F4-1AED-4CE4-856B-EA8ADFB8E5E0}"/>
    <cellStyle name="Normal 10 2 2 15" xfId="34340" xr:uid="{78732203-2ADD-4B25-BDC4-744DD5B49A42}"/>
    <cellStyle name="Normal 10 2 2 2" xfId="34341" xr:uid="{783D3A6D-8254-4CB2-BA26-507460274C2E}"/>
    <cellStyle name="Normal 10 2 2 2 2" xfId="34342" xr:uid="{9BEA62A6-D2B3-4470-98C2-871C8D9C311B}"/>
    <cellStyle name="Normal 10 2 2 2 2 2" xfId="34343" xr:uid="{A5612152-57DA-49F5-AA50-F94A753E651D}"/>
    <cellStyle name="Normal 10 2 2 2 3" xfId="34344" xr:uid="{F2D883F4-9ECC-4C54-8C17-70695EC8D1BA}"/>
    <cellStyle name="Normal 10 2 2 2 3 2" xfId="34345" xr:uid="{4793CB94-B539-4B9E-A3C5-2C66DB810F76}"/>
    <cellStyle name="Normal 10 2 2 2 4" xfId="34346" xr:uid="{F218D48A-7084-475D-991A-09DFAE4BC824}"/>
    <cellStyle name="Normal 10 2 2 2 4 2" xfId="34347" xr:uid="{F4CCD78B-9027-4E28-93F1-3007DDDB2943}"/>
    <cellStyle name="Normal 10 2 2 2 5" xfId="34348" xr:uid="{56DCB07C-BF5E-45C2-AC7B-DE6FD339EAF8}"/>
    <cellStyle name="Normal 10 2 2 2 5 2" xfId="34349" xr:uid="{A6A6396F-A626-43AC-9930-279688D5B8A6}"/>
    <cellStyle name="Normal 10 2 2 2 6" xfId="34350" xr:uid="{F14E53E9-BDC5-4E75-A915-A507A96705AD}"/>
    <cellStyle name="Normal 10 2 2 2 6 2" xfId="34351" xr:uid="{8CD124C3-8412-412A-9853-E7E2DA892860}"/>
    <cellStyle name="Normal 10 2 2 2 7" xfId="34352" xr:uid="{D144E9F7-9BF9-440E-8FF3-12DC2DD17B30}"/>
    <cellStyle name="Normal 10 2 2 3" xfId="34353" xr:uid="{187D0634-4256-441E-906D-C1F6CA2C678D}"/>
    <cellStyle name="Normal 10 2 2 3 2" xfId="34354" xr:uid="{507961BC-7A6A-4CA5-939E-E2CACED87CB4}"/>
    <cellStyle name="Normal 10 2 2 3 2 2" xfId="34355" xr:uid="{FCDD3B63-444B-4B7F-8FD8-375C8ACD1F13}"/>
    <cellStyle name="Normal 10 2 2 3 3" xfId="34356" xr:uid="{27E977FE-18D4-4E8B-B064-E42F27531F7F}"/>
    <cellStyle name="Normal 10 2 2 3 3 2" xfId="34357" xr:uid="{7A14C41E-E04F-4F6A-A647-9F352CDFC90A}"/>
    <cellStyle name="Normal 10 2 2 3 4" xfId="34358" xr:uid="{18BC0074-81FA-472C-9E42-515A3B8A6462}"/>
    <cellStyle name="Normal 10 2 2 3 4 2" xfId="34359" xr:uid="{0C7FF76D-005A-4D4D-AE5F-0B943A6E9C2D}"/>
    <cellStyle name="Normal 10 2 2 3 5" xfId="34360" xr:uid="{9036F4E0-1D37-45F2-BBD5-DAD15A3581A5}"/>
    <cellStyle name="Normal 10 2 2 3 5 2" xfId="34361" xr:uid="{C52A6636-0A25-4401-8843-20C41DBCCB67}"/>
    <cellStyle name="Normal 10 2 2 3 6" xfId="34362" xr:uid="{D70BCAB3-4E80-4FDE-A3CC-62D7E0A9FD70}"/>
    <cellStyle name="Normal 10 2 2 4" xfId="34363" xr:uid="{EFA50DEB-A86C-480B-B930-F9EFF3924D3D}"/>
    <cellStyle name="Normal 10 2 2 4 2" xfId="34364" xr:uid="{4E5CF798-8898-49F6-BD41-2B700E09A6E2}"/>
    <cellStyle name="Normal 10 2 2 4 2 2" xfId="34365" xr:uid="{7C0725A6-D289-45FE-A0CF-DF30C8A37E31}"/>
    <cellStyle name="Normal 10 2 2 4 3" xfId="34366" xr:uid="{6AA160D2-EBA3-4F22-9E52-AE2036F2C0B9}"/>
    <cellStyle name="Normal 10 2 2 4 3 2" xfId="34367" xr:uid="{EAE8FDB2-9950-49D3-B9AF-B91EA08DF6CB}"/>
    <cellStyle name="Normal 10 2 2 4 4" xfId="34368" xr:uid="{7F46C9AD-EA50-4659-9E20-600DF084BE3D}"/>
    <cellStyle name="Normal 10 2 2 5" xfId="34369" xr:uid="{7CCFC7C2-6A04-4B82-97D5-9B21255404DB}"/>
    <cellStyle name="Normal 10 2 2 5 2" xfId="34370" xr:uid="{73E79A4D-68C4-41A3-94C5-FA8D3F5C78CF}"/>
    <cellStyle name="Normal 10 2 2 5 2 2" xfId="34371" xr:uid="{9C5A5AEF-4C09-4924-B10D-B05F63643C6D}"/>
    <cellStyle name="Normal 10 2 2 5 3" xfId="34372" xr:uid="{9B49F271-4393-4B53-99C6-45720813444F}"/>
    <cellStyle name="Normal 10 2 2 5 3 2" xfId="34373" xr:uid="{6A551C49-79D6-470D-9EF7-5A8E4D0006C2}"/>
    <cellStyle name="Normal 10 2 2 5 4" xfId="34374" xr:uid="{4D0E3CAF-3F25-42DA-80EC-04004F618D50}"/>
    <cellStyle name="Normal 10 2 2 6" xfId="34375" xr:uid="{7C514FFC-3FA7-4926-8792-9CF7CF081CD1}"/>
    <cellStyle name="Normal 10 2 2 6 2" xfId="34376" xr:uid="{1A39D987-C5F5-4D30-848A-0E1262C26370}"/>
    <cellStyle name="Normal 10 2 2 6 2 2" xfId="34377" xr:uid="{B5BD33D2-BC0E-46E8-9B21-69653EE8E897}"/>
    <cellStyle name="Normal 10 2 2 6 3" xfId="34378" xr:uid="{7EDF5F46-DE3B-4789-B2CF-6BE7C897992B}"/>
    <cellStyle name="Normal 10 2 2 7" xfId="34379" xr:uid="{D95EC083-753B-4157-B70D-8E330A9359C6}"/>
    <cellStyle name="Normal 10 2 2 7 2" xfId="34380" xr:uid="{DE4304FE-4AE1-4152-9539-FA89F6438F26}"/>
    <cellStyle name="Normal 10 2 2 7 2 2" xfId="34381" xr:uid="{29240CA3-E201-4FD3-B43B-FE2F996D0FD5}"/>
    <cellStyle name="Normal 10 2 2 7 3" xfId="34382" xr:uid="{48B26803-5416-458B-AEC5-40C1A2DE9A0E}"/>
    <cellStyle name="Normal 10 2 2 8" xfId="34383" xr:uid="{774C02D5-2F35-4804-A56D-8C135070E360}"/>
    <cellStyle name="Normal 10 2 2 8 2" xfId="34384" xr:uid="{45BF34EF-4375-4A3F-B7D2-1041E4EE4374}"/>
    <cellStyle name="Normal 10 2 2 8 2 2" xfId="34385" xr:uid="{5B223918-8097-4C1E-BE31-7DED2DCEE1A9}"/>
    <cellStyle name="Normal 10 2 2 8 3" xfId="34386" xr:uid="{3042A5DE-6AD0-4712-BC22-E76559612E75}"/>
    <cellStyle name="Normal 10 2 2 9" xfId="34387" xr:uid="{9930605E-D98B-4AFB-A31B-F79B31825403}"/>
    <cellStyle name="Normal 10 2 2 9 2" xfId="34388" xr:uid="{39ECC7FB-72E7-4415-97EA-781742EB469B}"/>
    <cellStyle name="Normal 10 2 2 9 2 2" xfId="34389" xr:uid="{967C928F-7CD1-4907-A34F-F65E4F9C701C}"/>
    <cellStyle name="Normal 10 2 2 9 3" xfId="34390" xr:uid="{D46D6726-1604-4A57-809B-1B95B71E1800}"/>
    <cellStyle name="Normal 10 2 20" xfId="34391" xr:uid="{C791FF1A-3B35-4A3C-99FB-944273E616F3}"/>
    <cellStyle name="Normal 10 2 21" xfId="34392" xr:uid="{BA710219-935E-41FB-A2F3-B06BF7314B74}"/>
    <cellStyle name="Normal 10 2 3" xfId="34393" xr:uid="{7F410572-A1F7-41B7-8D93-A3F0264B3AB8}"/>
    <cellStyle name="Normal 10 2 3 2" xfId="34394" xr:uid="{CD1DFDDB-A130-46D9-93AA-54065057D30A}"/>
    <cellStyle name="Normal 10 2 3 2 2" xfId="34395" xr:uid="{3C11089C-C9B7-452F-A748-1CD6EB9A4C13}"/>
    <cellStyle name="Normal 10 2 3 2 2 2" xfId="34396" xr:uid="{13D77A72-22D7-4F6F-AF41-6FF956CC31C0}"/>
    <cellStyle name="Normal 10 2 3 2 3" xfId="34397" xr:uid="{751BD98A-F251-4E6D-BD93-C0B1081774DB}"/>
    <cellStyle name="Normal 10 2 3 2 3 2" xfId="34398" xr:uid="{8CB977F1-25AB-42FC-9D51-8157BD66AB0E}"/>
    <cellStyle name="Normal 10 2 3 2 4" xfId="34399" xr:uid="{2338E682-09E2-410C-981D-1525397E0D38}"/>
    <cellStyle name="Normal 10 2 3 2 4 2" xfId="34400" xr:uid="{29823DF8-12F9-49BC-95CE-3330A0AAF6FE}"/>
    <cellStyle name="Normal 10 2 3 2 5" xfId="34401" xr:uid="{EEAE9B46-4ED8-4D86-98CC-E956276E2A9E}"/>
    <cellStyle name="Normal 10 2 3 2 5 2" xfId="34402" xr:uid="{318C02DA-9BC5-47B3-8B34-3E19F7641A77}"/>
    <cellStyle name="Normal 10 2 3 2 6" xfId="34403" xr:uid="{490C3F18-1067-431F-B2E0-5DD6AA3FB449}"/>
    <cellStyle name="Normal 10 2 3 2 6 2" xfId="34404" xr:uid="{C56F4B99-A4F9-47AF-9069-2B1A37280246}"/>
    <cellStyle name="Normal 10 2 3 2 7" xfId="34405" xr:uid="{A7384409-34F6-430E-985B-8FFA2A9BC5B5}"/>
    <cellStyle name="Normal 10 2 3 3" xfId="34406" xr:uid="{0FA59ABF-A3CA-43FA-85C6-EDA0EAB29755}"/>
    <cellStyle name="Normal 10 2 3 3 2" xfId="34407" xr:uid="{F50EF06E-E29A-4E2A-9FFF-75DFCB9BCE7F}"/>
    <cellStyle name="Normal 10 2 3 3 2 2" xfId="34408" xr:uid="{D2F3470F-17DF-4E70-966F-213C3B431344}"/>
    <cellStyle name="Normal 10 2 3 3 3" xfId="34409" xr:uid="{65B7741A-EC72-46E1-B22A-3F5B49BF6D3F}"/>
    <cellStyle name="Normal 10 2 3 3 3 2" xfId="34410" xr:uid="{7E8A8536-9AD6-45CD-AD3B-A48F13C29A48}"/>
    <cellStyle name="Normal 10 2 3 3 4" xfId="34411" xr:uid="{D752DEF6-7B33-4417-A9F1-3BC95B69EE33}"/>
    <cellStyle name="Normal 10 2 3 4" xfId="34412" xr:uid="{3AA8CFB1-8D6E-4600-BDD5-F35E4E1FBC54}"/>
    <cellStyle name="Normal 10 2 3 4 2" xfId="34413" xr:uid="{A6637693-08A9-4462-8433-F95CAE5530C9}"/>
    <cellStyle name="Normal 10 2 3 5" xfId="34414" xr:uid="{6072ACC2-80E9-4515-ABED-F495C51E2126}"/>
    <cellStyle name="Normal 10 2 3 5 2" xfId="34415" xr:uid="{5835550A-3305-45ED-A36C-A32E3DA0616B}"/>
    <cellStyle name="Normal 10 2 3 6" xfId="34416" xr:uid="{6B61EC58-DDEB-42EF-B293-6C2BF9E42A21}"/>
    <cellStyle name="Normal 10 2 3 6 2" xfId="34417" xr:uid="{D256B4C6-83D3-47C5-8529-B3CB0B36FE79}"/>
    <cellStyle name="Normal 10 2 3 7" xfId="34418" xr:uid="{8579C711-6E29-4B17-9F73-2871421857C5}"/>
    <cellStyle name="Normal 10 2 3 7 2" xfId="34419" xr:uid="{8BBB80C7-223C-426D-85C3-F8DD49BA564D}"/>
    <cellStyle name="Normal 10 2 3 8" xfId="34420" xr:uid="{7BB0BCFF-5CED-45AF-B5F3-D6F244EA0DB9}"/>
    <cellStyle name="Normal 10 2 3 9" xfId="34421" xr:uid="{72324129-ED6A-4319-A063-89511F0349E8}"/>
    <cellStyle name="Normal 10 2 4" xfId="34422" xr:uid="{6A6486DE-D67E-4BA9-B685-85011A86215F}"/>
    <cellStyle name="Normal 10 2 4 2" xfId="34423" xr:uid="{7B80408C-6419-4200-BB12-A06CCE782663}"/>
    <cellStyle name="Normal 10 2 4 2 2" xfId="34424" xr:uid="{2969A9AC-D123-440B-923D-A42ED84A2D21}"/>
    <cellStyle name="Normal 10 2 4 2 2 2" xfId="34425" xr:uid="{CD7758ED-F811-4227-B027-0208BFFB459A}"/>
    <cellStyle name="Normal 10 2 4 2 3" xfId="34426" xr:uid="{15811703-DDF7-40F1-BEB8-7FB9AB2189CF}"/>
    <cellStyle name="Normal 10 2 4 2 3 2" xfId="34427" xr:uid="{8CFCFE5F-DDEF-4496-B713-F64A870B91C0}"/>
    <cellStyle name="Normal 10 2 4 2 4" xfId="34428" xr:uid="{B435C28E-0322-4467-8BD8-9D63E32014FB}"/>
    <cellStyle name="Normal 10 2 4 2 4 2" xfId="34429" xr:uid="{FBE92EBB-6A56-428D-8C02-A57E6EC48072}"/>
    <cellStyle name="Normal 10 2 4 2 5" xfId="34430" xr:uid="{35DFDAC5-C376-4D5A-AAAD-9604C46008F8}"/>
    <cellStyle name="Normal 10 2 4 2 5 2" xfId="34431" xr:uid="{0755B555-EF3A-4E97-895C-8606C5FF1976}"/>
    <cellStyle name="Normal 10 2 4 2 6" xfId="34432" xr:uid="{8091EC14-DED8-4F44-985E-DD519C23CAA5}"/>
    <cellStyle name="Normal 10 2 4 2 6 2" xfId="34433" xr:uid="{2A93E62A-9E1B-4820-8D47-999E19E89F38}"/>
    <cellStyle name="Normal 10 2 4 2 7" xfId="34434" xr:uid="{C655E773-2BCF-4456-9A28-A1E32753C900}"/>
    <cellStyle name="Normal 10 2 4 3" xfId="34435" xr:uid="{A8C749EE-140F-4E8D-9425-191335C4FC22}"/>
    <cellStyle name="Normal 10 2 4 3 2" xfId="34436" xr:uid="{5342160E-3CB6-4BEE-B168-3D9A3E68B745}"/>
    <cellStyle name="Normal 10 2 4 3 2 2" xfId="34437" xr:uid="{865A28EA-97D6-4737-8BDB-628DEB288661}"/>
    <cellStyle name="Normal 10 2 4 3 3" xfId="34438" xr:uid="{3712F37E-34AE-4264-B42F-2F1B04480B5F}"/>
    <cellStyle name="Normal 10 2 4 3 3 2" xfId="34439" xr:uid="{FEFE303D-BA5B-48BA-8D3C-89A11268B379}"/>
    <cellStyle name="Normal 10 2 4 3 4" xfId="34440" xr:uid="{C9D678EB-6BCC-4289-BB87-EB594E9B54B4}"/>
    <cellStyle name="Normal 10 2 4 4" xfId="34441" xr:uid="{4C79F7F0-A18E-49D5-9D75-AB74E509E6CB}"/>
    <cellStyle name="Normal 10 2 4 4 2" xfId="34442" xr:uid="{2716C860-A4EE-4971-A4D6-BE84B0DE84F1}"/>
    <cellStyle name="Normal 10 2 4 5" xfId="34443" xr:uid="{0619268A-C776-47FB-8E7A-4F8B0B90AF7F}"/>
    <cellStyle name="Normal 10 2 4 5 2" xfId="34444" xr:uid="{1D27A345-EA80-4855-B6ED-A00CB3435222}"/>
    <cellStyle name="Normal 10 2 4 6" xfId="34445" xr:uid="{4E15D58F-7FDF-40FF-B381-4D21C62D2658}"/>
    <cellStyle name="Normal 10 2 4 6 2" xfId="34446" xr:uid="{EF1CF86A-F147-4604-AFDB-0C1EE21A9F5A}"/>
    <cellStyle name="Normal 10 2 4 7" xfId="34447" xr:uid="{97BBE205-B38E-4A6F-B8DD-51A69E06F118}"/>
    <cellStyle name="Normal 10 2 4 7 2" xfId="34448" xr:uid="{4C529353-B254-487C-BBBF-CD38ABB989B9}"/>
    <cellStyle name="Normal 10 2 4 8" xfId="34449" xr:uid="{7F4CC68E-DC88-4DAA-9B7A-7D835D08FF3C}"/>
    <cellStyle name="Normal 10 2 4 9" xfId="34450" xr:uid="{756BE7A8-CE4B-4A46-B145-7F3C3D0F3EB4}"/>
    <cellStyle name="Normal 10 2 5" xfId="34451" xr:uid="{4868644C-27D0-40FE-BEC9-8C1FD362D5E3}"/>
    <cellStyle name="Normal 10 2 5 2" xfId="34452" xr:uid="{A586C107-8CF0-455C-B671-3A5D12B65FC6}"/>
    <cellStyle name="Normal 10 2 6" xfId="34453" xr:uid="{0691726C-23BB-441F-B8FF-4DC668AF4E8A}"/>
    <cellStyle name="Normal 10 2 6 2" xfId="34454" xr:uid="{49BABDC1-C5B3-429E-9462-797B80EC71D8}"/>
    <cellStyle name="Normal 10 2 7" xfId="34455" xr:uid="{DF4C7565-5F2F-41EE-BACB-B456806D41D6}"/>
    <cellStyle name="Normal 10 2 7 2" xfId="34456" xr:uid="{4A998C78-EC15-4908-838D-77233CF0AB03}"/>
    <cellStyle name="Normal 10 2 8" xfId="34457" xr:uid="{2731C019-7DF9-4568-BB12-204DB5B3C5FF}"/>
    <cellStyle name="Normal 10 2 8 2" xfId="34458" xr:uid="{B3FA6CAC-AE02-4D8E-BFE4-159CE1719264}"/>
    <cellStyle name="Normal 10 2 9" xfId="34459" xr:uid="{391530C9-7CA5-44E7-90D4-4E5AFAB476B1}"/>
    <cellStyle name="Normal 10 2 9 2" xfId="34460" xr:uid="{C445BBFE-AB97-4AFC-AAD1-F674BCE9D0F0}"/>
    <cellStyle name="Normal 10 20" xfId="34461" xr:uid="{2979816F-A4E9-4915-B6C3-48D041503FFB}"/>
    <cellStyle name="Normal 10 20 2" xfId="34462" xr:uid="{605A1D19-5A0B-462A-9751-4720808D3FA3}"/>
    <cellStyle name="Normal 10 20 2 2" xfId="34463" xr:uid="{0C82AC4A-9E12-4473-A1FA-2714C9A76720}"/>
    <cellStyle name="Normal 10 20 2 2 2" xfId="34464" xr:uid="{132B4F6C-95C9-484C-82ED-35CD9DAB8F1F}"/>
    <cellStyle name="Normal 10 20 2 3" xfId="34465" xr:uid="{0CF9A34B-6F3B-4A09-A7EF-882C5789CC0F}"/>
    <cellStyle name="Normal 10 20 2 3 2" xfId="34466" xr:uid="{968121D1-6271-4D26-A7E0-731804863A42}"/>
    <cellStyle name="Normal 10 20 2 4" xfId="34467" xr:uid="{87487408-7739-4DE0-ABED-793E19E276CD}"/>
    <cellStyle name="Normal 10 20 2 4 2" xfId="34468" xr:uid="{400BF49B-8152-4C3C-9405-294CC300870E}"/>
    <cellStyle name="Normal 10 20 2 5" xfId="34469" xr:uid="{FB2F9A84-A911-47F8-9469-473E1BB7DFAF}"/>
    <cellStyle name="Normal 10 20 2 5 2" xfId="34470" xr:uid="{6231A244-AFD9-41AD-9596-4E6CBB6E0B59}"/>
    <cellStyle name="Normal 10 20 2 6" xfId="34471" xr:uid="{70DD377A-545A-4075-9E75-2DD3E8088D9C}"/>
    <cellStyle name="Normal 10 20 2 6 2" xfId="34472" xr:uid="{9E877A7E-4403-4640-A7B9-8967E8818A42}"/>
    <cellStyle name="Normal 10 20 2 7" xfId="34473" xr:uid="{CA98B31D-AA3E-464D-98D5-FC7938FD3F76}"/>
    <cellStyle name="Normal 10 20 3" xfId="34474" xr:uid="{ABAF9BE2-74A6-48A7-B670-57B31C3B2474}"/>
    <cellStyle name="Normal 10 20 3 2" xfId="34475" xr:uid="{3C326B08-D766-4968-BFD7-BF92277D8952}"/>
    <cellStyle name="Normal 10 20 3 2 2" xfId="34476" xr:uid="{1C4BB88B-EA5C-478E-94F2-214540D52BBB}"/>
    <cellStyle name="Normal 10 20 3 3" xfId="34477" xr:uid="{F6076516-3693-47E1-A8B9-A948EE7B52CE}"/>
    <cellStyle name="Normal 10 20 3 3 2" xfId="34478" xr:uid="{2DDC08E0-2249-47FA-A0C1-2E77DFCE1266}"/>
    <cellStyle name="Normal 10 20 3 4" xfId="34479" xr:uid="{3B64AB7B-FED9-46A9-8443-8F578682515D}"/>
    <cellStyle name="Normal 10 20 4" xfId="34480" xr:uid="{A70EC442-7F3D-428C-9E0B-9C99760C8BBB}"/>
    <cellStyle name="Normal 10 20 4 2" xfId="34481" xr:uid="{0BDD2EE7-5D89-461D-A16B-668B95B6AE7D}"/>
    <cellStyle name="Normal 10 20 5" xfId="34482" xr:uid="{5C2975BC-A6B9-4DA0-ACDA-34ECE9689996}"/>
    <cellStyle name="Normal 10 20 5 2" xfId="34483" xr:uid="{8789B362-8EE5-472F-8A1D-F1B3532D40C4}"/>
    <cellStyle name="Normal 10 20 6" xfId="34484" xr:uid="{07B6077F-4B2F-4C92-B05E-F8B7F3E7970C}"/>
    <cellStyle name="Normal 10 20 6 2" xfId="34485" xr:uid="{9606DA56-2287-4949-AEE0-DDD02EA46700}"/>
    <cellStyle name="Normal 10 20 7" xfId="34486" xr:uid="{4A014965-D323-4A16-B350-4226DBC5B9E8}"/>
    <cellStyle name="Normal 10 20 7 2" xfId="34487" xr:uid="{F6DE1519-6507-4480-949A-A70963D58FC3}"/>
    <cellStyle name="Normal 10 20 8" xfId="34488" xr:uid="{13862A44-EEBB-441A-881B-881ED3895211}"/>
    <cellStyle name="Normal 10 21" xfId="34489" xr:uid="{05A8761B-A7B7-4CA2-BFFE-144F9C83F0BF}"/>
    <cellStyle name="Normal 10 21 2" xfId="34490" xr:uid="{94F7E770-98DC-4CB9-B747-7C4004BFAB64}"/>
    <cellStyle name="Normal 10 21 2 2" xfId="34491" xr:uid="{6991D929-B214-4683-B790-FCAFD203ABEF}"/>
    <cellStyle name="Normal 10 21 2 2 2" xfId="34492" xr:uid="{CC8ECD25-F2BA-4741-8C98-F5BC608F15F2}"/>
    <cellStyle name="Normal 10 21 2 3" xfId="34493" xr:uid="{B68353CF-0868-44CD-B56B-A94F9F0B06C7}"/>
    <cellStyle name="Normal 10 21 2 3 2" xfId="34494" xr:uid="{C1809B90-97A1-4823-8D14-B7933BD29F99}"/>
    <cellStyle name="Normal 10 21 2 4" xfId="34495" xr:uid="{90F50124-70C2-4F44-A316-D68F8C117AD0}"/>
    <cellStyle name="Normal 10 21 2 4 2" xfId="34496" xr:uid="{E890D698-2398-4C5C-9A0A-80B1C2798BFC}"/>
    <cellStyle name="Normal 10 21 2 5" xfId="34497" xr:uid="{1A871166-946A-4A77-B2C7-8F1233BF3EE8}"/>
    <cellStyle name="Normal 10 21 2 5 2" xfId="34498" xr:uid="{F3DCEE1E-4EF4-4DB7-8E3C-470975640D22}"/>
    <cellStyle name="Normal 10 21 2 6" xfId="34499" xr:uid="{CF37D092-33ED-43D2-A9B4-235A39CBB630}"/>
    <cellStyle name="Normal 10 21 2 6 2" xfId="34500" xr:uid="{7CA9C107-F3E0-4D72-9E96-0DCF00D9B386}"/>
    <cellStyle name="Normal 10 21 2 7" xfId="34501" xr:uid="{73D5A386-4E48-4B4D-B5F3-6EE8625BDFEF}"/>
    <cellStyle name="Normal 10 21 3" xfId="34502" xr:uid="{B1ADC3AD-B7E4-47F5-8FF8-8BA5CF75C1D3}"/>
    <cellStyle name="Normal 10 21 3 2" xfId="34503" xr:uid="{A7F03B1B-8AE7-48F4-8319-D46F82FC6F28}"/>
    <cellStyle name="Normal 10 21 3 2 2" xfId="34504" xr:uid="{FC5395DB-BE36-45B2-BCD1-53984CABB551}"/>
    <cellStyle name="Normal 10 21 3 3" xfId="34505" xr:uid="{387B4E41-724A-4F41-9121-30E8229850D0}"/>
    <cellStyle name="Normal 10 21 3 3 2" xfId="34506" xr:uid="{B5AA217B-9CFA-47DE-81B8-BE68B5E1614D}"/>
    <cellStyle name="Normal 10 21 3 4" xfId="34507" xr:uid="{02935074-F64C-4C40-A743-AFC566B4AF71}"/>
    <cellStyle name="Normal 10 21 4" xfId="34508" xr:uid="{7A144288-BAAF-4A90-8714-1C2A3BB2B722}"/>
    <cellStyle name="Normal 10 21 4 2" xfId="34509" xr:uid="{875A8367-589A-48F8-91B1-0ADBB73EFA6E}"/>
    <cellStyle name="Normal 10 21 5" xfId="34510" xr:uid="{4FBB063A-74C5-418B-9DEA-E5B13A4A6CB5}"/>
    <cellStyle name="Normal 10 21 5 2" xfId="34511" xr:uid="{4E673921-B2BA-4853-9163-3D50F1317A99}"/>
    <cellStyle name="Normal 10 21 6" xfId="34512" xr:uid="{284C648A-2ECD-44D9-9882-15803EDDDF4B}"/>
    <cellStyle name="Normal 10 21 6 2" xfId="34513" xr:uid="{CEBF4AB8-425C-465F-A624-8D5220B295EB}"/>
    <cellStyle name="Normal 10 21 7" xfId="34514" xr:uid="{247E5CA0-C9E2-4A6A-AED2-523D0EDC4207}"/>
    <cellStyle name="Normal 10 21 7 2" xfId="34515" xr:uid="{2E303DD8-3754-4EE1-9B99-EEFEAD1DE97F}"/>
    <cellStyle name="Normal 10 21 8" xfId="34516" xr:uid="{ACAABBD3-A825-42AB-9434-CB0A8B1F3707}"/>
    <cellStyle name="Normal 10 22" xfId="34517" xr:uid="{E7EF0AEE-5FE5-4FAD-8E04-B8127F5F1630}"/>
    <cellStyle name="Normal 10 22 2" xfId="34518" xr:uid="{EE9CC9ED-C288-4B89-9E50-7A9DC0872079}"/>
    <cellStyle name="Normal 10 22 2 2" xfId="34519" xr:uid="{620B69DD-79E6-427E-B0BA-FE53F9CFE6D4}"/>
    <cellStyle name="Normal 10 22 3" xfId="34520" xr:uid="{77058849-ACB0-460B-828D-DEB97B279F70}"/>
    <cellStyle name="Normal 10 22 3 2" xfId="34521" xr:uid="{39CC2C1E-1DEA-4A96-949A-A7DD54006756}"/>
    <cellStyle name="Normal 10 22 4" xfId="34522" xr:uid="{88221A52-C9F6-444E-B751-57225228D4CA}"/>
    <cellStyle name="Normal 10 22 4 2" xfId="34523" xr:uid="{C3F01591-D99C-4107-866F-3477FA25BA3E}"/>
    <cellStyle name="Normal 10 22 5" xfId="34524" xr:uid="{421AA734-5577-425C-86B1-F42D68468D98}"/>
    <cellStyle name="Normal 10 22 5 2" xfId="34525" xr:uid="{A6569739-B2DE-4E02-B00A-C11930D899A5}"/>
    <cellStyle name="Normal 10 22 6" xfId="34526" xr:uid="{D82F174D-5CAB-411F-BD4B-AC1F816052CE}"/>
    <cellStyle name="Normal 10 22 6 2" xfId="34527" xr:uid="{DD4366D2-FF5E-407E-8141-6126BDD47182}"/>
    <cellStyle name="Normal 10 22 7" xfId="34528" xr:uid="{16FB1EF4-0BA7-40B2-BDEF-D44CB9C03A2C}"/>
    <cellStyle name="Normal 10 23" xfId="34529" xr:uid="{08D8E4C9-105B-43F7-A3B8-C30AB28FAB3F}"/>
    <cellStyle name="Normal 10 23 2" xfId="34530" xr:uid="{07579682-70C9-4BC6-87D9-F94447839F83}"/>
    <cellStyle name="Normal 10 23 2 2" xfId="34531" xr:uid="{294A6B48-2AB9-44B6-863A-6111331FDC33}"/>
    <cellStyle name="Normal 10 23 3" xfId="34532" xr:uid="{233DE36F-AAA2-4576-8877-6F14A6E2D4E1}"/>
    <cellStyle name="Normal 10 23 3 2" xfId="34533" xr:uid="{137B3430-7185-42BA-BEC0-BAC7843D6177}"/>
    <cellStyle name="Normal 10 23 4" xfId="34534" xr:uid="{0C1694B5-D9F0-4479-83AC-BFE2876DDAB9}"/>
    <cellStyle name="Normal 10 23 4 2" xfId="34535" xr:uid="{2716F0E3-A7A9-47AC-A25D-58DCA1F9C99E}"/>
    <cellStyle name="Normal 10 23 5" xfId="34536" xr:uid="{AA17523D-74CE-47CC-A150-0E54C2818EA6}"/>
    <cellStyle name="Normal 10 23 5 2" xfId="34537" xr:uid="{3AAA4B14-6CD4-48E5-9EA8-238B5BD7AE73}"/>
    <cellStyle name="Normal 10 23 6" xfId="34538" xr:uid="{A578A3B4-1662-4E1B-8A70-7AEF13C24E87}"/>
    <cellStyle name="Normal 10 24" xfId="34539" xr:uid="{2CD49721-850F-448D-857A-74CAAFECFD2A}"/>
    <cellStyle name="Normal 10 24 2" xfId="34540" xr:uid="{28CB6BAC-C68F-4DB2-BE5D-9D1B4FDEEFBB}"/>
    <cellStyle name="Normal 10 24 2 2" xfId="34541" xr:uid="{A192776E-AA55-4FBF-8B69-FD75D9EE99BE}"/>
    <cellStyle name="Normal 10 24 3" xfId="34542" xr:uid="{F5C98645-4A1B-4632-AB59-DE8EAAF31AA4}"/>
    <cellStyle name="Normal 10 24 3 2" xfId="34543" xr:uid="{CF47AC4F-0414-4A08-9A8D-91CB158F27CF}"/>
    <cellStyle name="Normal 10 24 4" xfId="34544" xr:uid="{131F8EAE-28FC-476B-9660-298FDB12157F}"/>
    <cellStyle name="Normal 10 25" xfId="34545" xr:uid="{6A57419B-B4FE-485D-BB88-8EF6679F1A38}"/>
    <cellStyle name="Normal 10 25 2" xfId="34546" xr:uid="{FC4ABEA8-9823-4354-B5BA-1355621148A5}"/>
    <cellStyle name="Normal 10 25 2 2" xfId="34547" xr:uid="{184CC358-1DEC-4BC6-A242-46858B0D82C7}"/>
    <cellStyle name="Normal 10 25 3" xfId="34548" xr:uid="{0F0197C8-BD89-4204-90C8-0BFC91EC4B37}"/>
    <cellStyle name="Normal 10 25 3 2" xfId="34549" xr:uid="{11625F48-1941-4AA3-AEF5-9D483A0A92CE}"/>
    <cellStyle name="Normal 10 25 4" xfId="34550" xr:uid="{158E722E-2CFA-479F-A09B-64E700D2DE57}"/>
    <cellStyle name="Normal 10 26" xfId="34551" xr:uid="{2A572F20-BB75-4CAF-B99A-6D57E13FC7EC}"/>
    <cellStyle name="Normal 10 26 2" xfId="34552" xr:uid="{5125F00C-2F67-43C3-BBFB-70BAE4E200BB}"/>
    <cellStyle name="Normal 10 26 2 2" xfId="34553" xr:uid="{82B54854-F3E6-4D9E-ADD4-5EEB4D87530C}"/>
    <cellStyle name="Normal 10 26 3" xfId="34554" xr:uid="{B300AD45-BA84-4F00-A6A3-61679A9912A5}"/>
    <cellStyle name="Normal 10 27" xfId="34555" xr:uid="{2FE6CE8D-4598-492F-8799-E800F8F327B6}"/>
    <cellStyle name="Normal 10 27 2" xfId="34556" xr:uid="{67CD10DC-7FFD-444D-8CB6-485041C6E6A8}"/>
    <cellStyle name="Normal 10 27 2 2" xfId="34557" xr:uid="{24ED4BCA-F88C-471A-BEC9-70F04A8672F2}"/>
    <cellStyle name="Normal 10 27 3" xfId="34558" xr:uid="{492692EE-0744-4A4D-85AA-B09DE8B86A78}"/>
    <cellStyle name="Normal 10 28" xfId="34559" xr:uid="{D8F8DF1F-93BF-4909-A092-4D2269F89E43}"/>
    <cellStyle name="Normal 10 28 2" xfId="34560" xr:uid="{300F6BC4-E812-42B9-B83B-087B7914A48A}"/>
    <cellStyle name="Normal 10 28 2 2" xfId="34561" xr:uid="{D63F2936-D472-4C64-B87B-2F2D85D0D731}"/>
    <cellStyle name="Normal 10 28 3" xfId="34562" xr:uid="{0F6E89D6-773A-4785-9811-AE10AE2BC6F0}"/>
    <cellStyle name="Normal 10 29" xfId="34563" xr:uid="{D2040AC6-BA6E-40FE-B427-88F81DB1C5FE}"/>
    <cellStyle name="Normal 10 3" xfId="34564" xr:uid="{527835EC-C4C7-419F-AF81-E836FB00AFE9}"/>
    <cellStyle name="Normal 10 3 2" xfId="34565" xr:uid="{A05736EF-28AD-40A7-91EB-4AA0E2AEB360}"/>
    <cellStyle name="Normal 10 3 2 2" xfId="34566" xr:uid="{79C47A0F-8367-4287-8868-D0F9B203DDCB}"/>
    <cellStyle name="Normal 10 3 2 2 2" xfId="34567" xr:uid="{AB23FCF0-7032-4040-9823-BE28F783B38A}"/>
    <cellStyle name="Normal 10 3 2 3" xfId="34568" xr:uid="{8391F2EE-1FF8-4535-9539-BF487D8D94C5}"/>
    <cellStyle name="Normal 10 3 2 3 2" xfId="34569" xr:uid="{56CCD2C9-97BD-47D4-BA78-9FDDEDA81711}"/>
    <cellStyle name="Normal 10 3 2 4" xfId="34570" xr:uid="{0462BFF5-2F34-4975-A1B8-4C5B5A3A67FB}"/>
    <cellStyle name="Normal 10 3 2 4 2" xfId="34571" xr:uid="{0E072E49-02AA-4FCE-9B68-60A5ABEB117A}"/>
    <cellStyle name="Normal 10 3 2 5" xfId="34572" xr:uid="{77D1B678-3D4B-4CB8-8A74-BE2574D14057}"/>
    <cellStyle name="Normal 10 3 2 5 2" xfId="34573" xr:uid="{199C9B52-82BA-483F-8619-B64FD815CBB0}"/>
    <cellStyle name="Normal 10 3 2 6" xfId="34574" xr:uid="{A1254A2B-1D4A-40E1-8C0C-048901351316}"/>
    <cellStyle name="Normal 10 3 2 6 2" xfId="34575" xr:uid="{2CF88373-501B-49E7-A7CC-0F24DF58F04F}"/>
    <cellStyle name="Normal 10 3 2 7" xfId="34576" xr:uid="{314ABEE4-3875-4A2C-B9B0-899B7DB761F2}"/>
    <cellStyle name="Normal 10 3 3" xfId="34577" xr:uid="{7B1F6EF5-A61A-452F-A669-E71C045649FC}"/>
    <cellStyle name="Normal 10 3 3 2" xfId="34578" xr:uid="{2A441785-0CF4-4010-B010-BFA2F6CB840F}"/>
    <cellStyle name="Normal 10 3 3 2 2" xfId="34579" xr:uid="{8F17C179-CE6F-4E5A-95F5-B4004860D5C9}"/>
    <cellStyle name="Normal 10 3 3 3" xfId="34580" xr:uid="{BB8A2AE4-C79E-4B12-9B5A-DAA805CE9BD3}"/>
    <cellStyle name="Normal 10 3 3 3 2" xfId="34581" xr:uid="{09B9F43E-C1FE-4AA2-9CF5-4D57C7E33C68}"/>
    <cellStyle name="Normal 10 3 3 4" xfId="34582" xr:uid="{2C015C3D-F267-4B76-B265-8B152DAD7857}"/>
    <cellStyle name="Normal 10 3 4" xfId="34583" xr:uid="{B1B7877A-F6FC-4EDB-BDB4-B1805F1CB5F3}"/>
    <cellStyle name="Normal 10 3 4 2" xfId="34584" xr:uid="{A2C50966-DFFD-4A22-B855-0D50C0D5CA93}"/>
    <cellStyle name="Normal 10 3 5" xfId="34585" xr:uid="{E21043D9-AB08-4A2B-BC30-C8A9B54EF8E4}"/>
    <cellStyle name="Normal 10 3 5 2" xfId="34586" xr:uid="{686F429E-5806-425E-9B92-A353BC8D1D86}"/>
    <cellStyle name="Normal 10 3 6" xfId="34587" xr:uid="{1B510ADA-91F9-4EF4-8C03-C7BB90F1AB12}"/>
    <cellStyle name="Normal 10 3 6 2" xfId="34588" xr:uid="{5298CAD6-6CD4-4DE6-9D91-BE2CD69C9C02}"/>
    <cellStyle name="Normal 10 3 7" xfId="34589" xr:uid="{B0F591B2-FFED-4CE2-9A33-2CCAC3F684ED}"/>
    <cellStyle name="Normal 10 3 7 2" xfId="34590" xr:uid="{45D14E5F-503D-4269-B68D-83E31AE260FB}"/>
    <cellStyle name="Normal 10 3 8" xfId="34591" xr:uid="{451E10CD-D121-4F1F-B5E7-C725F4F856D2}"/>
    <cellStyle name="Normal 10 30" xfId="34592" xr:uid="{EEC5C7BB-356F-465B-AE88-E70DB80074E7}"/>
    <cellStyle name="Normal 10 31" xfId="34593" xr:uid="{9867DEA1-C9BD-4C4C-AE89-BF4C6F284481}"/>
    <cellStyle name="Normal 10 32" xfId="34594" xr:uid="{2E93074B-E33B-4FBF-8034-793EC0423AD3}"/>
    <cellStyle name="Normal 10 4" xfId="34595" xr:uid="{B70454E1-5F2E-4AE0-9F19-9DC6D108B545}"/>
    <cellStyle name="Normal 10 4 2" xfId="34596" xr:uid="{B811CC90-083D-4FC7-9A79-FA643E261428}"/>
    <cellStyle name="Normal 10 4 2 2" xfId="34597" xr:uid="{383CE270-1928-4F22-8AC3-8E53CB616ACB}"/>
    <cellStyle name="Normal 10 4 2 2 2" xfId="34598" xr:uid="{57DE980F-6ACD-45AB-923E-84ED005BF934}"/>
    <cellStyle name="Normal 10 4 2 3" xfId="34599" xr:uid="{CF4A7FC9-215C-4DA2-898F-E414360B1574}"/>
    <cellStyle name="Normal 10 4 2 3 2" xfId="34600" xr:uid="{B4092466-E756-454D-9C99-17004C0E28E6}"/>
    <cellStyle name="Normal 10 4 2 4" xfId="34601" xr:uid="{FDE6CB5C-CDE8-4F5F-B2FA-B0DFED518E9E}"/>
    <cellStyle name="Normal 10 4 2 4 2" xfId="34602" xr:uid="{A2113965-BE90-4DB8-B980-D22150814181}"/>
    <cellStyle name="Normal 10 4 2 5" xfId="34603" xr:uid="{94192D93-BA57-4541-8BB2-AC10BD17E1B2}"/>
    <cellStyle name="Normal 10 4 2 5 2" xfId="34604" xr:uid="{AC78C134-E4C3-4EA6-829B-6F3DD9791222}"/>
    <cellStyle name="Normal 10 4 2 6" xfId="34605" xr:uid="{865A218C-B305-4665-B5B3-CC6CF0AD7904}"/>
    <cellStyle name="Normal 10 4 2 6 2" xfId="34606" xr:uid="{A78C193D-DD4D-4C5D-8010-A552457107EC}"/>
    <cellStyle name="Normal 10 4 2 7" xfId="34607" xr:uid="{B2A1423A-C0C4-4B43-B4D6-8980C857B335}"/>
    <cellStyle name="Normal 10 4 3" xfId="34608" xr:uid="{937206A9-5BAD-4BF6-B3E3-D3ED4AEC73B5}"/>
    <cellStyle name="Normal 10 4 3 2" xfId="34609" xr:uid="{706A5552-007A-4BC9-B95D-AE3E971A6F76}"/>
    <cellStyle name="Normal 10 4 3 2 2" xfId="34610" xr:uid="{DA589679-7289-45B8-8201-290312FDD20C}"/>
    <cellStyle name="Normal 10 4 3 3" xfId="34611" xr:uid="{791BD135-40D1-4DA7-A1A0-9E8850E91F17}"/>
    <cellStyle name="Normal 10 4 3 3 2" xfId="34612" xr:uid="{75F9574F-29AF-416C-94ED-716CF00191E9}"/>
    <cellStyle name="Normal 10 4 3 4" xfId="34613" xr:uid="{F7AE465A-5206-40EE-9B57-FC9EBD0D2CB0}"/>
    <cellStyle name="Normal 10 4 4" xfId="34614" xr:uid="{4FA6E040-7B86-407A-93E6-D5BAC0001E7C}"/>
    <cellStyle name="Normal 10 4 4 2" xfId="34615" xr:uid="{F6FD0937-23AF-40B3-B4A2-5EDC74D2CF2F}"/>
    <cellStyle name="Normal 10 4 5" xfId="34616" xr:uid="{AEE1FCBD-B793-457E-A17A-D93428054621}"/>
    <cellStyle name="Normal 10 4 5 2" xfId="34617" xr:uid="{6BEBB081-726F-4800-8406-F7E4E0AFD56B}"/>
    <cellStyle name="Normal 10 4 6" xfId="34618" xr:uid="{9E972F94-8DC9-45B1-9980-C9D08BAA6052}"/>
    <cellStyle name="Normal 10 4 6 2" xfId="34619" xr:uid="{8A97124A-0EBC-4FED-A8F7-10E02B79500D}"/>
    <cellStyle name="Normal 10 4 7" xfId="34620" xr:uid="{E475D4EE-5764-40D2-89BC-929529525281}"/>
    <cellStyle name="Normal 10 4 7 2" xfId="34621" xr:uid="{3CCE0762-C7CE-4711-8571-B49006E4C2FF}"/>
    <cellStyle name="Normal 10 4 8" xfId="34622" xr:uid="{D9A4A040-704B-4096-8C36-31F91AE7EAC4}"/>
    <cellStyle name="Normal 10 5" xfId="34623" xr:uid="{E4F94584-73EA-4E4B-92E6-78E6E9970C2E}"/>
    <cellStyle name="Normal 10 5 2" xfId="34624" xr:uid="{8B09A159-AD00-458F-9C07-1C9CDF69C67D}"/>
    <cellStyle name="Normal 10 5 2 2" xfId="34625" xr:uid="{89DE1AFF-E441-4CD3-9A4A-162873E3CAF6}"/>
    <cellStyle name="Normal 10 5 2 2 2" xfId="34626" xr:uid="{77DBA73F-55E5-4D9D-8BEB-ECE24715AB60}"/>
    <cellStyle name="Normal 10 5 2 3" xfId="34627" xr:uid="{ABDE113C-DF72-42E9-938E-6D5CBA972637}"/>
    <cellStyle name="Normal 10 5 2 3 2" xfId="34628" xr:uid="{82EF1039-3759-42C3-9F30-5D5168F21756}"/>
    <cellStyle name="Normal 10 5 2 4" xfId="34629" xr:uid="{CA99B361-4FC7-4784-AC9C-4D87A956EBFD}"/>
    <cellStyle name="Normal 10 5 2 4 2" xfId="34630" xr:uid="{F8224F13-9F5F-4964-9D64-AC9B82A85616}"/>
    <cellStyle name="Normal 10 5 2 5" xfId="34631" xr:uid="{A93D078A-0B17-42A8-B6CE-AE93F6482A6B}"/>
    <cellStyle name="Normal 10 5 2 5 2" xfId="34632" xr:uid="{8F5F758C-F80F-4021-B677-BEAEC96EF8A1}"/>
    <cellStyle name="Normal 10 5 2 6" xfId="34633" xr:uid="{3510EB05-1C08-4469-A2CB-A0315F12D4C0}"/>
    <cellStyle name="Normal 10 5 2 6 2" xfId="34634" xr:uid="{685FF248-AF43-4E8D-944E-19390596AA65}"/>
    <cellStyle name="Normal 10 5 2 7" xfId="34635" xr:uid="{545A9DA3-8F27-40B1-9B36-50E3B459AD8C}"/>
    <cellStyle name="Normal 10 5 3" xfId="34636" xr:uid="{317B7F74-9BED-45A8-A36A-C91EED60EE96}"/>
    <cellStyle name="Normal 10 5 3 2" xfId="34637" xr:uid="{6BDDE935-BE8F-4466-9FCB-3BA0F8261D95}"/>
    <cellStyle name="Normal 10 5 3 2 2" xfId="34638" xr:uid="{370D66D1-EF96-4110-893C-C874B55931F7}"/>
    <cellStyle name="Normal 10 5 3 3" xfId="34639" xr:uid="{3A0164E3-186C-4237-97D2-A0FDD3FEE956}"/>
    <cellStyle name="Normal 10 5 3 3 2" xfId="34640" xr:uid="{B197E142-733A-480D-A28A-D87600AEBB98}"/>
    <cellStyle name="Normal 10 5 3 4" xfId="34641" xr:uid="{F64834C6-41EF-4277-83A6-1380B5B2DCA3}"/>
    <cellStyle name="Normal 10 5 4" xfId="34642" xr:uid="{469195C1-32F3-4F46-8D91-F0EC5099B8E7}"/>
    <cellStyle name="Normal 10 5 4 2" xfId="34643" xr:uid="{FDC3D734-49D3-493E-A3AC-445F7FB209BF}"/>
    <cellStyle name="Normal 10 5 5" xfId="34644" xr:uid="{B544AAE2-AAA0-45EA-8A2B-A7EB7F99E77A}"/>
    <cellStyle name="Normal 10 5 5 2" xfId="34645" xr:uid="{80B76311-6EA9-44A3-A836-6D4BC213D368}"/>
    <cellStyle name="Normal 10 5 6" xfId="34646" xr:uid="{FE6A2309-73E7-480B-BD20-8579F02DFA2D}"/>
    <cellStyle name="Normal 10 5 6 2" xfId="34647" xr:uid="{8FC5F112-37B3-4B0F-804D-3325E47F3944}"/>
    <cellStyle name="Normal 10 5 7" xfId="34648" xr:uid="{9638BB35-DADB-4482-AF7E-BB38B482EEDD}"/>
    <cellStyle name="Normal 10 5 7 2" xfId="34649" xr:uid="{4F0B117B-606F-43F2-8FD9-53143B1B6163}"/>
    <cellStyle name="Normal 10 5 8" xfId="34650" xr:uid="{A3273D3B-E74C-46F8-8D5E-3A6F7B400929}"/>
    <cellStyle name="Normal 10 6" xfId="34651" xr:uid="{D1D0E690-28DE-410D-B4C1-56987CA29CE1}"/>
    <cellStyle name="Normal 10 6 2" xfId="34652" xr:uid="{1FDE0AC9-6146-4731-89D1-8D26FEE824C4}"/>
    <cellStyle name="Normal 10 6 2 2" xfId="34653" xr:uid="{19DB8A81-FD09-4475-B7B9-6CDAB7524D18}"/>
    <cellStyle name="Normal 10 6 2 2 2" xfId="34654" xr:uid="{853DB98D-6D3C-46C2-955B-EC5F9F64B372}"/>
    <cellStyle name="Normal 10 6 2 3" xfId="34655" xr:uid="{7B02565C-D265-40EA-B461-5F2DA161191F}"/>
    <cellStyle name="Normal 10 6 2 3 2" xfId="34656" xr:uid="{DD7F563D-D0C2-4E76-A25E-0A3D88E44785}"/>
    <cellStyle name="Normal 10 6 2 4" xfId="34657" xr:uid="{E641EC4E-96BE-4E3C-910C-81509DEEEBE3}"/>
    <cellStyle name="Normal 10 6 2 4 2" xfId="34658" xr:uid="{4CB29E6A-2C7E-4103-8AA4-A9531436CB66}"/>
    <cellStyle name="Normal 10 6 2 5" xfId="34659" xr:uid="{663511E7-CEAC-4D62-AC37-A2B30A253564}"/>
    <cellStyle name="Normal 10 6 2 5 2" xfId="34660" xr:uid="{4935757B-5995-4270-8862-B0FDC031A68D}"/>
    <cellStyle name="Normal 10 6 2 6" xfId="34661" xr:uid="{8BDAFB97-9DF5-42D7-80A0-5467DB8F4A4D}"/>
    <cellStyle name="Normal 10 6 2 6 2" xfId="34662" xr:uid="{B2757B11-78D8-4ECE-95AF-E0E5A71130D4}"/>
    <cellStyle name="Normal 10 6 2 7" xfId="34663" xr:uid="{85330150-7399-4078-BC0A-5B5EB941A541}"/>
    <cellStyle name="Normal 10 6 3" xfId="34664" xr:uid="{73859CC1-03A2-413A-85AB-436A25523AB3}"/>
    <cellStyle name="Normal 10 6 3 2" xfId="34665" xr:uid="{96786100-54F0-4AEB-9C07-9CF06B91FB17}"/>
    <cellStyle name="Normal 10 6 3 2 2" xfId="34666" xr:uid="{CF8A89F4-5988-4982-8A98-7FF706C81861}"/>
    <cellStyle name="Normal 10 6 3 3" xfId="34667" xr:uid="{5AF78514-9F86-423E-A879-E54AD19B0905}"/>
    <cellStyle name="Normal 10 6 3 3 2" xfId="34668" xr:uid="{BB8E6AB8-23AC-4C8F-837A-2CEC25CFC947}"/>
    <cellStyle name="Normal 10 6 3 4" xfId="34669" xr:uid="{F3D32923-3262-41DB-B70D-79FEA05496E6}"/>
    <cellStyle name="Normal 10 6 4" xfId="34670" xr:uid="{3E757646-3005-459F-BD47-E8130D2143A4}"/>
    <cellStyle name="Normal 10 6 4 2" xfId="34671" xr:uid="{C268ABD7-1AE6-45FB-BA63-85D93E972FA0}"/>
    <cellStyle name="Normal 10 6 5" xfId="34672" xr:uid="{3A8E25BB-1D4C-4AC8-AA44-BB4C3C5D7D59}"/>
    <cellStyle name="Normal 10 6 5 2" xfId="34673" xr:uid="{D366C9D7-DC66-4D41-973B-25124FE6295A}"/>
    <cellStyle name="Normal 10 6 6" xfId="34674" xr:uid="{33C81EE4-4418-42BE-8CAC-5A93EA26D79B}"/>
    <cellStyle name="Normal 10 6 6 2" xfId="34675" xr:uid="{DF99837A-D9A4-42FA-BC0F-0309BC9D26AF}"/>
    <cellStyle name="Normal 10 6 7" xfId="34676" xr:uid="{4FE39ED4-FBDF-4F87-97D5-7B84FFBA63EB}"/>
    <cellStyle name="Normal 10 6 7 2" xfId="34677" xr:uid="{50EA60C4-F0DE-4591-AA37-FCB52426F32E}"/>
    <cellStyle name="Normal 10 6 8" xfId="34678" xr:uid="{1A972102-713C-415C-B33C-C07D5CB894C6}"/>
    <cellStyle name="Normal 10 7" xfId="34679" xr:uid="{A8068838-18BB-4DB5-9570-F3697B7284E4}"/>
    <cellStyle name="Normal 10 7 2" xfId="34680" xr:uid="{E722FE6E-CE10-468C-9790-8B21F4C0871C}"/>
    <cellStyle name="Normal 10 7 2 2" xfId="34681" xr:uid="{9A8BE040-C73A-4179-9C59-8270DB106881}"/>
    <cellStyle name="Normal 10 7 2 2 2" xfId="34682" xr:uid="{53F21568-B139-401C-B5A4-A35EF0FEFF5B}"/>
    <cellStyle name="Normal 10 7 2 3" xfId="34683" xr:uid="{2FF496B1-82C4-435E-A435-22E0ACF21DF7}"/>
    <cellStyle name="Normal 10 7 2 3 2" xfId="34684" xr:uid="{694F91B0-3B5A-4307-854D-F55481CDAA32}"/>
    <cellStyle name="Normal 10 7 2 4" xfId="34685" xr:uid="{C4CB04FB-EB1D-421E-9EDB-045A8FBDAB4E}"/>
    <cellStyle name="Normal 10 7 2 4 2" xfId="34686" xr:uid="{FC71D252-A1A7-4AFC-9887-F645A123A662}"/>
    <cellStyle name="Normal 10 7 2 5" xfId="34687" xr:uid="{A43A3209-44DB-48C5-AA12-1AED6C23A0AD}"/>
    <cellStyle name="Normal 10 7 2 5 2" xfId="34688" xr:uid="{05A1E10B-C758-499F-BD84-681F807CA582}"/>
    <cellStyle name="Normal 10 7 2 6" xfId="34689" xr:uid="{29DAD4B8-AAEF-4E4E-966D-B3BD9E1E4914}"/>
    <cellStyle name="Normal 10 7 2 6 2" xfId="34690" xr:uid="{3C409EE1-1A99-41B4-9CDA-8A3D80030184}"/>
    <cellStyle name="Normal 10 7 2 7" xfId="34691" xr:uid="{46BA137B-EDA9-467A-A854-8C45C40E963B}"/>
    <cellStyle name="Normal 10 7 3" xfId="34692" xr:uid="{B6038880-28C9-4412-AC2D-F7FEF5951101}"/>
    <cellStyle name="Normal 10 7 3 2" xfId="34693" xr:uid="{5AE425E9-9A87-4C9A-B145-4CB074272D6A}"/>
    <cellStyle name="Normal 10 7 3 2 2" xfId="34694" xr:uid="{29FA5B6F-F953-4B02-A814-8479C850BDEF}"/>
    <cellStyle name="Normal 10 7 3 3" xfId="34695" xr:uid="{8940C724-2235-45B8-9529-74EBEA6DA639}"/>
    <cellStyle name="Normal 10 7 3 3 2" xfId="34696" xr:uid="{832516DF-4C3D-41A1-A780-3180063B55AE}"/>
    <cellStyle name="Normal 10 7 3 4" xfId="34697" xr:uid="{27D83456-864F-4511-8AF2-06781A9AD9E6}"/>
    <cellStyle name="Normal 10 7 4" xfId="34698" xr:uid="{45072C9B-6775-419B-98D2-D035B9F28F18}"/>
    <cellStyle name="Normal 10 7 4 2" xfId="34699" xr:uid="{D9AA616B-A72E-44FA-8F32-CED792DA4A87}"/>
    <cellStyle name="Normal 10 7 5" xfId="34700" xr:uid="{AACB9B41-644A-4A10-9CA4-D91E8F734A5B}"/>
    <cellStyle name="Normal 10 7 5 2" xfId="34701" xr:uid="{5DA0EC50-A02A-4821-85E4-9B21CAD59B5A}"/>
    <cellStyle name="Normal 10 7 6" xfId="34702" xr:uid="{6A4996CF-09A4-4B79-BC27-F70DE975BC73}"/>
    <cellStyle name="Normal 10 7 6 2" xfId="34703" xr:uid="{74D5C5A3-89A4-4EF6-9628-37457E7D2032}"/>
    <cellStyle name="Normal 10 7 7" xfId="34704" xr:uid="{2D43E6FE-9221-4AB2-A5DD-038D76B02A8F}"/>
    <cellStyle name="Normal 10 7 7 2" xfId="34705" xr:uid="{B64C6CDF-BDFE-4EB7-85AA-9322F1F4DFBD}"/>
    <cellStyle name="Normal 10 7 8" xfId="34706" xr:uid="{E0780490-E3AF-465A-BB02-F0FDA34E6DFA}"/>
    <cellStyle name="Normal 10 8" xfId="34707" xr:uid="{1D608762-6A03-43BE-AC34-1AA4BE6FDD0E}"/>
    <cellStyle name="Normal 10 8 2" xfId="34708" xr:uid="{189D5DCE-49DE-4589-BC74-1D97FA839050}"/>
    <cellStyle name="Normal 10 8 2 2" xfId="34709" xr:uid="{705CDD7F-2AAF-468C-AE73-8EFDD331F67D}"/>
    <cellStyle name="Normal 10 8 2 2 2" xfId="34710" xr:uid="{3736F82F-C7D6-4C2C-8F16-A5E131318AE8}"/>
    <cellStyle name="Normal 10 8 2 3" xfId="34711" xr:uid="{72DAAEBC-1C80-4334-88CA-E4568448DCDA}"/>
    <cellStyle name="Normal 10 8 2 3 2" xfId="34712" xr:uid="{C51D2B9E-9AB2-4A14-9268-265D2F919587}"/>
    <cellStyle name="Normal 10 8 2 4" xfId="34713" xr:uid="{A42397A2-0DBF-4772-84E0-421257039D76}"/>
    <cellStyle name="Normal 10 8 2 4 2" xfId="34714" xr:uid="{470CEA88-1E1C-40B2-9A8E-C2E16BD3399A}"/>
    <cellStyle name="Normal 10 8 2 5" xfId="34715" xr:uid="{D9EA3FBA-E36A-40E8-841A-ACBD623C8AAC}"/>
    <cellStyle name="Normal 10 8 2 5 2" xfId="34716" xr:uid="{0CB74340-6B33-4F56-BC3B-D0BACC303482}"/>
    <cellStyle name="Normal 10 8 2 6" xfId="34717" xr:uid="{3ABE9C27-B264-470B-A739-2E673E16061C}"/>
    <cellStyle name="Normal 10 8 2 6 2" xfId="34718" xr:uid="{EEE654D4-C606-4736-BD2B-519A7A54FF86}"/>
    <cellStyle name="Normal 10 8 2 7" xfId="34719" xr:uid="{314C5A99-6E68-4DF2-AEB9-0F7EE3F4F26C}"/>
    <cellStyle name="Normal 10 8 3" xfId="34720" xr:uid="{8F0B9555-83C4-4D9D-B36D-944CD2AC788B}"/>
    <cellStyle name="Normal 10 8 3 2" xfId="34721" xr:uid="{8A9152B8-0506-43F4-AE7E-82CFE94C9E2B}"/>
    <cellStyle name="Normal 10 8 3 2 2" xfId="34722" xr:uid="{52F37CBD-EC9C-41E7-8D74-1DE37D077C6A}"/>
    <cellStyle name="Normal 10 8 3 3" xfId="34723" xr:uid="{582EAAA1-E8F5-4B00-AE8F-E1A1CC2F0671}"/>
    <cellStyle name="Normal 10 8 3 3 2" xfId="34724" xr:uid="{BD10F1C5-D126-4B75-A4D3-697337B16321}"/>
    <cellStyle name="Normal 10 8 3 4" xfId="34725" xr:uid="{0C87EC2D-2B1C-43AB-82E4-215F2297C475}"/>
    <cellStyle name="Normal 10 8 4" xfId="34726" xr:uid="{AD234DAE-2278-4431-97AA-908C3F2FE9A6}"/>
    <cellStyle name="Normal 10 8 4 2" xfId="34727" xr:uid="{3BB449CB-B0CA-445D-9B7B-4EA27F17C744}"/>
    <cellStyle name="Normal 10 8 5" xfId="34728" xr:uid="{88B63B59-B815-4F19-B456-31A331AF3930}"/>
    <cellStyle name="Normal 10 8 5 2" xfId="34729" xr:uid="{896B3EF9-53C6-449A-981A-EB561D18BDF3}"/>
    <cellStyle name="Normal 10 8 6" xfId="34730" xr:uid="{9222E3EA-13C3-4B33-B9BE-DC4F00F060A1}"/>
    <cellStyle name="Normal 10 8 6 2" xfId="34731" xr:uid="{43982939-DDBD-42F1-A2F4-FC22EAC27B8B}"/>
    <cellStyle name="Normal 10 8 7" xfId="34732" xr:uid="{4114DD29-A328-43C4-AD34-922023002F1C}"/>
    <cellStyle name="Normal 10 8 7 2" xfId="34733" xr:uid="{1395E479-E963-4378-8DDB-07BA25B283C5}"/>
    <cellStyle name="Normal 10 8 8" xfId="34734" xr:uid="{327B3650-5AF5-432B-B8FD-E308209B9D5E}"/>
    <cellStyle name="Normal 10 9" xfId="34735" xr:uid="{1B7B2AF1-DF51-4A4C-BED0-FEB4FCB01B77}"/>
    <cellStyle name="Normal 10 9 2" xfId="34736" xr:uid="{E762411B-A144-4C6B-AF52-B720A26B3CBC}"/>
    <cellStyle name="Normal 10 9 2 2" xfId="34737" xr:uid="{5462C15E-1881-4DBB-A5C4-83C5ECF2991A}"/>
    <cellStyle name="Normal 10 9 2 2 2" xfId="34738" xr:uid="{A14FD6AD-A2A4-491F-8346-C3D43116E28E}"/>
    <cellStyle name="Normal 10 9 2 3" xfId="34739" xr:uid="{674E244D-B631-4E2A-A5AA-D34FEEAAD997}"/>
    <cellStyle name="Normal 10 9 2 3 2" xfId="34740" xr:uid="{E31BCE20-E9BB-4300-991F-CE53C1E1BFF0}"/>
    <cellStyle name="Normal 10 9 2 4" xfId="34741" xr:uid="{D3C19502-4131-4AE4-B9A5-DDA2D7D91284}"/>
    <cellStyle name="Normal 10 9 2 4 2" xfId="34742" xr:uid="{AFCE35B1-58A2-4DE6-9581-7902DAFDA3AE}"/>
    <cellStyle name="Normal 10 9 2 5" xfId="34743" xr:uid="{301D1532-208D-4118-9463-D39591544A55}"/>
    <cellStyle name="Normal 10 9 2 5 2" xfId="34744" xr:uid="{2C68F94B-D9A1-4917-B954-AA1EE4F56E91}"/>
    <cellStyle name="Normal 10 9 2 6" xfId="34745" xr:uid="{CCFBB54C-90E8-4640-BDD7-1B2F587BBDF9}"/>
    <cellStyle name="Normal 10 9 2 6 2" xfId="34746" xr:uid="{5C7C7324-B155-4281-9FA9-CE8D3DD6BFB1}"/>
    <cellStyle name="Normal 10 9 2 7" xfId="34747" xr:uid="{EAD19ADE-48F4-483E-99F3-0D606B6674E7}"/>
    <cellStyle name="Normal 10 9 3" xfId="34748" xr:uid="{3CD91DBA-F9EF-4C76-AB83-0774A9533899}"/>
    <cellStyle name="Normal 10 9 3 2" xfId="34749" xr:uid="{8226AB57-25D7-418D-AC06-6AA1D95EB5EB}"/>
    <cellStyle name="Normal 10 9 3 2 2" xfId="34750" xr:uid="{5E8F9FCC-D674-4546-BF97-3F4C8D5F40BC}"/>
    <cellStyle name="Normal 10 9 3 3" xfId="34751" xr:uid="{B542C5BE-020E-482C-9571-10C0EC1FFF45}"/>
    <cellStyle name="Normal 10 9 3 3 2" xfId="34752" xr:uid="{0BDE2AA6-BEA4-4A62-A959-394317B492A6}"/>
    <cellStyle name="Normal 10 9 3 4" xfId="34753" xr:uid="{E3AB9A29-2E71-4983-AA36-4B5C13359EBC}"/>
    <cellStyle name="Normal 10 9 4" xfId="34754" xr:uid="{C7C9904C-5020-4D88-A190-D7DA24248068}"/>
    <cellStyle name="Normal 10 9 4 2" xfId="34755" xr:uid="{DD97F170-47B2-4434-9811-3A59D9DD5520}"/>
    <cellStyle name="Normal 10 9 5" xfId="34756" xr:uid="{A0CDB8B4-BFB5-407C-805A-E307C345E77A}"/>
    <cellStyle name="Normal 10 9 5 2" xfId="34757" xr:uid="{3D956B13-D30D-457A-BE1B-30309FD999A2}"/>
    <cellStyle name="Normal 10 9 6" xfId="34758" xr:uid="{378BCC65-C7EE-4B2F-84A6-69A0227287E6}"/>
    <cellStyle name="Normal 10 9 6 2" xfId="34759" xr:uid="{CA5D14D9-6B01-430A-A481-D8A7D52A4EB5}"/>
    <cellStyle name="Normal 10 9 7" xfId="34760" xr:uid="{1E0BD014-D474-4D7D-892F-839CEC33C8ED}"/>
    <cellStyle name="Normal 10 9 7 2" xfId="34761" xr:uid="{279C7669-96D4-4794-8FCB-FD0EBD11E679}"/>
    <cellStyle name="Normal 10 9 8" xfId="34762" xr:uid="{8AD8770D-95C3-4E63-A1B3-2B0129D1E766}"/>
    <cellStyle name="Normal 100" xfId="34763" xr:uid="{F2BBAA7E-B24F-4C9E-BFC8-0A25A14D42FA}"/>
    <cellStyle name="Normal 101" xfId="34764" xr:uid="{DFDC2D44-B20F-48F0-9A9E-5B0652C8C310}"/>
    <cellStyle name="Normal 102" xfId="34765" xr:uid="{CF00EB9B-8C09-4B89-ADAE-9CE2A9AC5775}"/>
    <cellStyle name="Normal 103" xfId="34766" xr:uid="{614F3E97-F2E9-4064-B5F3-F45837B31C60}"/>
    <cellStyle name="Normal 104" xfId="34767" xr:uid="{210D8208-7EAB-4197-969D-8C982485B566}"/>
    <cellStyle name="Normal 105" xfId="34768" xr:uid="{DFE7FF2A-FBC3-487F-99AC-653EA7C245E0}"/>
    <cellStyle name="Normal 106" xfId="34769" xr:uid="{BF29CBE1-F0D5-4389-8C9C-B40F364ED106}"/>
    <cellStyle name="Normal 107" xfId="34770" xr:uid="{DB6DD986-B1F8-485B-9501-294F414733AA}"/>
    <cellStyle name="Normal 108" xfId="34771" xr:uid="{A41A4B79-43C4-402B-A00D-9939037A93C8}"/>
    <cellStyle name="Normal 109" xfId="34772" xr:uid="{74EB2DC6-66FD-4A21-AA67-87A44BA0B04C}"/>
    <cellStyle name="Normal 109 2" xfId="34773" xr:uid="{3AC0A9AD-6B1D-4E9D-A5BA-04F457827DDC}"/>
    <cellStyle name="Normal 11" xfId="34774" xr:uid="{EFDCA212-4ED5-45E7-AF8A-0693BB6A81CC}"/>
    <cellStyle name="Normal 11 10" xfId="34775" xr:uid="{9FE93816-9BC9-42DA-97C0-1D59685D0B93}"/>
    <cellStyle name="Normal 11 10 2" xfId="34776" xr:uid="{225B9D2B-8A92-4BF1-9BD6-A3C92B8FABCE}"/>
    <cellStyle name="Normal 11 11" xfId="34777" xr:uid="{E9C1D5CF-F8E5-496E-93F5-45AB3A82060C}"/>
    <cellStyle name="Normal 11 11 2" xfId="34778" xr:uid="{08E8A111-97DA-44AE-83E1-3E93735CE735}"/>
    <cellStyle name="Normal 11 12" xfId="34779" xr:uid="{F5011BD5-2BF7-41FC-8097-2C03B6407497}"/>
    <cellStyle name="Normal 11 12 2" xfId="34780" xr:uid="{F02554C2-20B6-41DC-A607-E67B866CD86D}"/>
    <cellStyle name="Normal 11 12 3" xfId="34781" xr:uid="{FAC6B73E-4C1B-4DA4-A2FB-88F41E22B657}"/>
    <cellStyle name="Normal 11 13" xfId="34782" xr:uid="{30CC10EF-4039-438B-BC58-C1858A8A91B1}"/>
    <cellStyle name="Normal 11 13 2" xfId="34783" xr:uid="{1F43B213-1F3C-4286-98E2-0437BCDC0461}"/>
    <cellStyle name="Normal 11 14" xfId="34784" xr:uid="{A75BFA4E-239D-4232-8CA1-804AAFD037B3}"/>
    <cellStyle name="Normal 11 15" xfId="34785" xr:uid="{31E5313C-F017-49BB-9DA3-63108D1E6400}"/>
    <cellStyle name="Normal 11 15 2" xfId="34786" xr:uid="{0CA73AE3-CAD8-4863-A0B0-AE3B84D564E9}"/>
    <cellStyle name="Normal 11 2" xfId="34787" xr:uid="{68223194-5ACA-4F76-AACB-2E73F6E77295}"/>
    <cellStyle name="Normal 11 2 2" xfId="34788" xr:uid="{659DFAF2-D95E-4A13-A98A-0D5CB24A285A}"/>
    <cellStyle name="Normal 11 2 2 2" xfId="34789" xr:uid="{E3C5ABED-9F52-46E8-A892-36D1C23805FD}"/>
    <cellStyle name="Normal 11 2 2 2 2" xfId="34790" xr:uid="{9F1DA95E-37CA-4E0D-8C51-06B299CDC7ED}"/>
    <cellStyle name="Normal 11 2 2 3" xfId="34791" xr:uid="{2D0A7EF4-4B39-4BF7-A0F5-6F78368B9E32}"/>
    <cellStyle name="Normal 11 2 2 3 2" xfId="34792" xr:uid="{33A0ECEE-1681-4B33-8324-5DAF99C9121D}"/>
    <cellStyle name="Normal 11 2 2 4" xfId="34793" xr:uid="{C70D003D-4FFB-4945-A241-F7BF96DA2181}"/>
    <cellStyle name="Normal 11 2 2 4 2" xfId="34794" xr:uid="{E8AB6A98-3DE5-4660-95D4-1C367D90E4F9}"/>
    <cellStyle name="Normal 11 2 2 5" xfId="34795" xr:uid="{5940345B-4937-413F-936B-7E561C9A625B}"/>
    <cellStyle name="Normal 11 2 2 5 2" xfId="34796" xr:uid="{018EC461-91A0-42B2-A4CF-BFCF6FD3724B}"/>
    <cellStyle name="Normal 11 2 2 6" xfId="34797" xr:uid="{155727BF-7CE5-4C88-8D34-A7DCFB6ED435}"/>
    <cellStyle name="Normal 11 2 2 6 2" xfId="34798" xr:uid="{BDF4E901-6467-4B57-B990-0008D2EA20C9}"/>
    <cellStyle name="Normal 11 2 2 7" xfId="34799" xr:uid="{C146FF74-F207-4034-95D4-72E93F179085}"/>
    <cellStyle name="Normal 11 2 3" xfId="34800" xr:uid="{9D820668-F5A4-4742-BA76-740C81F959C4}"/>
    <cellStyle name="Normal 11 2 3 2" xfId="34801" xr:uid="{203E425C-BD84-45BE-A49E-F24EC92BB72D}"/>
    <cellStyle name="Normal 11 2 3 2 2" xfId="34802" xr:uid="{7BDFF876-092B-4674-AEA7-4452501B497B}"/>
    <cellStyle name="Normal 11 2 3 3" xfId="34803" xr:uid="{3F612739-D99F-4535-ABEA-F51EEC54ED18}"/>
    <cellStyle name="Normal 11 2 3 3 2" xfId="34804" xr:uid="{171D2E36-7F79-417D-BFDC-7A1673765080}"/>
    <cellStyle name="Normal 11 2 3 4" xfId="34805" xr:uid="{2FDC838B-BB22-4A0C-9B09-A442EAF1FD10}"/>
    <cellStyle name="Normal 11 2 4" xfId="34806" xr:uid="{DE549D81-DAB4-4DF3-8357-8FF0FF1BFA13}"/>
    <cellStyle name="Normal 11 2 4 2" xfId="34807" xr:uid="{B4894B0D-30A7-47B4-91F6-D077AEF27A3B}"/>
    <cellStyle name="Normal 11 2 5" xfId="34808" xr:uid="{A4B6EDF9-7AD0-4287-83E9-54B7C376CE54}"/>
    <cellStyle name="Normal 11 2 5 2" xfId="34809" xr:uid="{CD092885-92A4-4EBA-8BC8-C2FC4DE87F1C}"/>
    <cellStyle name="Normal 11 2 6" xfId="34810" xr:uid="{35312FA2-4A81-4B42-8B43-86E366BB8A86}"/>
    <cellStyle name="Normal 11 2 6 2" xfId="34811" xr:uid="{D1D2FD71-20DA-4D7F-9C34-E36558ADB997}"/>
    <cellStyle name="Normal 11 2 7" xfId="34812" xr:uid="{A673DAE2-270D-4BBD-AE69-0D7553D3C214}"/>
    <cellStyle name="Normal 11 2 7 2" xfId="34813" xr:uid="{0333C92B-B194-4780-8A48-AE253728E423}"/>
    <cellStyle name="Normal 11 2 8" xfId="34814" xr:uid="{7D346AC6-61BE-434A-BFF0-9170BEC79412}"/>
    <cellStyle name="Normal 11 2 9" xfId="34815" xr:uid="{F73CB81B-8EC5-43E2-9334-1A70D3564102}"/>
    <cellStyle name="Normal 11 3" xfId="34816" xr:uid="{D23D905A-5A56-4742-B074-1627B23336E2}"/>
    <cellStyle name="Normal 11 3 2" xfId="34817" xr:uid="{17C49C67-29D2-4BEB-AD04-C08E729AFFDA}"/>
    <cellStyle name="Normal 11 3 2 2" xfId="34818" xr:uid="{26AE5935-9642-46E9-9D29-D1A9324AF7BE}"/>
    <cellStyle name="Normal 11 3 2 2 2" xfId="34819" xr:uid="{BE018F7F-B9AF-4166-B787-7BD2AFEEC158}"/>
    <cellStyle name="Normal 11 3 2 3" xfId="34820" xr:uid="{1955D4F5-67CE-4231-BB69-8DA7F18B1F10}"/>
    <cellStyle name="Normal 11 3 2 3 2" xfId="34821" xr:uid="{75264AB3-CFE1-4B1F-83BA-46B6BE296CBE}"/>
    <cellStyle name="Normal 11 3 2 4" xfId="34822" xr:uid="{12CA8DD5-DD33-4FD7-8418-5A1BD1152BB8}"/>
    <cellStyle name="Normal 11 3 2 4 2" xfId="34823" xr:uid="{15B80DE9-D013-4FA9-B74D-E1D86B4FB609}"/>
    <cellStyle name="Normal 11 3 2 5" xfId="34824" xr:uid="{13218B17-D1E4-4278-A96E-6E18EE87F142}"/>
    <cellStyle name="Normal 11 3 2 5 2" xfId="34825" xr:uid="{67A7AA4A-94D6-43EF-9F71-02DDAACD73D1}"/>
    <cellStyle name="Normal 11 3 2 6" xfId="34826" xr:uid="{A0801955-56C6-49CF-86E1-FEE088484A24}"/>
    <cellStyle name="Normal 11 3 2 6 2" xfId="34827" xr:uid="{703BC46E-4ADF-4798-BDDC-392B33CFD37D}"/>
    <cellStyle name="Normal 11 3 2 7" xfId="34828" xr:uid="{F6DEDC4E-26BE-431E-86CC-10E0D43B11F0}"/>
    <cellStyle name="Normal 11 3 3" xfId="34829" xr:uid="{CCE08DF0-2B2A-4E98-A2D4-49DC249B4014}"/>
    <cellStyle name="Normal 11 3 3 2" xfId="34830" xr:uid="{CC51603D-BAE0-456A-B04A-68817B140AAC}"/>
    <cellStyle name="Normal 11 3 3 2 2" xfId="34831" xr:uid="{4317CCDE-15C9-4AAB-852D-F55E448CA33C}"/>
    <cellStyle name="Normal 11 3 3 3" xfId="34832" xr:uid="{9D335473-2AF6-4D65-B470-86158CD1E2FE}"/>
    <cellStyle name="Normal 11 3 3 3 2" xfId="34833" xr:uid="{52BBD38E-A133-441E-9C39-806CE7AFBD53}"/>
    <cellStyle name="Normal 11 3 3 4" xfId="34834" xr:uid="{DBE28847-EE43-425E-8B05-A1F7EC1DCFC3}"/>
    <cellStyle name="Normal 11 3 4" xfId="34835" xr:uid="{7A03E3A9-89A6-43A0-A9ED-5B6FA8DE9A79}"/>
    <cellStyle name="Normal 11 3 4 2" xfId="34836" xr:uid="{02FAC404-DB53-428A-A697-CCF5778A5F1E}"/>
    <cellStyle name="Normal 11 3 5" xfId="34837" xr:uid="{AA055A2F-C569-42B7-8B1E-2E7641066CE9}"/>
    <cellStyle name="Normal 11 3 5 2" xfId="34838" xr:uid="{9DE266C3-975C-4E9E-964D-DF8828F31C30}"/>
    <cellStyle name="Normal 11 3 6" xfId="34839" xr:uid="{D049415E-C9F8-4FDE-BE32-81385709238D}"/>
    <cellStyle name="Normal 11 3 6 2" xfId="34840" xr:uid="{E1113576-8EFB-4D1B-A369-C8488DC84641}"/>
    <cellStyle name="Normal 11 3 7" xfId="34841" xr:uid="{22E76E46-33ED-4DA3-A019-003A7A2F1501}"/>
    <cellStyle name="Normal 11 3 7 2" xfId="34842" xr:uid="{7EB5BA4C-FB57-478D-B33D-01B5BB01E18F}"/>
    <cellStyle name="Normal 11 3 8" xfId="34843" xr:uid="{82742AAE-C0B9-4244-A06B-C5A689F1C717}"/>
    <cellStyle name="Normal 11 4" xfId="34844" xr:uid="{59EDBBDF-E2DA-4801-A7FF-BE7B50A432C5}"/>
    <cellStyle name="Normal 11 4 2" xfId="34845" xr:uid="{364FB620-44C0-453E-A5B8-2F09BB647ED1}"/>
    <cellStyle name="Normal 11 4 2 2" xfId="34846" xr:uid="{323BCFE2-780E-43ED-92E0-5F3A77B88105}"/>
    <cellStyle name="Normal 11 4 2 2 2" xfId="34847" xr:uid="{FAF52D54-FCC2-47F1-A2C0-33261A3BACBD}"/>
    <cellStyle name="Normal 11 4 2 3" xfId="34848" xr:uid="{8585B39D-450C-4929-BAAC-9D95E7A03737}"/>
    <cellStyle name="Normal 11 4 2 3 2" xfId="34849" xr:uid="{89D78071-1E0D-4296-95C9-5935BD21AC01}"/>
    <cellStyle name="Normal 11 4 2 4" xfId="34850" xr:uid="{ECCB9A2D-9058-4586-AE4D-B6FBB7A8D9EF}"/>
    <cellStyle name="Normal 11 4 2 4 2" xfId="34851" xr:uid="{F1D0D80C-69E3-459D-AB7C-94776859E425}"/>
    <cellStyle name="Normal 11 4 2 5" xfId="34852" xr:uid="{E093FEB4-74D3-4D95-A345-D470ADBAA971}"/>
    <cellStyle name="Normal 11 4 2 5 2" xfId="34853" xr:uid="{70C1C9D8-F021-4505-A184-E17248D1CC8D}"/>
    <cellStyle name="Normal 11 4 2 6" xfId="34854" xr:uid="{BEBDDFC1-4CBC-46B6-8987-523183044AD1}"/>
    <cellStyle name="Normal 11 4 2 6 2" xfId="34855" xr:uid="{3E3C9030-0EAA-43B7-8A7D-5500AF82575A}"/>
    <cellStyle name="Normal 11 4 2 7" xfId="34856" xr:uid="{2E88E77C-8481-4418-ADF7-BB2304EAEEAD}"/>
    <cellStyle name="Normal 11 4 3" xfId="34857" xr:uid="{0FE093FC-A4B5-4352-8EBD-D15E006F1BE7}"/>
    <cellStyle name="Normal 11 4 3 2" xfId="34858" xr:uid="{94A7DCB9-2713-4953-A671-BBA7CA39B203}"/>
    <cellStyle name="Normal 11 4 3 2 2" xfId="34859" xr:uid="{A9135F40-2084-4EFF-A452-53231E0C9BCD}"/>
    <cellStyle name="Normal 11 4 3 3" xfId="34860" xr:uid="{BA566158-993E-4881-9AFB-2450F9FC2301}"/>
    <cellStyle name="Normal 11 4 3 3 2" xfId="34861" xr:uid="{2D0C34C4-CF42-4528-89A2-7205EEC88FF3}"/>
    <cellStyle name="Normal 11 4 3 4" xfId="34862" xr:uid="{F584F279-CA86-46FB-A24C-E158EA9957B9}"/>
    <cellStyle name="Normal 11 4 4" xfId="34863" xr:uid="{6CADC86C-8479-489E-B45D-C243BE5706E8}"/>
    <cellStyle name="Normal 11 4 4 2" xfId="34864" xr:uid="{BE162937-1C65-46EC-917E-0321C949B025}"/>
    <cellStyle name="Normal 11 4 5" xfId="34865" xr:uid="{FCD27D5D-DE79-4DBF-A3D5-E1158A2C60A6}"/>
    <cellStyle name="Normal 11 4 5 2" xfId="34866" xr:uid="{241B8451-F014-42EF-8333-287825C9E611}"/>
    <cellStyle name="Normal 11 4 6" xfId="34867" xr:uid="{B97E17EF-A189-44A1-BD39-231FB93AF710}"/>
    <cellStyle name="Normal 11 4 6 2" xfId="34868" xr:uid="{32B02093-6C4D-4F07-9662-B5A362E4181F}"/>
    <cellStyle name="Normal 11 4 7" xfId="34869" xr:uid="{BC6EC652-6BFE-479B-AF0C-BBEB1D344431}"/>
    <cellStyle name="Normal 11 4 7 2" xfId="34870" xr:uid="{A0B8E12D-03E2-46F4-A496-BE2866E69661}"/>
    <cellStyle name="Normal 11 4 8" xfId="34871" xr:uid="{7B98BF20-4F52-4966-B6CA-A4B4E7FB5C1F}"/>
    <cellStyle name="Normal 11 5" xfId="34872" xr:uid="{EA77E0F7-00C0-4A63-8400-AC53F5F1CE88}"/>
    <cellStyle name="Normal 11 5 2" xfId="34873" xr:uid="{6E353CE3-E51D-4D66-AB3D-460BB4DFCC64}"/>
    <cellStyle name="Normal 11 5 2 2" xfId="34874" xr:uid="{848C8D83-DCCD-4E4C-886B-CDE8751F3C88}"/>
    <cellStyle name="Normal 11 5 2 2 2" xfId="34875" xr:uid="{3B5F9960-64A7-4951-B067-11090D962121}"/>
    <cellStyle name="Normal 11 5 2 3" xfId="34876" xr:uid="{7C529878-333E-4A57-9E17-F4D7376C4160}"/>
    <cellStyle name="Normal 11 5 2 3 2" xfId="34877" xr:uid="{5B10B5B2-0EF5-42C8-9E78-4FE24B5CBA2C}"/>
    <cellStyle name="Normal 11 5 2 4" xfId="34878" xr:uid="{530ED45B-3D10-4734-9DA0-CAB8BCC26361}"/>
    <cellStyle name="Normal 11 5 2 4 2" xfId="34879" xr:uid="{0A683722-9520-4678-A002-5D27F0BDF71F}"/>
    <cellStyle name="Normal 11 5 2 5" xfId="34880" xr:uid="{4CC4946E-4120-4D2D-8D42-C50C7A5EC3AC}"/>
    <cellStyle name="Normal 11 5 2 5 2" xfId="34881" xr:uid="{68D262EA-09BD-4A63-B583-0C115D52A563}"/>
    <cellStyle name="Normal 11 5 2 6" xfId="34882" xr:uid="{23E57AAE-3788-4B33-81D7-CF02A37A978E}"/>
    <cellStyle name="Normal 11 5 2 6 2" xfId="34883" xr:uid="{3D315318-635B-4CA4-BE23-B0110491CA47}"/>
    <cellStyle name="Normal 11 5 2 7" xfId="34884" xr:uid="{0699110E-ED1D-4E84-945B-2605BB7FBB42}"/>
    <cellStyle name="Normal 11 5 3" xfId="34885" xr:uid="{59DCF9D7-731A-42B7-83FF-C16E127769C0}"/>
    <cellStyle name="Normal 11 5 3 2" xfId="34886" xr:uid="{0B4E99AC-6251-4211-A8DF-08D4853E4CF5}"/>
    <cellStyle name="Normal 11 5 3 2 2" xfId="34887" xr:uid="{C09F730B-1761-4F70-8E52-D5571D99C587}"/>
    <cellStyle name="Normal 11 5 3 3" xfId="34888" xr:uid="{A2250D8B-5157-4B92-A8DB-F07D737D3752}"/>
    <cellStyle name="Normal 11 5 3 3 2" xfId="34889" xr:uid="{76E01E00-1E1F-4A3A-851F-F406E9FEB39C}"/>
    <cellStyle name="Normal 11 5 3 4" xfId="34890" xr:uid="{1D604C74-C75A-4824-ABFB-4E21B084ECD8}"/>
    <cellStyle name="Normal 11 5 4" xfId="34891" xr:uid="{D1710781-7BEF-49CF-87F0-E82A5E38AB72}"/>
    <cellStyle name="Normal 11 5 4 2" xfId="34892" xr:uid="{DCB52D06-7ADB-4714-AD56-F953D6D99ACB}"/>
    <cellStyle name="Normal 11 5 5" xfId="34893" xr:uid="{FC71B337-34D1-44BB-BA28-9725CFB53511}"/>
    <cellStyle name="Normal 11 5 5 2" xfId="34894" xr:uid="{60F97777-07A8-46D5-93CE-91D6E2337818}"/>
    <cellStyle name="Normal 11 5 6" xfId="34895" xr:uid="{A2FAF01C-DB27-430D-99F4-4BC7F184AFAD}"/>
    <cellStyle name="Normal 11 5 6 2" xfId="34896" xr:uid="{7DC70AE4-9130-4F31-86C6-235DEDAE3DE9}"/>
    <cellStyle name="Normal 11 5 7" xfId="34897" xr:uid="{5E114A14-E34D-4418-8881-E785E82AD9A9}"/>
    <cellStyle name="Normal 11 5 7 2" xfId="34898" xr:uid="{6B88D4A6-F649-4BDA-A360-338DC3604E5A}"/>
    <cellStyle name="Normal 11 5 8" xfId="34899" xr:uid="{58E05B35-2388-4502-A261-E4696873ACA8}"/>
    <cellStyle name="Normal 11 6" xfId="34900" xr:uid="{D30AA5C2-01B4-4B0E-B0AE-4B68887F6A89}"/>
    <cellStyle name="Normal 11 6 2" xfId="34901" xr:uid="{8A8C473C-9062-4B67-B537-403F3AEC2E74}"/>
    <cellStyle name="Normal 11 6 2 2" xfId="34902" xr:uid="{84EC5780-3AB3-4814-81CF-030FF13E2F38}"/>
    <cellStyle name="Normal 11 6 2 2 2" xfId="34903" xr:uid="{7816C23F-8324-4C7C-ABC7-0EF47F790992}"/>
    <cellStyle name="Normal 11 6 2 3" xfId="34904" xr:uid="{6D607907-0DC2-426B-9B72-C85C1CA719B5}"/>
    <cellStyle name="Normal 11 6 2 3 2" xfId="34905" xr:uid="{C2582D08-5445-4057-82E7-9B5DCEEA1AB9}"/>
    <cellStyle name="Normal 11 6 2 4" xfId="34906" xr:uid="{8E425D9F-AD54-41FF-8B6B-B6624EE63ED8}"/>
    <cellStyle name="Normal 11 6 2 4 2" xfId="34907" xr:uid="{D05F1BD6-A291-4925-A4A3-EADF97B4849C}"/>
    <cellStyle name="Normal 11 6 2 5" xfId="34908" xr:uid="{8EC10C51-BEDC-4DE1-865D-1B675821FB8A}"/>
    <cellStyle name="Normal 11 6 2 5 2" xfId="34909" xr:uid="{A99ECF91-FC2C-4672-8C35-9EC5CD59AE08}"/>
    <cellStyle name="Normal 11 6 2 6" xfId="34910" xr:uid="{99D65F8A-FEC2-4D49-A0D8-8D5D5FA43640}"/>
    <cellStyle name="Normal 11 6 2 6 2" xfId="34911" xr:uid="{2C1A8AA4-DA0C-4C14-8A3A-36FF7EC45901}"/>
    <cellStyle name="Normal 11 6 2 7" xfId="34912" xr:uid="{68C58FA7-BA31-41B9-B13C-BA038B311B2E}"/>
    <cellStyle name="Normal 11 6 3" xfId="34913" xr:uid="{A11F8468-8A31-4F62-AB22-C41C3A880BF3}"/>
    <cellStyle name="Normal 11 6 3 2" xfId="34914" xr:uid="{5E6BCB1E-5592-409B-A7A9-F2B039B29132}"/>
    <cellStyle name="Normal 11 6 3 2 2" xfId="34915" xr:uid="{7C4EDF17-7387-4458-BB4B-CB4BE3574B2C}"/>
    <cellStyle name="Normal 11 6 3 3" xfId="34916" xr:uid="{050E0E75-7434-43E5-B728-42AA46424BE2}"/>
    <cellStyle name="Normal 11 6 3 3 2" xfId="34917" xr:uid="{9584E67B-9DBB-4E22-BB96-19A4FAA02D80}"/>
    <cellStyle name="Normal 11 6 3 4" xfId="34918" xr:uid="{98468605-766B-45BC-9E98-69ABC8318A62}"/>
    <cellStyle name="Normal 11 6 4" xfId="34919" xr:uid="{1688BC08-9CCE-498B-A0EA-0FC9AA18B217}"/>
    <cellStyle name="Normal 11 6 4 2" xfId="34920" xr:uid="{7F3FCF90-E0A7-4074-A52D-AFA011936D2C}"/>
    <cellStyle name="Normal 11 6 5" xfId="34921" xr:uid="{3C902AA0-21ED-4177-85E8-B3FB5119B996}"/>
    <cellStyle name="Normal 11 6 5 2" xfId="34922" xr:uid="{49093AB2-4941-4E22-B78A-7B6112EA2A56}"/>
    <cellStyle name="Normal 11 6 6" xfId="34923" xr:uid="{FFBD7E76-0571-45CA-85E2-103997611CA3}"/>
    <cellStyle name="Normal 11 6 6 2" xfId="34924" xr:uid="{40404488-71CC-4346-B685-582310607117}"/>
    <cellStyle name="Normal 11 6 7" xfId="34925" xr:uid="{2084DECA-36C0-427F-946D-94EC2CA363E7}"/>
    <cellStyle name="Normal 11 6 7 2" xfId="34926" xr:uid="{661F7919-655C-4A2E-B3B5-C71194B345B2}"/>
    <cellStyle name="Normal 11 6 8" xfId="34927" xr:uid="{61646B1A-9C6D-4477-A263-0A48A356099A}"/>
    <cellStyle name="Normal 11 7" xfId="34928" xr:uid="{47DBB84D-8FDF-410F-A7F0-72388043B008}"/>
    <cellStyle name="Normal 11 7 2" xfId="34929" xr:uid="{AC201341-9A83-4C25-A5C1-562CF2A0AF0C}"/>
    <cellStyle name="Normal 11 7 3" xfId="34930" xr:uid="{57143F83-12B7-4E50-B9C5-A79B37F54F84}"/>
    <cellStyle name="Normal 11 8" xfId="34931" xr:uid="{1C1DF08A-220E-4660-B538-3983AA98F7BB}"/>
    <cellStyle name="Normal 11 8 2" xfId="34932" xr:uid="{6423D2E5-F497-4E01-A968-ABFB372539B8}"/>
    <cellStyle name="Normal 11 8 2 2" xfId="34933" xr:uid="{B82637DF-E96B-4944-84F1-7855D57FC4D4}"/>
    <cellStyle name="Normal 11 8 3" xfId="34934" xr:uid="{DDF82781-461F-44DD-B171-1988A93CAA6D}"/>
    <cellStyle name="Normal 11 8 3 2" xfId="34935" xr:uid="{2466F087-B1CD-4D73-86F5-CC14155D5951}"/>
    <cellStyle name="Normal 11 8 4" xfId="34936" xr:uid="{8BDE24D3-40BD-454C-A4D8-0EFB2B115DAF}"/>
    <cellStyle name="Normal 11 8 4 2" xfId="34937" xr:uid="{6383373B-2029-4036-9187-6C2F4C30E674}"/>
    <cellStyle name="Normal 11 8 5" xfId="34938" xr:uid="{5BE49D2A-5275-49B5-8853-C79E337EE48E}"/>
    <cellStyle name="Normal 11 8 5 2" xfId="34939" xr:uid="{C816453A-CD52-4386-B778-7103E28FD36A}"/>
    <cellStyle name="Normal 11 8 6" xfId="34940" xr:uid="{B602BD10-752B-42C6-83DC-B545C62FD638}"/>
    <cellStyle name="Normal 11 8 6 2" xfId="34941" xr:uid="{58096934-BA06-4A8E-AF39-4F73BA9266B8}"/>
    <cellStyle name="Normal 11 8 7" xfId="34942" xr:uid="{E62A38A0-C1FC-469C-AE20-B7B0C856EEE2}"/>
    <cellStyle name="Normal 11 9" xfId="34943" xr:uid="{0081B8E0-FE58-4145-83D1-10D34A750805}"/>
    <cellStyle name="Normal 11 9 2" xfId="34944" xr:uid="{A6CFD795-0C87-4E48-ADE7-ED27442D076C}"/>
    <cellStyle name="Normal 11 9 2 2" xfId="34945" xr:uid="{FA161CD0-218A-4E55-B014-164FEB7D6450}"/>
    <cellStyle name="Normal 11 9 3" xfId="34946" xr:uid="{99447DC9-589E-4E47-8FAA-5A3C05159FD7}"/>
    <cellStyle name="Normal 11 9 3 2" xfId="34947" xr:uid="{B3A1A5B5-0ECF-48E1-9DCB-BE9A4E78C65B}"/>
    <cellStyle name="Normal 11 9 4" xfId="34948" xr:uid="{AF4EE81F-2BDA-4585-824D-B2031CC6176B}"/>
    <cellStyle name="Normal 110" xfId="34949" xr:uid="{F2D775D8-486A-4CCE-94D7-575C6087B7B2}"/>
    <cellStyle name="Normal 110 2" xfId="34950" xr:uid="{508C56DB-0EBD-4712-8FF5-9505EA88218F}"/>
    <cellStyle name="Normal 111" xfId="34951" xr:uid="{0769C6B8-2ABF-4B47-B41D-5DE4EDCA720A}"/>
    <cellStyle name="Normal 112" xfId="34952" xr:uid="{9CBEBA06-96E8-40D1-8479-507958F10D56}"/>
    <cellStyle name="Normal 112 2" xfId="47000" xr:uid="{40F88E11-4900-4168-931F-BF598FE5B0A1}"/>
    <cellStyle name="Normal 113" xfId="34953" xr:uid="{78B4AC78-BBA2-4DD6-854B-B74883EA9530}"/>
    <cellStyle name="Normal 113 2" xfId="46998" xr:uid="{D63274C9-22F5-4FA5-BDA7-42BD98C85B66}"/>
    <cellStyle name="Normal 114" xfId="34954" xr:uid="{B7AFD2BC-715E-446A-BBB7-5A2AC7B7090B}"/>
    <cellStyle name="Normal 115" xfId="34955" xr:uid="{C4E45664-B92D-4C4E-BB06-194B7626B6B2}"/>
    <cellStyle name="Normal 116" xfId="34956" xr:uid="{51405E54-1724-4116-8768-0F9FEB66EFDE}"/>
    <cellStyle name="Normal 117" xfId="34957" xr:uid="{8999BD26-BD0F-4434-95DF-50E8C677F6F5}"/>
    <cellStyle name="Normal 118" xfId="34958" xr:uid="{DBD7013F-0FA4-4B09-901B-4FD1D5C9570A}"/>
    <cellStyle name="Normal 119" xfId="34959" xr:uid="{BC2F5442-E25B-4208-83A4-1420D502A298}"/>
    <cellStyle name="Normal 12" xfId="34960" xr:uid="{CE42285C-6F4B-4A9F-8C93-C3858CEECD67}"/>
    <cellStyle name="Normal 12 10" xfId="34961" xr:uid="{D1A72CB2-0157-44B3-A83B-3F52C038111C}"/>
    <cellStyle name="Normal 12 10 2" xfId="34962" xr:uid="{3FC42EFB-8691-4052-958A-5D72DC226B7C}"/>
    <cellStyle name="Normal 12 11" xfId="34963" xr:uid="{85853A49-EE37-4268-9347-4051DAF0B1B1}"/>
    <cellStyle name="Normal 12 11 2" xfId="34964" xr:uid="{5382CA81-B18D-469C-B52F-F1EBA85383ED}"/>
    <cellStyle name="Normal 12 12" xfId="34965" xr:uid="{50BA0301-822B-4B34-ADEE-E0C19EE23A70}"/>
    <cellStyle name="Normal 12 12 2" xfId="34966" xr:uid="{410A19F2-1A34-47C8-88DC-4211C3DA0563}"/>
    <cellStyle name="Normal 12 12 3" xfId="34967" xr:uid="{692F9F94-E752-4592-9D49-CD666F3BF635}"/>
    <cellStyle name="Normal 12 13" xfId="34968" xr:uid="{FA33D756-1769-474C-9A2D-92890E284766}"/>
    <cellStyle name="Normal 12 13 2" xfId="34969" xr:uid="{90ADDEED-0C26-4EAD-9A51-78E52C3AFD85}"/>
    <cellStyle name="Normal 12 14" xfId="34970" xr:uid="{5A6763E5-CCF4-49B3-9744-3D901A8BC367}"/>
    <cellStyle name="Normal 12 15" xfId="34971" xr:uid="{DB37A068-D91B-44D1-B33F-689A408DB0BC}"/>
    <cellStyle name="Normal 12 2" xfId="34972" xr:uid="{4090DB16-1D3D-4101-BB74-E9E00CC42AB0}"/>
    <cellStyle name="Normal 12 2 2" xfId="34973" xr:uid="{18505ED0-A92B-4B0C-A326-9AC120B7347B}"/>
    <cellStyle name="Normal 12 2 2 2" xfId="34974" xr:uid="{144F179A-EF56-4159-99BA-089AD28B2B0E}"/>
    <cellStyle name="Normal 12 2 2 2 2" xfId="34975" xr:uid="{181F476A-8395-4139-87DE-A9A9A660588F}"/>
    <cellStyle name="Normal 12 2 2 3" xfId="34976" xr:uid="{53DE1A79-612B-472B-908A-B7B4FE4DA140}"/>
    <cellStyle name="Normal 12 2 2 3 2" xfId="34977" xr:uid="{67E9172F-C199-42CC-81D0-A3AAEE21405B}"/>
    <cellStyle name="Normal 12 2 2 4" xfId="34978" xr:uid="{7093F64B-0E8F-4F10-9B7E-222E7E540A3C}"/>
    <cellStyle name="Normal 12 2 2 4 2" xfId="34979" xr:uid="{FFC12F1E-9A77-430E-87D9-73912454CB58}"/>
    <cellStyle name="Normal 12 2 2 5" xfId="34980" xr:uid="{E0DB23C2-BF00-48F3-B510-D0E6BEC366B9}"/>
    <cellStyle name="Normal 12 2 2 5 2" xfId="34981" xr:uid="{536B92C3-164D-41DA-B67F-2E369B0F10B0}"/>
    <cellStyle name="Normal 12 2 2 6" xfId="34982" xr:uid="{84FCAE61-BBD8-4B78-941E-7E74A69170DA}"/>
    <cellStyle name="Normal 12 2 2 6 2" xfId="34983" xr:uid="{D1F8BA44-11FF-40FC-B6D8-6033B48EAC39}"/>
    <cellStyle name="Normal 12 2 2 7" xfId="34984" xr:uid="{C10FAD60-E582-4B88-AAC9-BF8B801D9941}"/>
    <cellStyle name="Normal 12 2 2 8" xfId="34985" xr:uid="{DD25357D-D9AB-41B8-844D-E3A8161EC092}"/>
    <cellStyle name="Normal 12 2 3" xfId="34986" xr:uid="{DE2401C9-E581-4BB2-B614-E0912EE18877}"/>
    <cellStyle name="Normal 12 2 3 2" xfId="34987" xr:uid="{64FCCFE0-E9E8-4CB5-AC71-338F24756E4F}"/>
    <cellStyle name="Normal 12 2 3 2 2" xfId="34988" xr:uid="{0CD8A5D5-58F9-4DE2-A0F3-6C492622D760}"/>
    <cellStyle name="Normal 12 2 3 3" xfId="34989" xr:uid="{64D762D3-2C80-4EC9-8CF8-6FDEB1DD1EEB}"/>
    <cellStyle name="Normal 12 2 3 3 2" xfId="34990" xr:uid="{4AC8AC5C-5C37-4035-8645-1DA09D8BFC0F}"/>
    <cellStyle name="Normal 12 2 3 4" xfId="34991" xr:uid="{518D46B2-16D8-4AEA-B465-1654BD008F06}"/>
    <cellStyle name="Normal 12 2 4" xfId="34992" xr:uid="{B46765F3-D4F3-48A4-B78F-D89162F7F203}"/>
    <cellStyle name="Normal 12 2 4 2" xfId="34993" xr:uid="{B1438205-C288-426B-9644-3CC6628E7347}"/>
    <cellStyle name="Normal 12 2 5" xfId="34994" xr:uid="{FE7D4003-9AA6-4B4D-A19C-F51609C44F98}"/>
    <cellStyle name="Normal 12 2 5 2" xfId="34995" xr:uid="{D2F90499-8C9C-4180-AECC-CEF77AC9083D}"/>
    <cellStyle name="Normal 12 2 6" xfId="34996" xr:uid="{739296DB-EFD8-49CA-8795-41913DB3BC97}"/>
    <cellStyle name="Normal 12 2 6 2" xfId="34997" xr:uid="{2986527D-20D4-4330-83A8-6A72109BE8EC}"/>
    <cellStyle name="Normal 12 2 7" xfId="34998" xr:uid="{4FB49D71-15BF-40E1-8C1C-B151832FBB0E}"/>
    <cellStyle name="Normal 12 2 7 2" xfId="34999" xr:uid="{74A4FEA0-7F37-4CA8-9B75-B26DC88A9061}"/>
    <cellStyle name="Normal 12 2 8" xfId="35000" xr:uid="{EEE967DB-98AD-419A-9A19-C31614DC3034}"/>
    <cellStyle name="Normal 12 3" xfId="35001" xr:uid="{07494579-B174-4B32-B445-99D18F7553FD}"/>
    <cellStyle name="Normal 12 3 2" xfId="35002" xr:uid="{C1626D1D-7AF7-400C-B214-ED5A70288513}"/>
    <cellStyle name="Normal 12 3 2 2" xfId="35003" xr:uid="{5320B092-B116-4014-AD8D-691BE552EBED}"/>
    <cellStyle name="Normal 12 3 2 2 2" xfId="35004" xr:uid="{A64D014A-2815-443A-B793-72815D2FB4FC}"/>
    <cellStyle name="Normal 12 3 2 3" xfId="35005" xr:uid="{917C0237-76A3-493E-9816-9F61C13A7BE0}"/>
    <cellStyle name="Normal 12 3 2 3 2" xfId="35006" xr:uid="{E0E7A10F-F210-4AD6-A896-368CC2323E48}"/>
    <cellStyle name="Normal 12 3 2 4" xfId="35007" xr:uid="{CD001A02-04A8-4DF8-A565-A847A28BB11A}"/>
    <cellStyle name="Normal 12 3 2 4 2" xfId="35008" xr:uid="{2D3CC070-CCF0-4B28-925A-C2F7C53C0C75}"/>
    <cellStyle name="Normal 12 3 2 5" xfId="35009" xr:uid="{B750392D-A76E-46FA-91BB-6DCE8926E93D}"/>
    <cellStyle name="Normal 12 3 2 5 2" xfId="35010" xr:uid="{67794FCB-CC5C-4697-AF8A-CF83D6B58573}"/>
    <cellStyle name="Normal 12 3 2 6" xfId="35011" xr:uid="{EFC76F9F-DC5A-400E-804F-83042B5A83DF}"/>
    <cellStyle name="Normal 12 3 2 6 2" xfId="35012" xr:uid="{6E13D7D3-E35F-494E-AAD1-8D37BEB794D9}"/>
    <cellStyle name="Normal 12 3 2 7" xfId="35013" xr:uid="{C59875BB-035E-4B8F-8A9E-EFCB0CC0B56D}"/>
    <cellStyle name="Normal 12 3 3" xfId="35014" xr:uid="{9B27FAAB-6085-4134-8BBA-C423D7532D94}"/>
    <cellStyle name="Normal 12 3 3 2" xfId="35015" xr:uid="{E989F21C-FF86-4A70-AF37-AE771647BC35}"/>
    <cellStyle name="Normal 12 3 3 2 2" xfId="35016" xr:uid="{97A2D870-7A74-4353-BA22-1339E5080E48}"/>
    <cellStyle name="Normal 12 3 3 3" xfId="35017" xr:uid="{13A23E09-99F8-4E96-A4A8-26BDF1EA4C16}"/>
    <cellStyle name="Normal 12 3 3 3 2" xfId="35018" xr:uid="{D5EB5583-1262-4363-B14B-EC0FCB55BA9F}"/>
    <cellStyle name="Normal 12 3 3 4" xfId="35019" xr:uid="{93F76B66-61DC-46B2-B7D8-3F271730B104}"/>
    <cellStyle name="Normal 12 3 4" xfId="35020" xr:uid="{46FD7428-894E-4C20-8533-8D5D4C8BBB9B}"/>
    <cellStyle name="Normal 12 3 4 2" xfId="35021" xr:uid="{ADF2E56B-DBF4-46D5-AD75-7CC3350A5260}"/>
    <cellStyle name="Normal 12 3 5" xfId="35022" xr:uid="{C4DBF31E-F322-42EE-A2D3-407D6D3279D9}"/>
    <cellStyle name="Normal 12 3 5 2" xfId="35023" xr:uid="{7996147F-B21A-4B88-8B9B-DAB693CDB838}"/>
    <cellStyle name="Normal 12 3 6" xfId="35024" xr:uid="{29A5B0C5-B51D-4AF4-94ED-B033C244A9A1}"/>
    <cellStyle name="Normal 12 3 6 2" xfId="35025" xr:uid="{23735B8C-595B-4B3C-A699-1CA32D229EA4}"/>
    <cellStyle name="Normal 12 3 7" xfId="35026" xr:uid="{0B4AD752-A544-4DEF-8F31-75945B83CD77}"/>
    <cellStyle name="Normal 12 3 7 2" xfId="35027" xr:uid="{2E3A19E4-D6D0-4D61-BAC5-2CF7E0E0087E}"/>
    <cellStyle name="Normal 12 3 8" xfId="35028" xr:uid="{A35C88F8-EBA5-4FB6-8E48-9B24761EEC8F}"/>
    <cellStyle name="Normal 12 4" xfId="35029" xr:uid="{CA939036-A575-4211-A369-C1A17CC97C61}"/>
    <cellStyle name="Normal 12 4 2" xfId="35030" xr:uid="{96B69010-C34A-41F7-AFCF-9B215D600994}"/>
    <cellStyle name="Normal 12 4 2 2" xfId="35031" xr:uid="{85EDAF84-415D-48F7-AB69-7A7174E738BA}"/>
    <cellStyle name="Normal 12 4 2 2 2" xfId="35032" xr:uid="{F586A8D6-AF88-4FEE-B691-96914E1B659F}"/>
    <cellStyle name="Normal 12 4 2 3" xfId="35033" xr:uid="{F7F51991-F1E7-44ED-9486-7478D99FFF98}"/>
    <cellStyle name="Normal 12 4 2 3 2" xfId="35034" xr:uid="{3F407D86-FB8E-419F-9F08-1C84E5321C66}"/>
    <cellStyle name="Normal 12 4 2 4" xfId="35035" xr:uid="{14BDB605-02B6-4DE5-9C49-3E4B5BDBD2E6}"/>
    <cellStyle name="Normal 12 4 2 4 2" xfId="35036" xr:uid="{A5F98396-3732-4BBF-ABF2-6939AFEDE9EF}"/>
    <cellStyle name="Normal 12 4 2 5" xfId="35037" xr:uid="{4818928E-F837-4AA5-A7A6-52CAD764F048}"/>
    <cellStyle name="Normal 12 4 2 5 2" xfId="35038" xr:uid="{62B55DEB-A88D-4B87-A800-ED68AE2DC4E3}"/>
    <cellStyle name="Normal 12 4 2 6" xfId="35039" xr:uid="{3614429D-8A47-41E7-AA0B-B5A3D7044C0C}"/>
    <cellStyle name="Normal 12 4 2 6 2" xfId="35040" xr:uid="{4D694AD3-0606-4E90-967B-CA06F8239F70}"/>
    <cellStyle name="Normal 12 4 2 7" xfId="35041" xr:uid="{AAF3FCF4-7F12-40B5-A266-BB73E9C37F0E}"/>
    <cellStyle name="Normal 12 4 3" xfId="35042" xr:uid="{0F220230-3098-4EB5-9088-1187C1C07209}"/>
    <cellStyle name="Normal 12 4 3 2" xfId="35043" xr:uid="{E398C2D4-BD3B-4122-8350-219FE05797B3}"/>
    <cellStyle name="Normal 12 4 3 2 2" xfId="35044" xr:uid="{F7BA39CE-FDB8-4B17-89EA-8B66B2F69A1E}"/>
    <cellStyle name="Normal 12 4 3 3" xfId="35045" xr:uid="{C8FC836C-15C4-42B3-8078-C538A247108C}"/>
    <cellStyle name="Normal 12 4 3 3 2" xfId="35046" xr:uid="{62CF9B88-1374-44C1-94A2-3654DA293672}"/>
    <cellStyle name="Normal 12 4 3 4" xfId="35047" xr:uid="{785FB0D7-E24D-44B5-BD5D-D26EED2111B7}"/>
    <cellStyle name="Normal 12 4 4" xfId="35048" xr:uid="{894959D4-495C-4AC9-BD18-349AE56BAAEA}"/>
    <cellStyle name="Normal 12 4 4 2" xfId="35049" xr:uid="{C0E12BAA-2968-4DB8-A748-30027AD50A90}"/>
    <cellStyle name="Normal 12 4 5" xfId="35050" xr:uid="{8B5A5CB8-D6D3-4545-AC06-AC1D61FB6049}"/>
    <cellStyle name="Normal 12 4 5 2" xfId="35051" xr:uid="{DB1728F4-D689-4493-AB12-A8250C718D45}"/>
    <cellStyle name="Normal 12 4 6" xfId="35052" xr:uid="{ECD55093-41C4-40E8-9BBC-872B5AE9E267}"/>
    <cellStyle name="Normal 12 4 6 2" xfId="35053" xr:uid="{05733184-1269-4681-B20C-FCCEB4126BBD}"/>
    <cellStyle name="Normal 12 4 7" xfId="35054" xr:uid="{24725932-46B1-4827-99DC-3D3CF945C255}"/>
    <cellStyle name="Normal 12 4 7 2" xfId="35055" xr:uid="{3E467E45-1DC1-46BB-A33B-2F3ECBF3D37C}"/>
    <cellStyle name="Normal 12 4 8" xfId="35056" xr:uid="{A7855702-5DB7-4DC3-9AD5-AF81434C0518}"/>
    <cellStyle name="Normal 12 5" xfId="35057" xr:uid="{409D2AE5-C33F-43B5-BE97-CCBEDB270C79}"/>
    <cellStyle name="Normal 12 5 2" xfId="35058" xr:uid="{AC83EA47-518B-48E4-BAA4-7A4880042691}"/>
    <cellStyle name="Normal 12 5 2 2" xfId="35059" xr:uid="{771C3F95-B23A-47B0-9537-F6ED38B84706}"/>
    <cellStyle name="Normal 12 5 2 2 2" xfId="35060" xr:uid="{BAC3AF52-2832-4598-BF5E-26A3386B7920}"/>
    <cellStyle name="Normal 12 5 2 3" xfId="35061" xr:uid="{78E5160C-46AA-4FB9-8931-5C1F3C06B99B}"/>
    <cellStyle name="Normal 12 5 2 3 2" xfId="35062" xr:uid="{63242D88-7FA6-4AF0-B777-FC7856EDCD2D}"/>
    <cellStyle name="Normal 12 5 2 4" xfId="35063" xr:uid="{C75368DF-8DE4-4F55-88C8-8025B7D5FF4E}"/>
    <cellStyle name="Normal 12 5 2 4 2" xfId="35064" xr:uid="{C1566E56-72AA-4566-A9EE-C676DA6FA38F}"/>
    <cellStyle name="Normal 12 5 2 5" xfId="35065" xr:uid="{E78AB648-432E-4A36-A0B5-EBDBF8595BAD}"/>
    <cellStyle name="Normal 12 5 2 5 2" xfId="35066" xr:uid="{39C361B7-788D-41B7-B38E-F5D0F4C66403}"/>
    <cellStyle name="Normal 12 5 2 6" xfId="35067" xr:uid="{0B312CF7-E56E-44C3-BFE0-714C6676B4A2}"/>
    <cellStyle name="Normal 12 5 2 6 2" xfId="35068" xr:uid="{991088E4-D116-464A-ACCE-A34EAB5E84E6}"/>
    <cellStyle name="Normal 12 5 2 7" xfId="35069" xr:uid="{E82FFDF3-77CB-4E95-85D8-9B34D594D0C5}"/>
    <cellStyle name="Normal 12 5 3" xfId="35070" xr:uid="{8EB4712B-F2B5-4793-A3DB-C8907D6FE6A6}"/>
    <cellStyle name="Normal 12 5 3 2" xfId="35071" xr:uid="{E96A336E-D6F0-4DB2-9555-379FA8CF95F7}"/>
    <cellStyle name="Normal 12 5 3 2 2" xfId="35072" xr:uid="{ED9D79FD-AAA7-469D-802D-DE6AC6407F61}"/>
    <cellStyle name="Normal 12 5 3 3" xfId="35073" xr:uid="{3E7CB3C3-2288-4B28-BB9F-D88964E68344}"/>
    <cellStyle name="Normal 12 5 3 3 2" xfId="35074" xr:uid="{445096C3-3675-4E33-81B5-1299FD6A16CF}"/>
    <cellStyle name="Normal 12 5 3 4" xfId="35075" xr:uid="{958E7ADD-16F2-4BFD-937C-E8941E10758E}"/>
    <cellStyle name="Normal 12 5 4" xfId="35076" xr:uid="{584C448B-0CE5-4289-812D-FDAC9E40BC73}"/>
    <cellStyle name="Normal 12 5 4 2" xfId="35077" xr:uid="{AE412AE2-610D-44D0-9BF7-CCD82FB0E03D}"/>
    <cellStyle name="Normal 12 5 5" xfId="35078" xr:uid="{B39226BC-D110-4D57-BC46-AC5024CD9564}"/>
    <cellStyle name="Normal 12 5 5 2" xfId="35079" xr:uid="{8BEB0557-B8D3-4FD7-9E7C-43611BC113B8}"/>
    <cellStyle name="Normal 12 5 6" xfId="35080" xr:uid="{A5D45AFB-355A-49F4-80FA-EED1F1772FEF}"/>
    <cellStyle name="Normal 12 5 6 2" xfId="35081" xr:uid="{BD43B41B-2AD4-45C0-8ED3-3883C7442B2D}"/>
    <cellStyle name="Normal 12 5 7" xfId="35082" xr:uid="{C5B1904D-71D2-41B0-91B9-28CCC3730928}"/>
    <cellStyle name="Normal 12 5 7 2" xfId="35083" xr:uid="{CD43AADE-A0E6-4C3D-8955-17FC0F432DCC}"/>
    <cellStyle name="Normal 12 5 8" xfId="35084" xr:uid="{EE3FC20C-0278-4EFC-BA36-EF94EE11FE43}"/>
    <cellStyle name="Normal 12 6" xfId="35085" xr:uid="{C17441E8-46A8-4BAF-B58F-04061E5D6215}"/>
    <cellStyle name="Normal 12 6 2" xfId="35086" xr:uid="{259DBC89-8921-48DA-B030-FC2516B4E60B}"/>
    <cellStyle name="Normal 12 6 2 2" xfId="35087" xr:uid="{90BBBE0C-8C8A-4F84-9716-FC4D836C9628}"/>
    <cellStyle name="Normal 12 6 2 2 2" xfId="35088" xr:uid="{EE25DA13-523D-4D53-995E-B3F56D5E1C40}"/>
    <cellStyle name="Normal 12 6 2 3" xfId="35089" xr:uid="{965B4B23-C788-4B9E-B6D3-304CE6C47968}"/>
    <cellStyle name="Normal 12 6 2 3 2" xfId="35090" xr:uid="{C4A00561-62DC-46CD-930A-08317C80DE77}"/>
    <cellStyle name="Normal 12 6 2 4" xfId="35091" xr:uid="{1296C593-76A3-4DB4-BDD6-B4173FBB480E}"/>
    <cellStyle name="Normal 12 6 2 4 2" xfId="35092" xr:uid="{37820D60-9E91-48C5-90E9-4B37DE11B016}"/>
    <cellStyle name="Normal 12 6 2 5" xfId="35093" xr:uid="{EB18F84A-0D8A-4758-B649-5D6B17752291}"/>
    <cellStyle name="Normal 12 6 2 5 2" xfId="35094" xr:uid="{F432BC11-24D3-4685-96C4-20067086D302}"/>
    <cellStyle name="Normal 12 6 2 6" xfId="35095" xr:uid="{1E084C53-01FF-4A00-89A6-54D93E360180}"/>
    <cellStyle name="Normal 12 6 2 6 2" xfId="35096" xr:uid="{5CAD6A21-6073-453A-9359-BA72CCD7A3D6}"/>
    <cellStyle name="Normal 12 6 2 7" xfId="35097" xr:uid="{C0C7CF7B-943E-45B5-8D65-0F6503593EA2}"/>
    <cellStyle name="Normal 12 6 3" xfId="35098" xr:uid="{F0C2C0DC-0E5F-44C0-9CA9-924B5F7CE533}"/>
    <cellStyle name="Normal 12 6 3 2" xfId="35099" xr:uid="{8A83EE84-BCAB-48F2-83EA-2625864C010C}"/>
    <cellStyle name="Normal 12 6 3 2 2" xfId="35100" xr:uid="{24A8B211-0E28-47E7-981E-2A668D9B8DA6}"/>
    <cellStyle name="Normal 12 6 3 3" xfId="35101" xr:uid="{7A847A16-A719-44A8-9B40-75AA3313B8A2}"/>
    <cellStyle name="Normal 12 6 3 3 2" xfId="35102" xr:uid="{DA8DD42B-5722-4A4F-95ED-27E691D4FA96}"/>
    <cellStyle name="Normal 12 6 3 4" xfId="35103" xr:uid="{F09B6A34-E16D-45C7-8ABB-55F3D7B2611F}"/>
    <cellStyle name="Normal 12 6 4" xfId="35104" xr:uid="{B2E18CDA-6495-42AE-844D-B1652BBB3501}"/>
    <cellStyle name="Normal 12 6 4 2" xfId="35105" xr:uid="{0CA14EAD-3C53-4CC2-9462-FFAD7016C191}"/>
    <cellStyle name="Normal 12 6 5" xfId="35106" xr:uid="{F6D6B3EE-B6A2-464E-9216-F22A28874682}"/>
    <cellStyle name="Normal 12 6 5 2" xfId="35107" xr:uid="{F8B39425-1FB9-41FD-8FBC-74CBEFD7E837}"/>
    <cellStyle name="Normal 12 6 6" xfId="35108" xr:uid="{0F978F28-191F-43E3-A131-2DB2F5527AB2}"/>
    <cellStyle name="Normal 12 6 6 2" xfId="35109" xr:uid="{2EAAB47A-0A06-4AF5-B5CF-50C236C9F252}"/>
    <cellStyle name="Normal 12 6 7" xfId="35110" xr:uid="{C6804907-A648-4DCF-8CFB-566A8D105B5C}"/>
    <cellStyle name="Normal 12 6 7 2" xfId="35111" xr:uid="{D306ADEF-93D3-44A8-8A7D-1655C9A88E79}"/>
    <cellStyle name="Normal 12 6 8" xfId="35112" xr:uid="{7E38BB39-55C7-4CE5-ACCB-66CBE33954E0}"/>
    <cellStyle name="Normal 12 7" xfId="35113" xr:uid="{9727FDAA-D2A8-477A-B8FB-D6C155DDB5A7}"/>
    <cellStyle name="Normal 12 7 2" xfId="35114" xr:uid="{BFF1C152-00E6-476B-83E6-87323C827915}"/>
    <cellStyle name="Normal 12 7 2 2" xfId="35115" xr:uid="{F499EDE6-A22C-4312-8A21-D7E01564CC0C}"/>
    <cellStyle name="Normal 12 7 2 2 2" xfId="35116" xr:uid="{EEB3DE52-DDB9-4656-8102-3DB69FD44911}"/>
    <cellStyle name="Normal 12 7 2 3" xfId="35117" xr:uid="{0FE3CFFE-AF68-4B52-95AF-24B725187489}"/>
    <cellStyle name="Normal 12 7 2 3 2" xfId="35118" xr:uid="{B18D00D3-080B-4318-AEA3-922FCD829475}"/>
    <cellStyle name="Normal 12 7 2 4" xfId="35119" xr:uid="{FFBFF2D5-F847-4178-BE36-763BF03B433F}"/>
    <cellStyle name="Normal 12 7 2 4 2" xfId="35120" xr:uid="{B35B7E75-B069-4278-AD21-9AEA2E011489}"/>
    <cellStyle name="Normal 12 7 2 5" xfId="35121" xr:uid="{AD800AD5-AB19-47A4-B2E5-1F42DA5257F1}"/>
    <cellStyle name="Normal 12 7 2 5 2" xfId="35122" xr:uid="{637CDCA0-CD49-4880-9AF8-E0E5AE2FCD83}"/>
    <cellStyle name="Normal 12 7 2 6" xfId="35123" xr:uid="{7A09A506-1BFC-4113-8DEB-6A8B5BDEC6FE}"/>
    <cellStyle name="Normal 12 7 2 6 2" xfId="35124" xr:uid="{9EF4801A-746B-4833-A193-DF64CCC45A31}"/>
    <cellStyle name="Normal 12 7 2 7" xfId="35125" xr:uid="{FF1E00AE-59F2-4F36-B770-0251C0B78078}"/>
    <cellStyle name="Normal 12 7 3" xfId="35126" xr:uid="{258592EB-B68D-4D25-894D-D657A306BA44}"/>
    <cellStyle name="Normal 12 7 3 2" xfId="35127" xr:uid="{6B2BC843-AE3C-48EE-B49C-7E4E89891B11}"/>
    <cellStyle name="Normal 12 7 3 2 2" xfId="35128" xr:uid="{E0899B5A-1E80-4211-B73A-4BF70060888F}"/>
    <cellStyle name="Normal 12 7 3 3" xfId="35129" xr:uid="{50513932-941F-41E4-9D19-7B3BAA955279}"/>
    <cellStyle name="Normal 12 7 3 3 2" xfId="35130" xr:uid="{65869638-795D-47DA-99A6-47E1264C3968}"/>
    <cellStyle name="Normal 12 7 3 4" xfId="35131" xr:uid="{1722E9D3-795F-42C6-86C2-B9EEEA95D87C}"/>
    <cellStyle name="Normal 12 7 4" xfId="35132" xr:uid="{920104D7-AE82-4FF8-AB95-640DCA7E57C2}"/>
    <cellStyle name="Normal 12 7 4 2" xfId="35133" xr:uid="{A9A1D33E-75B1-4EF3-8720-7784E0FA0CE3}"/>
    <cellStyle name="Normal 12 7 5" xfId="35134" xr:uid="{E1DFDB0B-1334-41CC-95A0-FF72C06427E1}"/>
    <cellStyle name="Normal 12 7 5 2" xfId="35135" xr:uid="{B74BC5C1-9FF8-466F-BF0A-3AD8187BBC12}"/>
    <cellStyle name="Normal 12 7 6" xfId="35136" xr:uid="{454412E5-65C7-4405-8D7C-3BF5D14A8682}"/>
    <cellStyle name="Normal 12 7 6 2" xfId="35137" xr:uid="{6869C6E8-C6CE-486A-99F6-325BEE199C6D}"/>
    <cellStyle name="Normal 12 7 7" xfId="35138" xr:uid="{AD2E0749-95C8-4545-8FAD-97BA31CB2464}"/>
    <cellStyle name="Normal 12 7 7 2" xfId="35139" xr:uid="{53F81D63-F432-4B0A-8AC5-B8C054AE3384}"/>
    <cellStyle name="Normal 12 7 8" xfId="35140" xr:uid="{F681A4ED-6064-4382-BE97-BFDBB32D8197}"/>
    <cellStyle name="Normal 12 8" xfId="35141" xr:uid="{D082F27C-4435-486F-8519-545CD51F2AC7}"/>
    <cellStyle name="Normal 12 8 2" xfId="35142" xr:uid="{582F2FB2-27C2-4AAB-AB21-6D2E4EE7F7C5}"/>
    <cellStyle name="Normal 12 8 2 2" xfId="35143" xr:uid="{0BC53165-B66C-4BE9-A371-891305962F04}"/>
    <cellStyle name="Normal 12 8 3" xfId="35144" xr:uid="{9487F032-8714-43C6-80C5-892395C0D25C}"/>
    <cellStyle name="Normal 12 8 3 2" xfId="35145" xr:uid="{B9F39940-2437-41E3-A066-A4F214943B1D}"/>
    <cellStyle name="Normal 12 8 4" xfId="35146" xr:uid="{BC28FD5A-65E4-4D0D-9780-CF5418468517}"/>
    <cellStyle name="Normal 12 8 4 2" xfId="35147" xr:uid="{B1C17BB3-CC6B-4D60-A721-78FB24061471}"/>
    <cellStyle name="Normal 12 8 5" xfId="35148" xr:uid="{0B78C413-68F6-4229-97C3-AA54371BA0DD}"/>
    <cellStyle name="Normal 12 8 5 2" xfId="35149" xr:uid="{E4495C18-C668-4CB9-98DF-4DE4E0427DF6}"/>
    <cellStyle name="Normal 12 8 6" xfId="35150" xr:uid="{DB68D35B-0F8B-4F9E-82C3-0F48E460971C}"/>
    <cellStyle name="Normal 12 8 6 2" xfId="35151" xr:uid="{C1DEE8AA-0B2F-4EFA-B85A-112A451261AF}"/>
    <cellStyle name="Normal 12 8 7" xfId="35152" xr:uid="{D109100A-1E68-4984-ACC1-6BAB01498BF8}"/>
    <cellStyle name="Normal 12 9" xfId="35153" xr:uid="{7456A520-7C24-448C-B300-41BD6A81843A}"/>
    <cellStyle name="Normal 12 9 2" xfId="35154" xr:uid="{F9CECE00-6156-41FE-9F6B-9C213AEE1071}"/>
    <cellStyle name="Normal 12 9 2 2" xfId="35155" xr:uid="{2C66B287-1A73-4921-90A4-E9C831541081}"/>
    <cellStyle name="Normal 12 9 3" xfId="35156" xr:uid="{84F02674-FE08-41BF-8358-1540D0639ECB}"/>
    <cellStyle name="Normal 12 9 3 2" xfId="35157" xr:uid="{F70304B3-9B02-439D-9913-D268F49F9C9E}"/>
    <cellStyle name="Normal 12 9 4" xfId="35158" xr:uid="{4382CC5C-DAB6-43F4-B961-5FEA4E72F04A}"/>
    <cellStyle name="Normal 120" xfId="35159" xr:uid="{6DCA8EA7-C5E9-4A5C-A14D-0ACF2D068A0F}"/>
    <cellStyle name="Normal 121" xfId="35160" xr:uid="{465DBE78-B71F-4A9F-9317-F7476A9E965C}"/>
    <cellStyle name="Normal 122" xfId="35161" xr:uid="{2004260C-9140-48C5-8DD4-F968B4FB3653}"/>
    <cellStyle name="Normal 123" xfId="35162" xr:uid="{BB671CC1-4ABA-49F8-A113-A54FE0D7B678}"/>
    <cellStyle name="Normal 124" xfId="35163" xr:uid="{4F018EC3-DBA8-4FE6-9465-4B37E3EFD993}"/>
    <cellStyle name="Normal 125" xfId="35164" xr:uid="{1277FC6E-8261-4D75-BBF7-1DF9B457106E}"/>
    <cellStyle name="Normal 126" xfId="35165" xr:uid="{A7499792-8C97-4B7A-9B04-CF64BE09187C}"/>
    <cellStyle name="Normal 127" xfId="35166" xr:uid="{3A545958-A33F-4D7A-8324-978E8EE1D409}"/>
    <cellStyle name="Normal 128" xfId="35167" xr:uid="{A1AC9EEF-28CF-4290-9286-FF2509B29777}"/>
    <cellStyle name="Normal 129" xfId="35168" xr:uid="{8853656E-8A98-46E5-97D0-4DE5C8BEC8AF}"/>
    <cellStyle name="Normal 13" xfId="35169" xr:uid="{78653129-0318-4366-8359-A7633729BCB5}"/>
    <cellStyle name="Normal 13 10" xfId="35170" xr:uid="{C00FA14E-8D28-4D5D-BA2D-E4C37EE47335}"/>
    <cellStyle name="Normal 13 10 2" xfId="35171" xr:uid="{D826CC08-6C1A-40CF-83F1-927FBB5A71CB}"/>
    <cellStyle name="Normal 13 10 2 2" xfId="35172" xr:uid="{DE164A0F-4747-42E5-93EB-1F7B1D052585}"/>
    <cellStyle name="Normal 13 10 3" xfId="35173" xr:uid="{372D65CF-8A03-42DE-9803-185D27558D24}"/>
    <cellStyle name="Normal 13 11" xfId="35174" xr:uid="{F93D2505-7FB2-4F38-B3A0-00B41B60DF48}"/>
    <cellStyle name="Normal 13 11 2" xfId="35175" xr:uid="{B347430D-BDD7-4978-8887-19A0974991D3}"/>
    <cellStyle name="Normal 13 11 2 2" xfId="35176" xr:uid="{7517B290-347B-47B9-9CA7-69766348CD1C}"/>
    <cellStyle name="Normal 13 11 3" xfId="35177" xr:uid="{8AA27AC6-CD2D-4312-BFC1-D245548C9A63}"/>
    <cellStyle name="Normal 13 12" xfId="35178" xr:uid="{FD1BC52D-0B63-4012-8BEE-1409F52A0A45}"/>
    <cellStyle name="Normal 13 12 2" xfId="35179" xr:uid="{17A670DD-CA45-4CCA-B00A-73AA71B0E061}"/>
    <cellStyle name="Normal 13 12 2 2" xfId="35180" xr:uid="{56599E2C-7455-4B95-9D29-1B87351740CF}"/>
    <cellStyle name="Normal 13 12 3" xfId="35181" xr:uid="{2DDDECE1-9E31-4A01-801E-C4C4B464782F}"/>
    <cellStyle name="Normal 13 13" xfId="35182" xr:uid="{A7AF41EC-63CB-4C44-AD1D-416AA8A82AD8}"/>
    <cellStyle name="Normal 13 13 2" xfId="35183" xr:uid="{632C85F5-0A3A-4FA3-8CCE-7EF9D706B311}"/>
    <cellStyle name="Normal 13 14" xfId="35184" xr:uid="{924419D3-F5B2-49B9-9246-C71E597A1F6F}"/>
    <cellStyle name="Normal 13 14 2" xfId="35185" xr:uid="{9B1DDC11-90BE-458C-8DB6-9FE6B13DFAF4}"/>
    <cellStyle name="Normal 13 15" xfId="35186" xr:uid="{F51C78E0-C207-4EEE-8915-1BE3C2CC6594}"/>
    <cellStyle name="Normal 13 15 2" xfId="35187" xr:uid="{B8ADCCC6-49CF-4FCC-B20D-45783252B0CC}"/>
    <cellStyle name="Normal 13 16" xfId="35188" xr:uid="{4764B9C1-57C6-483A-B5B1-38983BAE8AFB}"/>
    <cellStyle name="Normal 13 2" xfId="35189" xr:uid="{63FFEA50-9818-4EA5-B29E-1A6233DA0F0F}"/>
    <cellStyle name="Normal 13 2 2" xfId="35190" xr:uid="{CD425375-CCD1-4F8F-88F2-222859F0C13C}"/>
    <cellStyle name="Normal 13 2 2 2" xfId="35191" xr:uid="{563A0934-4D2D-45B9-B799-3457E7DB72C9}"/>
    <cellStyle name="Normal 13 2 2 2 2" xfId="35192" xr:uid="{00F6C8CC-C5B8-4B58-9917-18616D991D58}"/>
    <cellStyle name="Normal 13 2 2 3" xfId="35193" xr:uid="{6BED67CF-1E78-4719-B947-4CCB715388A9}"/>
    <cellStyle name="Normal 13 2 2 3 2" xfId="35194" xr:uid="{07DCED64-9465-447F-9FE6-488CBEED4BEE}"/>
    <cellStyle name="Normal 13 2 2 4" xfId="35195" xr:uid="{02783252-4C78-47D5-B3C7-73014A6AD2C9}"/>
    <cellStyle name="Normal 13 2 2 4 2" xfId="35196" xr:uid="{385B9227-34DC-4B5A-B961-E89080E97FC1}"/>
    <cellStyle name="Normal 13 2 2 5" xfId="35197" xr:uid="{579CECC5-188C-40C4-9498-09E8A128E010}"/>
    <cellStyle name="Normal 13 2 2 5 2" xfId="35198" xr:uid="{FF2775D8-06A7-4F40-BC3F-2A6F3E9BBBB5}"/>
    <cellStyle name="Normal 13 2 2 6" xfId="35199" xr:uid="{27F8898F-4A8C-4F81-88D1-85142CFF3DC9}"/>
    <cellStyle name="Normal 13 2 2 6 2" xfId="35200" xr:uid="{BE375BC4-AC9B-4BB1-887C-99FAB4D09B37}"/>
    <cellStyle name="Normal 13 2 2 7" xfId="35201" xr:uid="{059F789B-1593-47EA-90D8-8C49474B8687}"/>
    <cellStyle name="Normal 13 2 3" xfId="35202" xr:uid="{B6ED7590-EDEE-45BF-8828-885943BEFA0F}"/>
    <cellStyle name="Normal 13 2 3 2" xfId="35203" xr:uid="{D998B545-5E60-4A4F-A9E7-AA1CCEEF3C21}"/>
    <cellStyle name="Normal 13 2 3 2 2" xfId="35204" xr:uid="{FBE0F64D-5D67-430D-943D-6089C6B4476C}"/>
    <cellStyle name="Normal 13 2 3 3" xfId="35205" xr:uid="{6EFBEE84-4369-4EEE-8CA1-BA8BE4E6C2F8}"/>
    <cellStyle name="Normal 13 2 3 3 2" xfId="35206" xr:uid="{4185429E-9D22-4BF3-8E02-A284A943519C}"/>
    <cellStyle name="Normal 13 2 3 4" xfId="35207" xr:uid="{7715A87D-7B91-44AD-BEF1-04AACDCFA682}"/>
    <cellStyle name="Normal 13 2 4" xfId="35208" xr:uid="{C041076A-A98A-4256-8FA6-A060E46CB936}"/>
    <cellStyle name="Normal 13 2 4 2" xfId="35209" xr:uid="{98E36DA6-45CE-437C-A0F5-2AFBDD06D300}"/>
    <cellStyle name="Normal 13 2 5" xfId="35210" xr:uid="{FC4A7D08-4B7F-4BC1-B7BF-21618EC99930}"/>
    <cellStyle name="Normal 13 2 5 2" xfId="35211" xr:uid="{A61ED3EA-48F4-4725-AB5C-01C649C0E638}"/>
    <cellStyle name="Normal 13 2 6" xfId="35212" xr:uid="{4BB978C7-669A-4CCE-8F6C-A17F1E2940CB}"/>
    <cellStyle name="Normal 13 2 6 2" xfId="35213" xr:uid="{BA36CC22-5B08-4F03-A19D-F968E935418B}"/>
    <cellStyle name="Normal 13 2 7" xfId="35214" xr:uid="{1B90BF84-16DE-4BDC-93E7-DF66341E2FA9}"/>
    <cellStyle name="Normal 13 2 7 2" xfId="35215" xr:uid="{AFFD5634-C27D-4022-A35B-BF2BAD82F8A8}"/>
    <cellStyle name="Normal 13 2 8" xfId="35216" xr:uid="{B9DD5100-36E9-4CDF-B9CD-F59118AF106B}"/>
    <cellStyle name="Normal 13 2 9" xfId="35217" xr:uid="{3945BB43-CE54-4634-B651-9691DB6850D8}"/>
    <cellStyle name="Normal 13 3" xfId="35218" xr:uid="{DFD99DE7-5DB8-4B5B-B823-D0F8714B8653}"/>
    <cellStyle name="Normal 13 3 2" xfId="35219" xr:uid="{E7AF2823-DE3B-47F2-A1A6-96DAE200190D}"/>
    <cellStyle name="Normal 13 3 2 2" xfId="35220" xr:uid="{77BC992B-FF26-477D-8581-ED7B7FF3A1C5}"/>
    <cellStyle name="Normal 13 3 3" xfId="35221" xr:uid="{668B4676-105B-4C3C-9DF2-C68C5A95CB1D}"/>
    <cellStyle name="Normal 13 3 3 2" xfId="35222" xr:uid="{6F85238A-4825-4203-80B2-CE72701BBF3D}"/>
    <cellStyle name="Normal 13 3 4" xfId="35223" xr:uid="{D7AC04E8-3089-4CFD-BA2B-9D1D5E084EF3}"/>
    <cellStyle name="Normal 13 3 4 2" xfId="35224" xr:uid="{A0E759D6-A9AE-4BD7-932C-6FA7C78A869B}"/>
    <cellStyle name="Normal 13 3 5" xfId="35225" xr:uid="{7FACED0A-CBCF-4FDC-8076-FBE2DF178E2A}"/>
    <cellStyle name="Normal 13 3 5 2" xfId="35226" xr:uid="{99F3A6E5-F792-4E5F-BEB2-21C9140CAA08}"/>
    <cellStyle name="Normal 13 3 6" xfId="35227" xr:uid="{72279B10-3F47-4028-801F-66BFF04FCCBA}"/>
    <cellStyle name="Normal 13 3 6 2" xfId="35228" xr:uid="{1ABA55C0-A96D-496C-890A-39DEB9477CD5}"/>
    <cellStyle name="Normal 13 3 7" xfId="35229" xr:uid="{DE9B07A1-B721-440E-9E30-5351103F145B}"/>
    <cellStyle name="Normal 13 4" xfId="35230" xr:uid="{1E180B1E-9103-466E-8CB8-98D6749F90A8}"/>
    <cellStyle name="Normal 13 4 2" xfId="35231" xr:uid="{6EAE4A8D-E213-4C6B-ADD8-3D66E50710F3}"/>
    <cellStyle name="Normal 13 4 2 2" xfId="35232" xr:uid="{2041CEB8-149D-4C82-974A-FCB312A5AD1F}"/>
    <cellStyle name="Normal 13 4 3" xfId="35233" xr:uid="{5C8588A8-5F76-4A5C-B652-EC7CC94F36E2}"/>
    <cellStyle name="Normal 13 4 3 2" xfId="35234" xr:uid="{55FA2332-478B-4571-8982-40AE7239482A}"/>
    <cellStyle name="Normal 13 4 4" xfId="35235" xr:uid="{FE3D0957-656E-4D5F-9D9E-AE79BC98CEEB}"/>
    <cellStyle name="Normal 13 4 4 2" xfId="35236" xr:uid="{B41188F3-6E15-4C4F-983D-7C8A87354931}"/>
    <cellStyle name="Normal 13 4 5" xfId="35237" xr:uid="{E7DDE082-943B-47C4-B11B-6AB2CA22E760}"/>
    <cellStyle name="Normal 13 4 5 2" xfId="35238" xr:uid="{A6389F54-E977-4F23-ABE1-C44542B46B9F}"/>
    <cellStyle name="Normal 13 4 6" xfId="35239" xr:uid="{A8370A4E-96C4-4AEF-91B7-74222888E9A0}"/>
    <cellStyle name="Normal 13 5" xfId="35240" xr:uid="{9E9199D9-533D-47BB-9192-08F26C3AF9A4}"/>
    <cellStyle name="Normal 13 5 2" xfId="35241" xr:uid="{30E5E4F6-ACC6-4FE1-B591-369E8C068257}"/>
    <cellStyle name="Normal 13 5 2 2" xfId="35242" xr:uid="{D736A91C-4220-4D2A-9CDA-153384C73789}"/>
    <cellStyle name="Normal 13 5 3" xfId="35243" xr:uid="{8A1D87D4-3BF5-4897-BD52-C236C704294B}"/>
    <cellStyle name="Normal 13 5 3 2" xfId="35244" xr:uid="{CB7BA9D3-14B8-41F3-A5F1-D65CAACA6D22}"/>
    <cellStyle name="Normal 13 5 4" xfId="35245" xr:uid="{4A666B92-85C5-45C5-8581-EC8258543BD3}"/>
    <cellStyle name="Normal 13 6" xfId="35246" xr:uid="{B298877D-4B02-4357-A003-856F463476F9}"/>
    <cellStyle name="Normal 13 6 2" xfId="35247" xr:uid="{A6AB1B12-955D-44BE-9687-DE50E51BCBEA}"/>
    <cellStyle name="Normal 13 6 2 2" xfId="35248" xr:uid="{CAF8F9CA-C623-48F8-85FB-DD291388294A}"/>
    <cellStyle name="Normal 13 6 3" xfId="35249" xr:uid="{E56E8B39-80EB-473F-979D-BE5AA79A78B5}"/>
    <cellStyle name="Normal 13 6 3 2" xfId="35250" xr:uid="{4DBB326E-E393-4098-80C8-FDB1F5006B67}"/>
    <cellStyle name="Normal 13 6 4" xfId="35251" xr:uid="{4E81AFA9-CDD7-4A12-887F-D81ECF39521A}"/>
    <cellStyle name="Normal 13 7" xfId="35252" xr:uid="{3542465B-1204-44BC-B69F-6BF126580592}"/>
    <cellStyle name="Normal 13 7 2" xfId="35253" xr:uid="{2E4F0773-C508-4A23-BC6F-40320D055243}"/>
    <cellStyle name="Normal 13 7 2 2" xfId="35254" xr:uid="{C11C956C-E011-439F-BA76-998E092615A2}"/>
    <cellStyle name="Normal 13 7 3" xfId="35255" xr:uid="{E548B983-3506-45A9-AAE1-078D62DCAE54}"/>
    <cellStyle name="Normal 13 8" xfId="35256" xr:uid="{1B707735-2D92-4E72-A2AA-E22D287C49F1}"/>
    <cellStyle name="Normal 13 8 2" xfId="35257" xr:uid="{9DC7B4E3-55A1-4E07-A5B2-F5835C201D66}"/>
    <cellStyle name="Normal 13 8 2 2" xfId="35258" xr:uid="{258C751F-6744-4C8B-99F4-7370CE356D2A}"/>
    <cellStyle name="Normal 13 8 3" xfId="35259" xr:uid="{176C5813-662F-434B-9763-D33E92977194}"/>
    <cellStyle name="Normal 13 9" xfId="35260" xr:uid="{47C78522-BB52-4015-A764-EA6531FD14EF}"/>
    <cellStyle name="Normal 13 9 2" xfId="35261" xr:uid="{F15BF46D-EA2B-43BB-B7DB-CD9925473BAA}"/>
    <cellStyle name="Normal 13 9 2 2" xfId="35262" xr:uid="{916C5898-1CEE-4A61-A363-ABF2D829819E}"/>
    <cellStyle name="Normal 13 9 3" xfId="35263" xr:uid="{7C18AB1D-95B3-46E3-9BC1-C1FF33B7184F}"/>
    <cellStyle name="Normal 130" xfId="35264" xr:uid="{FEC2630F-A50C-464F-AECB-CC4D6CEC12DB}"/>
    <cellStyle name="Normal 131" xfId="35265" xr:uid="{F0222528-00A7-48FC-9A60-1793D01E3FBA}"/>
    <cellStyle name="Normal 132" xfId="35266" xr:uid="{053D5AD1-68C5-40C1-8B2D-1CE62D29BAEF}"/>
    <cellStyle name="Normal 133" xfId="35267" xr:uid="{5FA0E1E0-CF61-4DA1-B4A6-5584826D0D8B}"/>
    <cellStyle name="Normal 134" xfId="35268" xr:uid="{FA43B2BD-B7F9-4157-A3A7-4CD21C80D5E6}"/>
    <cellStyle name="Normal 135" xfId="35269" xr:uid="{CE14C823-535A-4817-B4A6-6FD9E8B2EADC}"/>
    <cellStyle name="Normal 136" xfId="35270" xr:uid="{8CDCC219-9A70-4C22-BABA-5583BF2321C1}"/>
    <cellStyle name="Normal 137" xfId="35271" xr:uid="{1A09AFE5-D3D3-4341-A77A-ABB2AE0A5B61}"/>
    <cellStyle name="Normal 138" xfId="35272" xr:uid="{2ECC9CCC-06D9-45CB-9A26-8279E99C1DF2}"/>
    <cellStyle name="Normal 139" xfId="35273" xr:uid="{53FC89FE-E118-4DE1-8965-C5130E7E3B13}"/>
    <cellStyle name="Normal 14" xfId="35274" xr:uid="{E41E84A6-5547-4810-BAF4-B623887D08D2}"/>
    <cellStyle name="Normal 14 10" xfId="35275" xr:uid="{FB51B051-238E-491B-B046-DAE341050BA3}"/>
    <cellStyle name="Normal 14 10 2" xfId="35276" xr:uid="{9DD8F667-8758-4FF8-BC8E-0A909B9B9D1A}"/>
    <cellStyle name="Normal 14 10 2 2" xfId="35277" xr:uid="{4543F4B5-9611-4AF0-9B9C-88D13A719BF0}"/>
    <cellStyle name="Normal 14 10 3" xfId="35278" xr:uid="{84DAE253-812C-401C-A61D-F602BDD9976E}"/>
    <cellStyle name="Normal 14 11" xfId="35279" xr:uid="{19A0DC04-0930-4399-AFD0-C3CEA1E5ED38}"/>
    <cellStyle name="Normal 14 11 2" xfId="35280" xr:uid="{08DFEB47-C4BE-40EA-B621-295297A954A2}"/>
    <cellStyle name="Normal 14 11 2 2" xfId="35281" xr:uid="{4AD04A33-7A97-4C82-B531-5F7579767D20}"/>
    <cellStyle name="Normal 14 11 3" xfId="35282" xr:uid="{7F42C0E5-6B59-4478-9270-5C2BE37BE078}"/>
    <cellStyle name="Normal 14 12" xfId="35283" xr:uid="{1E183221-1ACB-4CD0-A974-0421F38752D2}"/>
    <cellStyle name="Normal 14 12 2" xfId="35284" xr:uid="{9F72D360-B4DF-4061-B8EE-30054D53B5B2}"/>
    <cellStyle name="Normal 14 12 2 2" xfId="35285" xr:uid="{FB3F765D-63AF-40A5-BE20-59B98EEB046E}"/>
    <cellStyle name="Normal 14 12 3" xfId="35286" xr:uid="{9B40253C-ADF5-4BAB-9D16-D657E22BF0A7}"/>
    <cellStyle name="Normal 14 13" xfId="35287" xr:uid="{AD508BF7-B326-40CC-8E7F-58A8174C507B}"/>
    <cellStyle name="Normal 14 13 2" xfId="35288" xr:uid="{D66994ED-B3A6-4B2F-80AA-D0F1043C4E25}"/>
    <cellStyle name="Normal 14 14" xfId="35289" xr:uid="{C0186199-2FF6-4C1A-98CB-864E569DFEDF}"/>
    <cellStyle name="Normal 14 14 2" xfId="35290" xr:uid="{64AE3224-EBD2-484C-9976-06631B6B1A6F}"/>
    <cellStyle name="Normal 14 15" xfId="35291" xr:uid="{1B79D427-92B8-414F-AE70-803B2272C89F}"/>
    <cellStyle name="Normal 14 15 2" xfId="35292" xr:uid="{AF2C1969-1094-40D8-AD01-599586FB8189}"/>
    <cellStyle name="Normal 14 16" xfId="35293" xr:uid="{BD06ABC1-9A8C-4308-A860-526D5FBBFF24}"/>
    <cellStyle name="Normal 14 2" xfId="35294" xr:uid="{B90FE381-D701-4537-8F3A-DF67B7376889}"/>
    <cellStyle name="Normal 14 2 2" xfId="35295" xr:uid="{EC96CA04-C71F-4F93-9918-A07C7F94365E}"/>
    <cellStyle name="Normal 14 2 2 2" xfId="35296" xr:uid="{4D99E53C-24B8-49C4-8F38-3AAD4585E9B9}"/>
    <cellStyle name="Normal 14 2 2 2 2" xfId="35297" xr:uid="{BD9862C4-97D2-490A-9265-10FD686B8EE1}"/>
    <cellStyle name="Normal 14 2 2 3" xfId="35298" xr:uid="{B7B5984B-EB3F-4CBF-9D9F-D0EBCA988FA2}"/>
    <cellStyle name="Normal 14 2 2 3 2" xfId="35299" xr:uid="{20A4335F-4F1B-4A92-9919-2E9275AD91F7}"/>
    <cellStyle name="Normal 14 2 2 4" xfId="35300" xr:uid="{DF5AA7ED-99FC-422B-9CDE-F26862DA6739}"/>
    <cellStyle name="Normal 14 2 2 4 2" xfId="35301" xr:uid="{626862C0-113F-4332-B134-7E3394E5DD07}"/>
    <cellStyle name="Normal 14 2 2 5" xfId="35302" xr:uid="{53E0FF55-1E25-4E5D-9E35-81E52F4CD49A}"/>
    <cellStyle name="Normal 14 2 2 5 2" xfId="35303" xr:uid="{CDB206A6-D373-477C-AB4E-533827D47C18}"/>
    <cellStyle name="Normal 14 2 2 6" xfId="35304" xr:uid="{05D88988-28AD-4B98-A79A-E4A260EDC180}"/>
    <cellStyle name="Normal 14 2 2 6 2" xfId="35305" xr:uid="{064CE75B-61A6-498D-8741-E8122A3426A9}"/>
    <cellStyle name="Normal 14 2 2 7" xfId="35306" xr:uid="{C308DB04-EF05-4F24-8F64-FFCA4794C59C}"/>
    <cellStyle name="Normal 14 2 3" xfId="35307" xr:uid="{8D3EB639-B841-4330-8F91-5041D58C69EA}"/>
    <cellStyle name="Normal 14 2 3 2" xfId="35308" xr:uid="{EBE12838-2D8D-4D6D-BC71-96013FE22E08}"/>
    <cellStyle name="Normal 14 2 3 2 2" xfId="35309" xr:uid="{6FEF9C81-3B25-41AC-B4AA-A741EA9B130E}"/>
    <cellStyle name="Normal 14 2 3 3" xfId="35310" xr:uid="{6BB54216-853F-497F-9E18-7A8198D98C96}"/>
    <cellStyle name="Normal 14 2 3 3 2" xfId="35311" xr:uid="{DBBF58C6-F7DE-4C89-A669-E09782D4B7CC}"/>
    <cellStyle name="Normal 14 2 3 4" xfId="35312" xr:uid="{8F345C73-691D-43DF-A756-77D7AE3F7871}"/>
    <cellStyle name="Normal 14 2 4" xfId="35313" xr:uid="{500F5A9C-F2BB-49AB-844C-93E1372D60ED}"/>
    <cellStyle name="Normal 14 2 4 2" xfId="35314" xr:uid="{127DDBBE-118A-413B-8A1D-90C6BC7CE9D7}"/>
    <cellStyle name="Normal 14 2 5" xfId="35315" xr:uid="{00FF139B-AB53-4679-97DB-EAE83A387211}"/>
    <cellStyle name="Normal 14 2 5 2" xfId="35316" xr:uid="{41CE0F97-070B-402E-BA59-DC906CA3DE0B}"/>
    <cellStyle name="Normal 14 2 6" xfId="35317" xr:uid="{E127CB9F-A7E4-4047-9CD3-7943DFCFA698}"/>
    <cellStyle name="Normal 14 2 6 2" xfId="35318" xr:uid="{980C0C2F-2E9D-40EF-988F-83EC3611D826}"/>
    <cellStyle name="Normal 14 2 7" xfId="35319" xr:uid="{FF44EA68-B1CA-4EEF-9813-D4233243BB50}"/>
    <cellStyle name="Normal 14 2 7 2" xfId="35320" xr:uid="{8469878C-89BC-491C-B9DC-262BFA60C651}"/>
    <cellStyle name="Normal 14 2 8" xfId="35321" xr:uid="{B4B3245E-C518-4D0D-9EA1-B66BD367DED4}"/>
    <cellStyle name="Normal 14 2 9" xfId="35322" xr:uid="{038D8EC8-6744-4E2B-A0E9-AF4C8E94DB42}"/>
    <cellStyle name="Normal 14 3" xfId="35323" xr:uid="{387365AE-05D4-40A9-817E-04A928ED6249}"/>
    <cellStyle name="Normal 14 3 2" xfId="35324" xr:uid="{18979C66-2F53-41F7-8FF6-EB61B40A6E69}"/>
    <cellStyle name="Normal 14 3 2 2" xfId="35325" xr:uid="{73D10011-BA6D-4123-8060-9E2696555182}"/>
    <cellStyle name="Normal 14 3 3" xfId="35326" xr:uid="{F444BEC0-47FA-4E23-AF57-F10CDB6FFA48}"/>
    <cellStyle name="Normal 14 3 3 2" xfId="35327" xr:uid="{AA03D41D-7412-4CDA-9287-8A56590303E5}"/>
    <cellStyle name="Normal 14 3 4" xfId="35328" xr:uid="{C181F759-1583-42CB-BC60-97CCCE4326E7}"/>
    <cellStyle name="Normal 14 3 4 2" xfId="35329" xr:uid="{82F44CA9-7989-4702-9AA6-F29F86ECF507}"/>
    <cellStyle name="Normal 14 3 5" xfId="35330" xr:uid="{C60FAED6-7E76-4F52-A950-67DE1D67A1C0}"/>
    <cellStyle name="Normal 14 3 5 2" xfId="35331" xr:uid="{CA20B5B3-C2E3-477D-98B8-A923B8EBD7C7}"/>
    <cellStyle name="Normal 14 3 6" xfId="35332" xr:uid="{9C962895-6429-4AB0-952E-EFB38E9D128C}"/>
    <cellStyle name="Normal 14 3 6 2" xfId="35333" xr:uid="{EEC388A7-7B35-4492-9C6F-DEFB85339B8D}"/>
    <cellStyle name="Normal 14 3 7" xfId="35334" xr:uid="{6102EEB2-B72E-4757-91D3-0D5CF8F8A0B8}"/>
    <cellStyle name="Normal 14 4" xfId="35335" xr:uid="{6CCAEAD2-1B71-472B-8BAA-A451F6EE3A0C}"/>
    <cellStyle name="Normal 14 4 2" xfId="35336" xr:uid="{3C0B3083-3686-4E89-B291-FFEEE6F1542A}"/>
    <cellStyle name="Normal 14 4 2 2" xfId="35337" xr:uid="{D14241C1-5102-4D44-B152-B2B1BD797933}"/>
    <cellStyle name="Normal 14 4 3" xfId="35338" xr:uid="{F63A5EDC-8CFD-4315-AFA5-436E4CBFB96D}"/>
    <cellStyle name="Normal 14 4 3 2" xfId="35339" xr:uid="{46AFB175-3704-48AD-92F9-69D11627543D}"/>
    <cellStyle name="Normal 14 4 4" xfId="35340" xr:uid="{A47B5A38-F162-432D-AE80-C656E2BFBEA0}"/>
    <cellStyle name="Normal 14 4 4 2" xfId="35341" xr:uid="{4F306153-3C34-4483-98CE-6F7653EA8677}"/>
    <cellStyle name="Normal 14 4 5" xfId="35342" xr:uid="{8AF1E551-ABA0-4ABE-B7AA-88572828C270}"/>
    <cellStyle name="Normal 14 4 5 2" xfId="35343" xr:uid="{A0596F9C-B43B-4E1A-BC0C-0DD9275C6412}"/>
    <cellStyle name="Normal 14 4 6" xfId="35344" xr:uid="{0A397200-7585-450E-9FEB-039579AFAD9F}"/>
    <cellStyle name="Normal 14 5" xfId="35345" xr:uid="{784E76EC-3412-47C5-9978-B016DD3BF7ED}"/>
    <cellStyle name="Normal 14 5 2" xfId="35346" xr:uid="{1C658529-2D26-46F1-9180-2551AA380711}"/>
    <cellStyle name="Normal 14 5 2 2" xfId="35347" xr:uid="{489CD06C-1876-4294-A332-A8C73BF9CFBB}"/>
    <cellStyle name="Normal 14 5 3" xfId="35348" xr:uid="{3D3C3750-1BE8-489D-8AB0-A24E0B9450BB}"/>
    <cellStyle name="Normal 14 5 3 2" xfId="35349" xr:uid="{29158696-8E5A-4E66-80D0-F211AB797F7E}"/>
    <cellStyle name="Normal 14 5 4" xfId="35350" xr:uid="{32982B59-5DF5-4845-B12B-7B6AA92D7319}"/>
    <cellStyle name="Normal 14 6" xfId="35351" xr:uid="{50926721-ACB1-4076-B682-3B5C04330F9D}"/>
    <cellStyle name="Normal 14 6 2" xfId="35352" xr:uid="{E61D3560-EB85-4A9D-9C5D-6F0B9DE5BBBE}"/>
    <cellStyle name="Normal 14 6 2 2" xfId="35353" xr:uid="{3D59C871-A0A7-4220-9B9D-D922D57D81D0}"/>
    <cellStyle name="Normal 14 6 3" xfId="35354" xr:uid="{69DC3542-F33B-4878-82AF-AB8DDB1DEC74}"/>
    <cellStyle name="Normal 14 6 3 2" xfId="35355" xr:uid="{BFEAD53B-547F-4A13-BC00-4CC9B030A002}"/>
    <cellStyle name="Normal 14 6 4" xfId="35356" xr:uid="{685B05D8-167E-4884-A53F-15B6027D1B25}"/>
    <cellStyle name="Normal 14 7" xfId="35357" xr:uid="{391F4F66-71D6-4202-9B67-826D0AE25C83}"/>
    <cellStyle name="Normal 14 7 2" xfId="35358" xr:uid="{7BDCBE14-402E-4FA2-BD01-EE255F792325}"/>
    <cellStyle name="Normal 14 7 2 2" xfId="35359" xr:uid="{C38ED574-08D4-4C1D-86EC-FF03F99596A2}"/>
    <cellStyle name="Normal 14 7 3" xfId="35360" xr:uid="{2519D255-859B-437A-8BA0-9C186B559172}"/>
    <cellStyle name="Normal 14 8" xfId="35361" xr:uid="{922CA29D-546D-42FC-A25D-ED9A797C6C89}"/>
    <cellStyle name="Normal 14 8 2" xfId="35362" xr:uid="{C0BE3492-B2C4-4BB3-A9CD-8995B0855A67}"/>
    <cellStyle name="Normal 14 8 2 2" xfId="35363" xr:uid="{4C91DB80-700A-4AD0-9581-85E4F844D3A1}"/>
    <cellStyle name="Normal 14 8 3" xfId="35364" xr:uid="{95C208BC-D059-4FE5-848B-65C1B18A4004}"/>
    <cellStyle name="Normal 14 9" xfId="35365" xr:uid="{E7ADE399-F72B-4284-B00F-DF5E9AD21507}"/>
    <cellStyle name="Normal 14 9 2" xfId="35366" xr:uid="{91C8AF9C-27DB-43FE-8520-1D3A2CAD897C}"/>
    <cellStyle name="Normal 14 9 2 2" xfId="35367" xr:uid="{1F2E96AC-6482-44DD-902F-89E54E07A3E6}"/>
    <cellStyle name="Normal 14 9 3" xfId="35368" xr:uid="{E560DFA7-EFBA-4643-BBE0-533AD6D789B6}"/>
    <cellStyle name="Normal 140" xfId="35369" xr:uid="{63459BD0-D4F2-4FEA-9F23-5ADCA804FAD6}"/>
    <cellStyle name="Normal 141" xfId="35370" xr:uid="{C5FC0656-4443-4C2C-9942-EBF1CDCC5FD6}"/>
    <cellStyle name="Normal 142" xfId="35371" xr:uid="{BA60BCCC-0F4E-4297-9C6F-29BFADD0E2E5}"/>
    <cellStyle name="Normal 143" xfId="35372" xr:uid="{8BBE8D7C-13CE-4941-9EED-849EBE268D8B}"/>
    <cellStyle name="Normal 144" xfId="35373" xr:uid="{7CFA3A41-E7B4-462B-BB83-DB6CC174AC78}"/>
    <cellStyle name="Normal 145" xfId="35374" xr:uid="{15A96B9E-8105-431C-ACA0-241D12E5012E}"/>
    <cellStyle name="Normal 146" xfId="35375" xr:uid="{50221931-2D9C-4242-9FF7-FF56FC351A7F}"/>
    <cellStyle name="Normal 147" xfId="35376" xr:uid="{9526D996-C06C-4E71-9EC2-D01F16C95701}"/>
    <cellStyle name="Normal 148" xfId="35377" xr:uid="{762D9D93-4D46-4152-BC9A-6C50A351F114}"/>
    <cellStyle name="Normal 149" xfId="35378" xr:uid="{CD2931A3-E730-4975-8097-7EEA732594F8}"/>
    <cellStyle name="Normal 15" xfId="35379" xr:uid="{D0E2051E-5B8F-43EE-9DBB-46ACB002E609}"/>
    <cellStyle name="Normal 15 10" xfId="35380" xr:uid="{2B85F31D-CCC2-4750-AE20-48753A663548}"/>
    <cellStyle name="Normal 15 10 2" xfId="35381" xr:uid="{7C604242-B060-4F4B-9739-6224BFE21A47}"/>
    <cellStyle name="Normal 15 11" xfId="35382" xr:uid="{4EB7CC71-C894-47D3-AE8A-C4D57A926784}"/>
    <cellStyle name="Normal 15 11 2" xfId="35383" xr:uid="{85A8C2CF-BDBA-4EF2-B457-DD7B1CCAACA7}"/>
    <cellStyle name="Normal 15 12" xfId="35384" xr:uid="{B1F7DA47-BA9B-4D95-AFD3-65F580F597E8}"/>
    <cellStyle name="Normal 15 12 2" xfId="35385" xr:uid="{473A19D9-AABC-4569-8724-B8A6003B986C}"/>
    <cellStyle name="Normal 15 13" xfId="35386" xr:uid="{9A4F0CAA-C193-446B-9525-047DFE385808}"/>
    <cellStyle name="Normal 15 14" xfId="35387" xr:uid="{C7A9541B-F1F8-4DDF-84AA-C05FBF062CCE}"/>
    <cellStyle name="Normal 15 15" xfId="35388" xr:uid="{868D918E-468C-4DBD-BCAD-2499C143EA53}"/>
    <cellStyle name="Normal 15 2" xfId="35389" xr:uid="{E7E6F5F4-CF18-4727-9754-F07CB4F55844}"/>
    <cellStyle name="Normal 15 2 2" xfId="35390" xr:uid="{E59E7CB7-1B79-42E3-A6AA-549AAC2A6F27}"/>
    <cellStyle name="Normal 15 2 2 2" xfId="35391" xr:uid="{5AC48238-4F6C-430B-95B9-E135C285EB54}"/>
    <cellStyle name="Normal 15 2 2 2 2" xfId="35392" xr:uid="{AEFA17C0-ADD9-4D45-B270-FCFC0E777028}"/>
    <cellStyle name="Normal 15 2 2 2 2 2" xfId="35393" xr:uid="{B0980382-2334-41B5-9B8D-388923CF9744}"/>
    <cellStyle name="Normal 15 2 2 2 3" xfId="35394" xr:uid="{EA5D8030-C47B-4328-B7E1-94EEFB464988}"/>
    <cellStyle name="Normal 15 2 2 2 3 2" xfId="35395" xr:uid="{EB2A5BC2-152E-4AD8-93BA-7781FB03C151}"/>
    <cellStyle name="Normal 15 2 2 2 4" xfId="35396" xr:uid="{01885A40-1ADC-4A7A-8D7C-181F4767936C}"/>
    <cellStyle name="Normal 15 2 2 3" xfId="35397" xr:uid="{B9F3806E-4C6D-4DA4-AA46-1233A89ED8E9}"/>
    <cellStyle name="Normal 15 2 2 3 2" xfId="35398" xr:uid="{BE652D0B-9E29-490B-A0EB-4D6575924AF0}"/>
    <cellStyle name="Normal 15 2 2 4" xfId="35399" xr:uid="{944B88E4-BBBB-4836-B516-FF5DFDA4437B}"/>
    <cellStyle name="Normal 15 2 2 4 2" xfId="35400" xr:uid="{9C2D1B83-8D7C-4C8F-8808-49A426FBA56E}"/>
    <cellStyle name="Normal 15 2 2 5" xfId="35401" xr:uid="{2DD8DF9F-668D-4DDA-A627-9FD0ADEE52C2}"/>
    <cellStyle name="Normal 15 2 2 6" xfId="35402" xr:uid="{5824EF96-2979-4565-B265-0D8CEF29A653}"/>
    <cellStyle name="Normal 15 2 3" xfId="35403" xr:uid="{06B3DFF0-D397-4D23-8AEF-3F7FFEA83351}"/>
    <cellStyle name="Normal 15 2 3 2" xfId="35404" xr:uid="{E9711185-67E1-4D2A-BE4F-0C1895475D9E}"/>
    <cellStyle name="Normal 15 2 3 2 2" xfId="35405" xr:uid="{A973D1A6-5D11-4D7D-9B5E-A27BA338BD23}"/>
    <cellStyle name="Normal 15 2 3 3" xfId="35406" xr:uid="{A151D284-F5ED-4226-908C-DC252FC24CF8}"/>
    <cellStyle name="Normal 15 2 3 3 2" xfId="35407" xr:uid="{A4227FF4-C2B0-4CBF-98B0-03FB33275AE7}"/>
    <cellStyle name="Normal 15 2 3 4" xfId="35408" xr:uid="{C470733F-2339-4CF8-BFCE-676193971A8A}"/>
    <cellStyle name="Normal 15 2 3 4 2" xfId="35409" xr:uid="{6E3E5C1F-6E47-430F-A1BB-ABCF55C2E355}"/>
    <cellStyle name="Normal 15 2 3 5" xfId="35410" xr:uid="{EA637394-BEF1-4832-915A-2158748F8046}"/>
    <cellStyle name="Normal 15 2 3 5 2" xfId="35411" xr:uid="{E6E0F526-4E28-425B-9354-4CE2933DD977}"/>
    <cellStyle name="Normal 15 2 3 6" xfId="35412" xr:uid="{7F1D9875-5BB5-4E00-9E0C-366E4C2C009D}"/>
    <cellStyle name="Normal 15 2 4" xfId="35413" xr:uid="{9C218B02-6D8B-46C4-A157-3ED680EF8B42}"/>
    <cellStyle name="Normal 15 2 4 2" xfId="35414" xr:uid="{1A10C348-D6B4-4792-8F4E-FC5ADD8EA17A}"/>
    <cellStyle name="Normal 15 2 5" xfId="35415" xr:uid="{3571B655-EB98-4A5F-8F2B-646ACAD07597}"/>
    <cellStyle name="Normal 15 2 5 2" xfId="35416" xr:uid="{B7A68C74-9E5A-4E3E-9DB0-0A9CF228F720}"/>
    <cellStyle name="Normal 15 2 6" xfId="35417" xr:uid="{B44050E2-2224-48D8-A3EE-94A5A248DA92}"/>
    <cellStyle name="Normal 15 2 7" xfId="35418" xr:uid="{70FD8C94-AFC3-4CDD-8269-ABDB67086EB2}"/>
    <cellStyle name="Normal 15 3" xfId="35419" xr:uid="{4D137116-523D-4883-95FE-F981A63E5012}"/>
    <cellStyle name="Normal 15 3 2" xfId="35420" xr:uid="{C27B3DBD-4025-4582-AC52-A8B590464DB9}"/>
    <cellStyle name="Normal 15 4" xfId="35421" xr:uid="{75C15FDA-1D40-4F48-A906-1F3EE6725871}"/>
    <cellStyle name="Normal 15 4 2" xfId="35422" xr:uid="{72FB2FB6-789D-477B-B4C6-E14D6E6E4756}"/>
    <cellStyle name="Normal 15 5" xfId="35423" xr:uid="{490190B0-593C-4B41-9BDB-CC1D9AACF635}"/>
    <cellStyle name="Normal 15 5 2" xfId="35424" xr:uid="{4CBECCC5-BD05-4714-8757-FEBD419D8A3C}"/>
    <cellStyle name="Normal 15 6" xfId="35425" xr:uid="{46079310-E4F0-4617-9812-563C5FB94B97}"/>
    <cellStyle name="Normal 15 6 2" xfId="35426" xr:uid="{BC299E8D-6179-49CB-8EE1-2FD41A9CB80F}"/>
    <cellStyle name="Normal 15 7" xfId="35427" xr:uid="{B0F03F36-51B5-4C00-BD67-B838CD372BFD}"/>
    <cellStyle name="Normal 15 7 2" xfId="35428" xr:uid="{64C5A7A9-861F-4C17-B6D5-C28E643A1384}"/>
    <cellStyle name="Normal 15 8" xfId="35429" xr:uid="{D153112E-EB7A-4CF4-88AB-83B642B263E7}"/>
    <cellStyle name="Normal 15 8 2" xfId="35430" xr:uid="{2B13CB9D-37EA-4099-BDD4-EBC9C4030F42}"/>
    <cellStyle name="Normal 15 9" xfId="35431" xr:uid="{28D220BE-BA31-4DE5-8204-FABAC17BB0E2}"/>
    <cellStyle name="Normal 15 9 2" xfId="35432" xr:uid="{47FFFF3A-D353-4388-8DCD-570220D02D1F}"/>
    <cellStyle name="Normal 150" xfId="35433" xr:uid="{BE4528C6-A451-43C9-AF7D-2C8BADD19EF8}"/>
    <cellStyle name="Normal 151" xfId="35434" xr:uid="{666DB855-B3E6-4C77-B16A-B538EE41AE6B}"/>
    <cellStyle name="Normal 152" xfId="35435" xr:uid="{5EA06607-1017-4222-93FE-3E7456D9488F}"/>
    <cellStyle name="Normal 153" xfId="35436" xr:uid="{9F78054B-7D3D-4F49-A331-5F3E9531274A}"/>
    <cellStyle name="Normal 154" xfId="35437" xr:uid="{46F0CBFD-461A-4B33-A67F-D4BAF7B63891}"/>
    <cellStyle name="Normal 155" xfId="35438" xr:uid="{7F7C6936-96F0-4548-8430-F8E53FB676F2}"/>
    <cellStyle name="Normal 156" xfId="35439" xr:uid="{36C6FE8B-0EB8-4DC2-B16C-BC50755DDE9E}"/>
    <cellStyle name="Normal 157" xfId="35440" xr:uid="{5EAD97BF-1975-44DB-831C-2F84A32FC941}"/>
    <cellStyle name="Normal 158" xfId="35441" xr:uid="{556F5EF1-D4FE-4F33-99EF-91F587C7C17D}"/>
    <cellStyle name="Normal 159" xfId="35442" xr:uid="{26AF9E40-C87D-41FD-AC3F-6A8C3B4C2D17}"/>
    <cellStyle name="Normal 16" xfId="35443" xr:uid="{153DCE87-9001-4F72-BC87-93E060D69B8B}"/>
    <cellStyle name="Normal 16 10" xfId="35444" xr:uid="{6E8A555F-3444-4C8B-946B-B77F1F9D2D40}"/>
    <cellStyle name="Normal 16 10 2" xfId="35445" xr:uid="{C96D7489-6B00-49F1-AF06-75A31DAE13DD}"/>
    <cellStyle name="Normal 16 11" xfId="35446" xr:uid="{B4DE18FF-967E-4BB2-A6A1-A906AAF53703}"/>
    <cellStyle name="Normal 16 11 2" xfId="35447" xr:uid="{4F5AD748-8318-455E-AA2C-69F9E0CE08A4}"/>
    <cellStyle name="Normal 16 12" xfId="35448" xr:uid="{2D03DE5F-772E-46B9-8D93-0E5CB9EE6516}"/>
    <cellStyle name="Normal 16 12 2" xfId="35449" xr:uid="{8B22F569-0F26-4019-8CF5-82D243147E16}"/>
    <cellStyle name="Normal 16 13" xfId="35450" xr:uid="{80FE8F13-D90A-4A57-B803-B492B5369B08}"/>
    <cellStyle name="Normal 16 14" xfId="35451" xr:uid="{9AB43AAA-E1DA-4D3B-86FD-0F2A6EB21E26}"/>
    <cellStyle name="Normal 16 14 2" xfId="35452" xr:uid="{46342C46-BA27-433A-B2B7-483A54DF8F11}"/>
    <cellStyle name="Normal 16 15" xfId="35453" xr:uid="{B054DAD0-DF28-40A4-8359-7B23A920CD8F}"/>
    <cellStyle name="Normal 16 2" xfId="35454" xr:uid="{2626F672-50DD-4FBC-B85A-050BD1C87469}"/>
    <cellStyle name="Normal 16 2 2" xfId="35455" xr:uid="{27A32014-08F8-4476-B7CE-1FA842453529}"/>
    <cellStyle name="Normal 16 2 2 2" xfId="35456" xr:uid="{1F673313-4266-4801-B5A0-0136DFC6AA37}"/>
    <cellStyle name="Normal 16 2 2 2 2" xfId="35457" xr:uid="{90D4CBC9-6D94-4FB6-B99D-BDFF0B49FB71}"/>
    <cellStyle name="Normal 16 2 2 2 2 2" xfId="35458" xr:uid="{1E212185-AB74-4417-A8F9-F5C643A273EE}"/>
    <cellStyle name="Normal 16 2 2 2 3" xfId="35459" xr:uid="{9E3EE219-9B27-42C5-9AC4-0D1FE5F098CF}"/>
    <cellStyle name="Normal 16 2 2 2 3 2" xfId="35460" xr:uid="{BB88889A-5175-4B81-B2D8-60DE941237E5}"/>
    <cellStyle name="Normal 16 2 2 2 4" xfId="35461" xr:uid="{7CFD0338-87EA-46A2-B444-BAD52E545F49}"/>
    <cellStyle name="Normal 16 2 2 3" xfId="35462" xr:uid="{B2F1FF5F-488E-4170-9BD6-8265759233C5}"/>
    <cellStyle name="Normal 16 2 2 3 2" xfId="35463" xr:uid="{4830EBD5-ACEA-4676-A562-D3523B06D0BC}"/>
    <cellStyle name="Normal 16 2 2 4" xfId="35464" xr:uid="{C0B3C778-7FC8-45C4-A7FB-DDC4CB142C0F}"/>
    <cellStyle name="Normal 16 2 2 4 2" xfId="35465" xr:uid="{3260D5CF-4E04-466E-970A-378300B4AFC3}"/>
    <cellStyle name="Normal 16 2 2 5" xfId="35466" xr:uid="{DD031BD6-90AE-4029-8AE0-AA35BC4CBA98}"/>
    <cellStyle name="Normal 16 2 2 6" xfId="35467" xr:uid="{F23B9DAF-6210-44C8-A156-08C0158636DF}"/>
    <cellStyle name="Normal 16 2 3" xfId="35468" xr:uid="{16DB2BC2-E1E6-4B9A-A8AC-7BB509CD02F8}"/>
    <cellStyle name="Normal 16 2 3 2" xfId="35469" xr:uid="{FF4A1AF6-D974-444B-A767-BD3D903F2D85}"/>
    <cellStyle name="Normal 16 2 3 2 2" xfId="35470" xr:uid="{B5C95BF2-F120-4EC1-9A46-F1978551B2C4}"/>
    <cellStyle name="Normal 16 2 3 3" xfId="35471" xr:uid="{E5720DFC-51C2-4CD6-A960-4804F4363EC8}"/>
    <cellStyle name="Normal 16 2 3 3 2" xfId="35472" xr:uid="{3E6CA457-94AF-4D0F-9E2A-37EE39793A6E}"/>
    <cellStyle name="Normal 16 2 3 4" xfId="35473" xr:uid="{19FE9F87-25A3-482F-BEB8-07CFF2F5BD60}"/>
    <cellStyle name="Normal 16 2 3 4 2" xfId="35474" xr:uid="{DD79CDE6-203A-4A0F-8B46-124DE3E40D1F}"/>
    <cellStyle name="Normal 16 2 3 5" xfId="35475" xr:uid="{8D2B6311-C57E-440A-BDB5-6480CF2A008A}"/>
    <cellStyle name="Normal 16 2 3 5 2" xfId="35476" xr:uid="{56FD2DBC-5130-4BBF-9EC5-3AC3762EB125}"/>
    <cellStyle name="Normal 16 2 3 6" xfId="35477" xr:uid="{AF69923B-1570-40D2-8674-F6DDFF8A4D0A}"/>
    <cellStyle name="Normal 16 2 4" xfId="35478" xr:uid="{E499722E-9766-43EC-9DBC-56CD4CE21E80}"/>
    <cellStyle name="Normal 16 2 4 2" xfId="35479" xr:uid="{E14F676F-5A7B-4731-8C3E-A5A81DC2CC69}"/>
    <cellStyle name="Normal 16 2 5" xfId="35480" xr:uid="{B23AF534-9A82-41F4-A28A-CCE73557DD8C}"/>
    <cellStyle name="Normal 16 2 5 2" xfId="35481" xr:uid="{5221EC42-C5D8-4862-B391-AF3263BAC5E6}"/>
    <cellStyle name="Normal 16 2 6" xfId="35482" xr:uid="{B659955F-5E05-44D3-A07A-7F0DA6387045}"/>
    <cellStyle name="Normal 16 2 7" xfId="35483" xr:uid="{47679E4D-8667-4768-8E3D-8F071621A3F3}"/>
    <cellStyle name="Normal 16 3" xfId="35484" xr:uid="{5CE34A48-2127-45EF-972F-55DBF96A7E0C}"/>
    <cellStyle name="Normal 16 3 2" xfId="35485" xr:uid="{41351464-7D3D-4BA0-8D78-6C961D72B811}"/>
    <cellStyle name="Normal 16 4" xfId="35486" xr:uid="{682C82B8-AD19-4E9E-A4CD-C6E666A802D8}"/>
    <cellStyle name="Normal 16 4 2" xfId="35487" xr:uid="{74327999-7670-4FB9-9D02-272713258889}"/>
    <cellStyle name="Normal 16 5" xfId="35488" xr:uid="{8A59A2C7-51BE-4C6B-A86D-698EA9819476}"/>
    <cellStyle name="Normal 16 5 2" xfId="35489" xr:uid="{E11A8904-2541-4048-8BCD-3EEB577242FE}"/>
    <cellStyle name="Normal 16 6" xfId="35490" xr:uid="{AEEF1436-4CE1-4674-9CDD-3FE6DDB8826E}"/>
    <cellStyle name="Normal 16 6 2" xfId="35491" xr:uid="{356AD604-1108-455D-8002-29AE584664E7}"/>
    <cellStyle name="Normal 16 7" xfId="35492" xr:uid="{C13BC0AF-F414-4D8B-980C-2CE0558F07A0}"/>
    <cellStyle name="Normal 16 7 2" xfId="35493" xr:uid="{2BABD2DE-66DA-4BB3-A3B8-A6FF6D11D8CC}"/>
    <cellStyle name="Normal 16 8" xfId="35494" xr:uid="{4EA33AB6-CF61-4C4F-8F7F-18D73CE10FDE}"/>
    <cellStyle name="Normal 16 8 2" xfId="35495" xr:uid="{76E7A010-B3A5-498A-AA16-8130DE25EABD}"/>
    <cellStyle name="Normal 16 9" xfId="35496" xr:uid="{C364E787-C213-4149-A9BD-6C095B966825}"/>
    <cellStyle name="Normal 16 9 2" xfId="35497" xr:uid="{97F8EF77-6DF0-4329-8F8F-0B1B2A560747}"/>
    <cellStyle name="Normal 160" xfId="35498" xr:uid="{B9BACF83-8BD2-453E-80A0-FB34E6479007}"/>
    <cellStyle name="Normal 161" xfId="35499" xr:uid="{5C899C9D-B8B8-45CC-A657-E5C0BC36862E}"/>
    <cellStyle name="Normal 161 2" xfId="35500" xr:uid="{4209E78C-6DC6-4879-842B-18261DE2F308}"/>
    <cellStyle name="Normal 162" xfId="35501" xr:uid="{487671EA-DDFD-4204-BFBD-A6CA98326528}"/>
    <cellStyle name="Normal 163" xfId="35502" xr:uid="{52873BE6-38BE-47E2-B2A0-BB590503494C}"/>
    <cellStyle name="Normal 164" xfId="35503" xr:uid="{33C061D3-ED32-4CE4-9569-FE55556A0F5E}"/>
    <cellStyle name="Normal 165" xfId="35504" xr:uid="{494868A5-17F5-432C-8E39-5E85A95B5EE5}"/>
    <cellStyle name="Normal 166" xfId="35505" xr:uid="{5DC7550C-1DCE-4AA2-A73F-5F4EA8E0ABCE}"/>
    <cellStyle name="Normal 167" xfId="35506" xr:uid="{D8821B77-E90B-442A-ADD5-779D308D7699}"/>
    <cellStyle name="Normal 168" xfId="35507" xr:uid="{48026C92-8F4A-43BD-960D-DD0C1BE87B93}"/>
    <cellStyle name="Normal 169" xfId="35508" xr:uid="{775D4C47-69A6-43F3-BAA2-CDE6E1892F40}"/>
    <cellStyle name="Normal 17" xfId="35509" xr:uid="{A9DB2826-6D97-425E-8BE1-E1BA9209D145}"/>
    <cellStyle name="Normal 17 10" xfId="35510" xr:uid="{FE12AB83-C8EA-4CA6-BC99-23E42148172A}"/>
    <cellStyle name="Normal 17 10 2" xfId="35511" xr:uid="{6D4FEDD8-50B0-4605-91B1-E4D23A1EBF9D}"/>
    <cellStyle name="Normal 17 10 2 2" xfId="35512" xr:uid="{68A1A14B-C1BA-4508-A015-A59A6BDEE48E}"/>
    <cellStyle name="Normal 17 10 3" xfId="35513" xr:uid="{79A19098-2C0B-4698-888D-E49AD993983D}"/>
    <cellStyle name="Normal 17 11" xfId="35514" xr:uid="{A8A10815-6A1B-4700-8028-B314A868C9C0}"/>
    <cellStyle name="Normal 17 11 2" xfId="35515" xr:uid="{B9F350D2-91AA-483B-9757-C385FDD769E7}"/>
    <cellStyle name="Normal 17 11 2 2" xfId="35516" xr:uid="{73D6FA55-1CE1-45A7-A9B1-F67D9619255F}"/>
    <cellStyle name="Normal 17 11 3" xfId="35517" xr:uid="{33B0117D-5C8C-44BD-BA87-A9911A713533}"/>
    <cellStyle name="Normal 17 12" xfId="35518" xr:uid="{EFB4E6F7-1CC5-4AAD-B5E6-060163CC2A7C}"/>
    <cellStyle name="Normal 17 12 2" xfId="35519" xr:uid="{4CA81534-8BA3-4BB0-8BB1-352679C2D137}"/>
    <cellStyle name="Normal 17 12 2 2" xfId="35520" xr:uid="{6CA32EDC-708E-49DC-A670-2A127C924378}"/>
    <cellStyle name="Normal 17 12 3" xfId="35521" xr:uid="{797C0DC8-F661-41D7-84CF-88E83486EE77}"/>
    <cellStyle name="Normal 17 13" xfId="35522" xr:uid="{3E11FCB7-3EA1-49E1-8639-088F77285FC5}"/>
    <cellStyle name="Normal 17 13 2" xfId="35523" xr:uid="{2BCF1B6F-8663-429F-A56D-D0E853B36F7B}"/>
    <cellStyle name="Normal 17 14" xfId="35524" xr:uid="{DF315F38-8601-4DB1-9F09-9D1C98734C21}"/>
    <cellStyle name="Normal 17 14 2" xfId="35525" xr:uid="{75184BEC-5BAE-43DA-9FCA-03B06C21EA89}"/>
    <cellStyle name="Normal 17 15" xfId="35526" xr:uid="{9F86FD42-A592-4DD7-B083-8EDA1F38AE5B}"/>
    <cellStyle name="Normal 17 16" xfId="35527" xr:uid="{9D879C17-8C85-4671-A41F-81DFE8DC26A7}"/>
    <cellStyle name="Normal 17 17" xfId="35528" xr:uid="{0F2CE571-2917-4829-80EE-5D2B5D512D19}"/>
    <cellStyle name="Normal 17 2" xfId="35529" xr:uid="{E94A8F19-F49B-4A74-B362-1ADC6C4CCB41}"/>
    <cellStyle name="Normal 17 2 2" xfId="35530" xr:uid="{49A1B1D3-F2FC-48E3-8E7F-7D6F9C5109D2}"/>
    <cellStyle name="Normal 17 2 3" xfId="35531" xr:uid="{1BEE604E-4046-4D99-8711-63BA9A6DC577}"/>
    <cellStyle name="Normal 17 2 3 2" xfId="35532" xr:uid="{7C0A39C5-0DCF-4900-B8E5-8EE4509221EA}"/>
    <cellStyle name="Normal 17 2 4" xfId="35533" xr:uid="{4FFB3761-C217-4595-8F79-A988674A832B}"/>
    <cellStyle name="Normal 17 2 4 2" xfId="35534" xr:uid="{65E64121-2C8D-4947-9F3B-93B86EDAD322}"/>
    <cellStyle name="Normal 17 2 5" xfId="35535" xr:uid="{0B7076DC-C468-4A33-9A1D-6F5F78DFE010}"/>
    <cellStyle name="Normal 17 3" xfId="35536" xr:uid="{B30C737D-C928-4189-A646-DCCE5F27C267}"/>
    <cellStyle name="Normal 17 3 2" xfId="35537" xr:uid="{F322938E-61B2-4CF0-BDB9-D348D4A187ED}"/>
    <cellStyle name="Normal 17 3 2 2" xfId="35538" xr:uid="{4154B954-A7D2-4CFA-B6AD-7B20B37E773A}"/>
    <cellStyle name="Normal 17 3 3" xfId="35539" xr:uid="{8DCA3BCD-5234-45CB-B929-EFAD165831A4}"/>
    <cellStyle name="Normal 17 3 3 2" xfId="35540" xr:uid="{130FE3B3-E58D-48CB-89EB-2DB0D54DEF47}"/>
    <cellStyle name="Normal 17 3 4" xfId="35541" xr:uid="{F54D7F41-D31B-43DB-9454-1A33C9C48F15}"/>
    <cellStyle name="Normal 17 3 4 2" xfId="35542" xr:uid="{B8E0940B-AE45-42A3-9D7C-35FC54DA6BC8}"/>
    <cellStyle name="Normal 17 3 5" xfId="35543" xr:uid="{62DA3083-C6F4-4EFE-A186-AED8E5AC78F1}"/>
    <cellStyle name="Normal 17 3 5 2" xfId="35544" xr:uid="{67B83A4E-1D6C-4A31-AD9C-3528AAFF6785}"/>
    <cellStyle name="Normal 17 3 6" xfId="35545" xr:uid="{28240584-02F9-4CAD-80B3-8BA15B3BC322}"/>
    <cellStyle name="Normal 17 3 6 2" xfId="35546" xr:uid="{3F3800B2-A52F-4B68-83B7-9264B888FCFC}"/>
    <cellStyle name="Normal 17 3 7" xfId="35547" xr:uid="{129D9857-E93F-4032-8B24-B7AA5CA75D09}"/>
    <cellStyle name="Normal 17 4" xfId="35548" xr:uid="{8E7BEF70-AFF2-40BC-8908-C797433BF298}"/>
    <cellStyle name="Normal 17 4 2" xfId="35549" xr:uid="{57328E50-2B74-493F-B020-90909E5882BE}"/>
    <cellStyle name="Normal 17 4 2 2" xfId="35550" xr:uid="{1581C182-EEDC-4BBB-97E6-8B0A8CEA96FE}"/>
    <cellStyle name="Normal 17 4 3" xfId="35551" xr:uid="{D7CDA588-60D6-45C1-9C59-211CAC82B088}"/>
    <cellStyle name="Normal 17 4 3 2" xfId="35552" xr:uid="{59E7EC99-B67B-47F2-8C38-30858B0332C9}"/>
    <cellStyle name="Normal 17 4 4" xfId="35553" xr:uid="{C9486002-8A3D-4DAE-9C47-97FAE046C663}"/>
    <cellStyle name="Normal 17 4 4 2" xfId="35554" xr:uid="{DE5A9DF2-1D56-4087-8A83-60B510EAED76}"/>
    <cellStyle name="Normal 17 4 5" xfId="35555" xr:uid="{61A16A60-EBB2-4532-88F2-A604A69E7C18}"/>
    <cellStyle name="Normal 17 4 5 2" xfId="35556" xr:uid="{7CE29A3A-7072-44B2-AE5F-45743F8204FB}"/>
    <cellStyle name="Normal 17 4 6" xfId="35557" xr:uid="{52A58A01-EE9E-46E8-9A6F-249033883908}"/>
    <cellStyle name="Normal 17 5" xfId="35558" xr:uid="{A6A0D16D-AE8D-4316-8DBB-14BAB22B6609}"/>
    <cellStyle name="Normal 17 5 2" xfId="35559" xr:uid="{1EBAAD35-BA7C-4A08-9F44-95FA3278D419}"/>
    <cellStyle name="Normal 17 5 2 2" xfId="35560" xr:uid="{6AC17449-8869-43F5-9D67-14847B6FA872}"/>
    <cellStyle name="Normal 17 5 3" xfId="35561" xr:uid="{EB836F24-33D2-4AA8-B9D9-7385B42CED0E}"/>
    <cellStyle name="Normal 17 5 3 2" xfId="35562" xr:uid="{C2B9A1B0-99E4-43B8-9C7E-2FA44108218F}"/>
    <cellStyle name="Normal 17 5 4" xfId="35563" xr:uid="{8D2C083B-7B8C-4D8E-A4F7-344BCBB72C90}"/>
    <cellStyle name="Normal 17 6" xfId="35564" xr:uid="{BD849E00-8432-48B9-8727-C3908E8C1A00}"/>
    <cellStyle name="Normal 17 6 2" xfId="35565" xr:uid="{EB45CB12-F046-43AE-875A-37F27A21956E}"/>
    <cellStyle name="Normal 17 6 2 2" xfId="35566" xr:uid="{2627FEB3-EBFC-4DEC-969C-3FA583693A19}"/>
    <cellStyle name="Normal 17 6 3" xfId="35567" xr:uid="{0C48F255-ECE8-4DC6-AC74-9BC2E982461E}"/>
    <cellStyle name="Normal 17 6 3 2" xfId="35568" xr:uid="{2B12C3F7-D08E-48ED-97D6-4AFA9E9591C2}"/>
    <cellStyle name="Normal 17 6 4" xfId="35569" xr:uid="{97F9ADEA-AAE8-4D5F-8121-4A99068BCC61}"/>
    <cellStyle name="Normal 17 7" xfId="35570" xr:uid="{E97E2EA4-6274-4148-8FCB-37802107CB2B}"/>
    <cellStyle name="Normal 17 7 2" xfId="35571" xr:uid="{80CA5CE9-F302-4749-8A75-C1F3874140ED}"/>
    <cellStyle name="Normal 17 7 2 2" xfId="35572" xr:uid="{F86C0BCE-676D-432A-9934-C82ACC61C407}"/>
    <cellStyle name="Normal 17 7 3" xfId="35573" xr:uid="{E506F2A4-29ED-47B1-8374-A2E260D26177}"/>
    <cellStyle name="Normal 17 8" xfId="35574" xr:uid="{FED09C5B-5B1C-4DE9-A94C-7E33EBA91DF7}"/>
    <cellStyle name="Normal 17 8 2" xfId="35575" xr:uid="{0528DF35-426C-4E4C-85F8-CC47BDB35473}"/>
    <cellStyle name="Normal 17 8 2 2" xfId="35576" xr:uid="{0724A3ED-939D-4D64-B512-0A11C7D0141F}"/>
    <cellStyle name="Normal 17 8 3" xfId="35577" xr:uid="{AB9D5506-845D-4D14-B4E5-A4696B40DAF2}"/>
    <cellStyle name="Normal 17 9" xfId="35578" xr:uid="{9C582B53-FEC9-4A4B-96A8-625921352118}"/>
    <cellStyle name="Normal 17 9 2" xfId="35579" xr:uid="{3A52596B-1293-413E-BA5A-92F706058093}"/>
    <cellStyle name="Normal 17 9 2 2" xfId="35580" xr:uid="{83EB4E2E-CFFE-4D76-8F7A-535B291912F9}"/>
    <cellStyle name="Normal 17 9 3" xfId="35581" xr:uid="{D6FA0560-70C6-426F-ADD0-2624F387986C}"/>
    <cellStyle name="Normal 170" xfId="35582" xr:uid="{3E5F4A2D-DA70-4E96-8FA2-D884C41B40CC}"/>
    <cellStyle name="Normal 171" xfId="35583" xr:uid="{AE9C6664-F41C-4F3D-9368-C31603F81329}"/>
    <cellStyle name="Normal 172" xfId="35584" xr:uid="{0E15F48E-76F8-4BD7-9057-23BDA8C55116}"/>
    <cellStyle name="Normal 173" xfId="35585" xr:uid="{94DBF71F-1EC4-48A2-A1BE-15624187A8D9}"/>
    <cellStyle name="Normal 174" xfId="35586" xr:uid="{67811C54-C1E5-49F0-AF77-C718E1722C5E}"/>
    <cellStyle name="Normal 175" xfId="35587" xr:uid="{B23570CF-AF3A-4BC9-9A7F-7B07979B70CB}"/>
    <cellStyle name="Normal 176" xfId="35588" xr:uid="{0331EA1B-8CCC-457C-B012-D903E094FB03}"/>
    <cellStyle name="Normal 177" xfId="35589" xr:uid="{229DE231-5430-436F-8E1B-8DB63D1CDFCC}"/>
    <cellStyle name="Normal 178" xfId="35590" xr:uid="{89814EA6-36A1-48A3-BD52-F895575659B8}"/>
    <cellStyle name="Normal 179" xfId="35591" xr:uid="{C37E5FE5-F508-4BC6-81CA-F52EA2D7F5F8}"/>
    <cellStyle name="Normal 18" xfId="35592" xr:uid="{8A0ABDA3-2B65-4863-9ABA-8EB77BFE4C03}"/>
    <cellStyle name="Normal 18 2" xfId="35593" xr:uid="{AB0DA975-702E-4FDE-B200-D083D0955099}"/>
    <cellStyle name="Normal 18 2 10" xfId="35594" xr:uid="{A3E611BB-4279-4946-AEE9-0C7F20DB1F79}"/>
    <cellStyle name="Normal 18 2 11" xfId="35595" xr:uid="{6BEF6DFA-7515-447C-8A54-2FDF3E4285E5}"/>
    <cellStyle name="Normal 18 2 12" xfId="35596" xr:uid="{7638438B-4D75-4016-BFDF-A64D6DDBDCFD}"/>
    <cellStyle name="Normal 18 2 13" xfId="35597" xr:uid="{18EE7FD1-09E3-46D8-8077-B35B0336831C}"/>
    <cellStyle name="Normal 18 2 14" xfId="35598" xr:uid="{D28732AD-FE4A-4AE1-AA38-BBA00CFEBF18}"/>
    <cellStyle name="Normal 18 2 15" xfId="35599" xr:uid="{A4227DF1-BC5E-46F8-964F-30E3DC3696BD}"/>
    <cellStyle name="Normal 18 2 16" xfId="35600" xr:uid="{18CED1F5-36F6-480C-BA21-34D2FF4861F3}"/>
    <cellStyle name="Normal 18 2 17" xfId="35601" xr:uid="{CB88A757-17FC-4E50-BAE0-DBEAEA0B9E06}"/>
    <cellStyle name="Normal 18 2 18" xfId="35602" xr:uid="{058287DE-8354-4CFB-A17D-92BF84546DA3}"/>
    <cellStyle name="Normal 18 2 19" xfId="35603" xr:uid="{007EB42B-B8CB-491F-A44A-D2BCF473D9EF}"/>
    <cellStyle name="Normal 18 2 2" xfId="35604" xr:uid="{B3011384-D2F7-493C-B945-CA3F47D4BB9A}"/>
    <cellStyle name="Normal 18 2 20" xfId="35605" xr:uid="{7DCAAEF7-F84F-4A37-A27D-FEEDE77FF04B}"/>
    <cellStyle name="Normal 18 2 21" xfId="35606" xr:uid="{168595B4-9FD7-494F-9563-DA69938556F0}"/>
    <cellStyle name="Normal 18 2 3" xfId="35607" xr:uid="{3884B944-7B0E-404A-9E1B-467A114FBD92}"/>
    <cellStyle name="Normal 18 2 4" xfId="35608" xr:uid="{7C033E87-F730-4BE6-9AD6-807E8A426781}"/>
    <cellStyle name="Normal 18 2 5" xfId="35609" xr:uid="{62C26093-3FA3-4112-ACD9-F3F918FD2FFA}"/>
    <cellStyle name="Normal 18 2 6" xfId="35610" xr:uid="{1973AC02-08EC-4098-A6BC-1A898A137BF5}"/>
    <cellStyle name="Normal 18 2 7" xfId="35611" xr:uid="{EA08CF48-E3D7-4E20-A5DD-1E25F6EE9EF0}"/>
    <cellStyle name="Normal 18 2 8" xfId="35612" xr:uid="{1697C2CC-FE46-4E00-9642-2999B5B04D4A}"/>
    <cellStyle name="Normal 18 2 9" xfId="35613" xr:uid="{7A646E4B-1385-441E-9F93-D1C33FD15286}"/>
    <cellStyle name="Normal 18 3" xfId="35614" xr:uid="{08532F25-4D24-4062-97C7-57C2986D8422}"/>
    <cellStyle name="Normal 18 4" xfId="35615" xr:uid="{79EC8BF6-2478-41D7-89DB-70FB36B9DD8F}"/>
    <cellStyle name="Normal 18 5" xfId="35616" xr:uid="{B42F4958-7162-41A0-BDBB-CAD519D5CB43}"/>
    <cellStyle name="Normal 180" xfId="35617" xr:uid="{36B264C6-FEED-4159-8FB3-4864718944C5}"/>
    <cellStyle name="Normal 181" xfId="35618" xr:uid="{619E39FC-C987-4159-A8D9-0825510F54A0}"/>
    <cellStyle name="Normal 182" xfId="35619" xr:uid="{F9591FAF-C688-4197-983B-26CF50FC587C}"/>
    <cellStyle name="Normal 183" xfId="35620" xr:uid="{49D4E54E-C8AF-4F97-9A83-C46178F9556B}"/>
    <cellStyle name="Normal 184" xfId="35621" xr:uid="{A35E3411-CCEE-4EB4-A28D-9A10871E176E}"/>
    <cellStyle name="Normal 185" xfId="35622" xr:uid="{1BCCFE13-0DC4-4D02-A9CD-8A7BC26063B7}"/>
    <cellStyle name="Normal 186" xfId="35623" xr:uid="{EB7DD134-36BF-4051-B72F-408B0675A3FA}"/>
    <cellStyle name="Normal 187" xfId="35624" xr:uid="{8E17C5EA-2790-4495-A181-B7A4FE0B0AD5}"/>
    <cellStyle name="Normal 188" xfId="35625" xr:uid="{3196FE9B-FBD6-4447-9E1D-B4161CB222AC}"/>
    <cellStyle name="Normal 189" xfId="35626" xr:uid="{3A7C178C-257E-41FA-9CCA-EB853EA5F9FE}"/>
    <cellStyle name="Normal 19" xfId="35627" xr:uid="{32FD0D16-FE31-4AC6-BD0F-3981F3DD8481}"/>
    <cellStyle name="Normal 19 2" xfId="35628" xr:uid="{2E6DFDD0-18D5-49EB-A1D1-EF3ABD08AF23}"/>
    <cellStyle name="Normal 19 2 2" xfId="35629" xr:uid="{9568AD0C-9681-4002-B04B-801DB0C1FA99}"/>
    <cellStyle name="Normal 19 3" xfId="35630" xr:uid="{5B7C0AD9-232A-48C3-8678-1AAC52D7C725}"/>
    <cellStyle name="Normal 190" xfId="35631" xr:uid="{FA62970C-2C19-44A3-ABA4-BC9D4E87BEDC}"/>
    <cellStyle name="Normal 191" xfId="35632" xr:uid="{DE86F54C-FA20-4CDD-AB46-4A7659A4F21C}"/>
    <cellStyle name="Normal 192" xfId="35633" xr:uid="{22A2B7F4-0E6B-4C3C-B36C-CEEC81170C19}"/>
    <cellStyle name="Normal 193" xfId="35634" xr:uid="{EFB024BE-8E34-48AD-85F0-E5D1CEDA2531}"/>
    <cellStyle name="Normal 194" xfId="35635" xr:uid="{C5519F03-E2A4-474D-BDA2-94EC92C47D4A}"/>
    <cellStyle name="Normal 195" xfId="35636" xr:uid="{18A07C18-84B3-4AB9-9502-A42493B8BA8D}"/>
    <cellStyle name="Normal 196" xfId="35637" xr:uid="{399C9F21-36EE-42E0-9E32-121FF782BF76}"/>
    <cellStyle name="Normal 197" xfId="35638" xr:uid="{34FBA0A4-0790-443E-924A-296DAAB67645}"/>
    <cellStyle name="Normal 198" xfId="35639" xr:uid="{27D129E1-335B-49DE-9C6E-9EE7F269AE7B}"/>
    <cellStyle name="Normal 199" xfId="35640" xr:uid="{38DFAD50-D7A7-4D0C-B04F-6E7609D714F1}"/>
    <cellStyle name="Normal 2" xfId="4" xr:uid="{00000000-0005-0000-0000-000003000000}"/>
    <cellStyle name="Normal 2 10" xfId="35642" xr:uid="{28FC48DD-6065-408A-A022-120D6547BE46}"/>
    <cellStyle name="Normal 2 10 2" xfId="35643" xr:uid="{036C1E12-D4AA-43BA-B7B6-6DD56D455A55}"/>
    <cellStyle name="Normal 2 10 2 2" xfId="35644" xr:uid="{57B489B6-9C25-4258-ADCB-FF0B46F2D0E1}"/>
    <cellStyle name="Normal 2 10 2 2 2" xfId="35645" xr:uid="{8E98C988-F4CA-4CB1-BF21-352530A2FC28}"/>
    <cellStyle name="Normal 2 10 2 3" xfId="35646" xr:uid="{7C45CE87-6BC2-4112-9BB3-182F3FB60707}"/>
    <cellStyle name="Normal 2 10 2 3 2" xfId="35647" xr:uid="{285AFE7A-F97F-4AA6-AFBD-AACEAE2EE842}"/>
    <cellStyle name="Normal 2 10 2 4" xfId="35648" xr:uid="{8980CCA1-5411-4386-B9AE-AF05B23932D6}"/>
    <cellStyle name="Normal 2 10 2 4 2" xfId="35649" xr:uid="{7B761AA0-60F9-4B9F-B682-3B096FFF829B}"/>
    <cellStyle name="Normal 2 10 2 5" xfId="35650" xr:uid="{B05E032E-2F15-472D-A541-020A6FD552C3}"/>
    <cellStyle name="Normal 2 10 2 5 2" xfId="35651" xr:uid="{CCA799FF-619A-46D7-BACC-B0EF0A5E111E}"/>
    <cellStyle name="Normal 2 10 2 6" xfId="35652" xr:uid="{BFDAB10D-3E28-4FBB-9D02-013C030A8346}"/>
    <cellStyle name="Normal 2 10 2 6 2" xfId="35653" xr:uid="{D18235D7-0676-4458-BA50-E5D6C1D2DD35}"/>
    <cellStyle name="Normal 2 10 2 7" xfId="35654" xr:uid="{6B3AF6AC-54B1-4E1D-B78D-50F3DF0811E6}"/>
    <cellStyle name="Normal 2 10 3" xfId="35655" xr:uid="{74083C91-8C4E-405D-B0CD-802770D807D2}"/>
    <cellStyle name="Normal 2 10 3 2" xfId="35656" xr:uid="{E4B15BF4-033B-446B-B4F7-17751DA7A76C}"/>
    <cellStyle name="Normal 2 10 3 2 2" xfId="35657" xr:uid="{627F21DB-5088-4635-BD75-188A17244C99}"/>
    <cellStyle name="Normal 2 10 3 3" xfId="35658" xr:uid="{DE3F2068-B24D-4176-8ADA-7C1711AB7B7F}"/>
    <cellStyle name="Normal 2 10 3 3 2" xfId="35659" xr:uid="{037924F0-4D04-4689-85FE-499934E10D10}"/>
    <cellStyle name="Normal 2 10 3 4" xfId="35660" xr:uid="{39837671-9194-491B-B13E-37E85AABD029}"/>
    <cellStyle name="Normal 2 10 4" xfId="35661" xr:uid="{5F3FEDCC-E8D1-440E-A0E0-8FF885FFE04C}"/>
    <cellStyle name="Normal 2 10 4 2" xfId="35662" xr:uid="{229EE70B-A478-4E87-97D2-340A3B0E9D33}"/>
    <cellStyle name="Normal 2 10 5" xfId="35663" xr:uid="{60F38B92-DDF1-44F8-9062-00AD19E163B8}"/>
    <cellStyle name="Normal 2 10 5 2" xfId="35664" xr:uid="{17D0DDE4-DC04-4886-8869-4BE1B6235B6B}"/>
    <cellStyle name="Normal 2 10 6" xfId="35665" xr:uid="{50000BCB-27E1-4FC7-B001-26B3A0EEF619}"/>
    <cellStyle name="Normal 2 10 6 2" xfId="35666" xr:uid="{D55D37E0-44B1-4FC6-927B-35B62B4980BC}"/>
    <cellStyle name="Normal 2 10 7" xfId="35667" xr:uid="{E7BCEFCC-EFA0-40B9-9E3B-E156E6E330EF}"/>
    <cellStyle name="Normal 2 10 7 2" xfId="35668" xr:uid="{CE72E78A-9F58-4307-B7CE-7C8759947EFC}"/>
    <cellStyle name="Normal 2 10 8" xfId="35669" xr:uid="{7710C785-B99F-426A-A739-9CAD33B9BF18}"/>
    <cellStyle name="Normal 2 10 9" xfId="35670" xr:uid="{BE19C45D-7C95-488A-9F59-1CFD6A539CCD}"/>
    <cellStyle name="Normal 2 11" xfId="35671" xr:uid="{4CFCE062-5542-4766-AC2F-3C5F0C4B79EB}"/>
    <cellStyle name="Normal 2 11 2" xfId="35672" xr:uid="{E1D58AAC-1930-45E2-866B-E694CB552AE2}"/>
    <cellStyle name="Normal 2 11 2 2" xfId="35673" xr:uid="{527B9C73-86BD-4B03-8974-8659CF51CEBF}"/>
    <cellStyle name="Normal 2 11 2 2 2" xfId="35674" xr:uid="{6FD05C31-58CA-4B83-AAF7-F47DCADAAD04}"/>
    <cellStyle name="Normal 2 11 2 3" xfId="35675" xr:uid="{1396F77C-C0B9-4352-94E4-DF8DF8817A87}"/>
    <cellStyle name="Normal 2 11 2 3 2" xfId="35676" xr:uid="{C0C2FB55-B093-4DCA-9507-1704197FA692}"/>
    <cellStyle name="Normal 2 11 2 4" xfId="35677" xr:uid="{337EA155-A314-466A-A31D-1B722AE3BA4C}"/>
    <cellStyle name="Normal 2 11 2 4 2" xfId="35678" xr:uid="{2D7C23E0-1669-41C6-8387-FACB47E6D6CB}"/>
    <cellStyle name="Normal 2 11 2 5" xfId="35679" xr:uid="{8C6C7DF6-33AA-4E38-B5D4-9284CBC06F28}"/>
    <cellStyle name="Normal 2 11 2 5 2" xfId="35680" xr:uid="{E9E74F14-A979-4912-823C-5A8EB349E95E}"/>
    <cellStyle name="Normal 2 11 2 6" xfId="35681" xr:uid="{EEE322A9-A6DD-4BC6-9952-00D6A4923498}"/>
    <cellStyle name="Normal 2 11 2 6 2" xfId="35682" xr:uid="{12204F0D-6839-412D-90CC-4B224257B7AC}"/>
    <cellStyle name="Normal 2 11 2 7" xfId="35683" xr:uid="{90A5486D-1347-4A16-BC88-C474F470D849}"/>
    <cellStyle name="Normal 2 11 3" xfId="35684" xr:uid="{0AA87BFB-E30B-4C5F-AF81-41DE70B6A9F0}"/>
    <cellStyle name="Normal 2 11 3 2" xfId="35685" xr:uid="{92F5F607-B0AA-4BDC-8F5C-0B7433EDDD29}"/>
    <cellStyle name="Normal 2 11 3 2 2" xfId="35686" xr:uid="{2609F527-B99A-4A9A-8409-A795D2AE2350}"/>
    <cellStyle name="Normal 2 11 3 3" xfId="35687" xr:uid="{4ADC59C1-E471-431D-BB31-28BA5F1D615C}"/>
    <cellStyle name="Normal 2 11 3 3 2" xfId="35688" xr:uid="{4CF92AFA-3291-4EAA-9CE7-9196B9679191}"/>
    <cellStyle name="Normal 2 11 3 4" xfId="35689" xr:uid="{9731703F-7DA8-48A3-984C-A8D60F30AE1F}"/>
    <cellStyle name="Normal 2 11 4" xfId="35690" xr:uid="{B5889018-476C-43D8-A25D-A3B1B46E32F0}"/>
    <cellStyle name="Normal 2 11 4 2" xfId="35691" xr:uid="{35DB9E78-E976-43F0-81E7-B4B2EE29B373}"/>
    <cellStyle name="Normal 2 11 5" xfId="35692" xr:uid="{901CC86A-72A8-46D6-84BB-CF70D5AB4463}"/>
    <cellStyle name="Normal 2 11 5 2" xfId="35693" xr:uid="{95D90D7F-3156-41DA-88E1-79F784E4A81A}"/>
    <cellStyle name="Normal 2 11 6" xfId="35694" xr:uid="{FC3D3D7B-0AE8-4CEA-ABB1-E0F2496CFB22}"/>
    <cellStyle name="Normal 2 11 6 2" xfId="35695" xr:uid="{576A763D-6017-4C99-ABE1-D7F47FF12827}"/>
    <cellStyle name="Normal 2 11 7" xfId="35696" xr:uid="{D388E5CC-5D4D-4FCA-B6CB-0B05D6B750C4}"/>
    <cellStyle name="Normal 2 11 7 2" xfId="35697" xr:uid="{24B13E2E-2A20-4420-B8FA-2EC808D3EA43}"/>
    <cellStyle name="Normal 2 11 8" xfId="35698" xr:uid="{FA5A9F93-5531-4984-9AE2-088088E1F80F}"/>
    <cellStyle name="Normal 2 12" xfId="35699" xr:uid="{D971363A-31B7-4452-A3A3-AFFE86612C5E}"/>
    <cellStyle name="Normal 2 12 2" xfId="35700" xr:uid="{70CCA529-620B-45F0-8D29-F9708A3D92EE}"/>
    <cellStyle name="Normal 2 12 2 2" xfId="35701" xr:uid="{CC21E1AF-54E2-451D-A1C3-281E1F302C6E}"/>
    <cellStyle name="Normal 2 12 2 2 2" xfId="35702" xr:uid="{6FB106C2-3F37-4848-9524-2D95EEE41846}"/>
    <cellStyle name="Normal 2 12 2 3" xfId="35703" xr:uid="{3903CD81-063B-4971-B9AE-96D1B711B74E}"/>
    <cellStyle name="Normal 2 12 2 3 2" xfId="35704" xr:uid="{E89A714D-3CDC-4659-A35C-A886E8F2C672}"/>
    <cellStyle name="Normal 2 12 2 4" xfId="35705" xr:uid="{FCE06B2C-6567-480E-8F5D-C9FF7C8923CB}"/>
    <cellStyle name="Normal 2 12 2 4 2" xfId="35706" xr:uid="{ECDCA37B-A8A4-4FE3-84E3-6CE65B3C2BCD}"/>
    <cellStyle name="Normal 2 12 2 5" xfId="35707" xr:uid="{E76F7557-3A7F-47A3-9171-3B16A7EE3D2A}"/>
    <cellStyle name="Normal 2 12 2 5 2" xfId="35708" xr:uid="{80D9D551-8BFC-4203-8CAE-422578224427}"/>
    <cellStyle name="Normal 2 12 2 6" xfId="35709" xr:uid="{D8E629C4-1C9A-4E56-9AFE-0F6509CC5B2E}"/>
    <cellStyle name="Normal 2 12 2 6 2" xfId="35710" xr:uid="{29DFEA7B-0D2C-47C2-9220-87ED94DE5488}"/>
    <cellStyle name="Normal 2 12 2 7" xfId="35711" xr:uid="{86425ED1-D664-4F50-82B6-9D7E897B1DD6}"/>
    <cellStyle name="Normal 2 12 3" xfId="35712" xr:uid="{21A2A691-F493-4FD5-ACEA-530A2F579597}"/>
    <cellStyle name="Normal 2 12 3 2" xfId="35713" xr:uid="{36275643-D171-4474-B757-41C6536322BC}"/>
    <cellStyle name="Normal 2 12 3 2 2" xfId="35714" xr:uid="{E56BAFE5-E82E-43CE-958F-9641527B35CA}"/>
    <cellStyle name="Normal 2 12 3 3" xfId="35715" xr:uid="{985FC0C0-2E5F-4C47-BFD5-AAB7B0D33738}"/>
    <cellStyle name="Normal 2 12 3 3 2" xfId="35716" xr:uid="{7BB470AB-B8C3-4BAF-A88C-99C556755CA0}"/>
    <cellStyle name="Normal 2 12 3 4" xfId="35717" xr:uid="{0E0AF4EB-3885-4681-95DE-1282BB350C1A}"/>
    <cellStyle name="Normal 2 12 4" xfId="35718" xr:uid="{941164D1-D268-4A9B-A00A-D046BC4D4460}"/>
    <cellStyle name="Normal 2 12 4 2" xfId="35719" xr:uid="{0C146E4F-B490-4777-915B-3D281EAD0CFE}"/>
    <cellStyle name="Normal 2 12 5" xfId="35720" xr:uid="{04F2B97C-7458-41B7-8184-41FE01324060}"/>
    <cellStyle name="Normal 2 12 5 2" xfId="35721" xr:uid="{CC8D9EE6-1018-478E-9F48-FF766A9FE031}"/>
    <cellStyle name="Normal 2 12 6" xfId="35722" xr:uid="{47999091-E380-4BE6-B63E-480BB8A773BC}"/>
    <cellStyle name="Normal 2 12 6 2" xfId="35723" xr:uid="{0A47109B-9242-46B5-A00F-1242E9F781DF}"/>
    <cellStyle name="Normal 2 12 7" xfId="35724" xr:uid="{BE3ADD02-BA9F-4BF2-B497-893B650B59F1}"/>
    <cellStyle name="Normal 2 12 7 2" xfId="35725" xr:uid="{646D41B0-4F8C-4C5B-90A9-93572607672E}"/>
    <cellStyle name="Normal 2 12 8" xfId="35726" xr:uid="{EB91EE63-EAFA-4BD0-968F-CAFC05E4B073}"/>
    <cellStyle name="Normal 2 13" xfId="35727" xr:uid="{34FEC9AE-B5B6-4733-AD44-B0080DEDB0C1}"/>
    <cellStyle name="Normal 2 13 2" xfId="35728" xr:uid="{04980B37-F5AD-4196-BBDB-CD96ECDA0D17}"/>
    <cellStyle name="Normal 2 13 2 2" xfId="35729" xr:uid="{52C86004-64B9-45C4-91E4-6BF304501AAE}"/>
    <cellStyle name="Normal 2 13 2 2 2" xfId="35730" xr:uid="{3DE35448-651D-4460-B210-A00B66B516B8}"/>
    <cellStyle name="Normal 2 13 2 3" xfId="35731" xr:uid="{C8F4F40C-9DE4-429B-A03A-D58B43173207}"/>
    <cellStyle name="Normal 2 13 2 3 2" xfId="35732" xr:uid="{32A451F4-894B-497A-B88A-38BEB96A2635}"/>
    <cellStyle name="Normal 2 13 2 4" xfId="35733" xr:uid="{A27F0A6E-BD97-4D86-BE92-10EEB1AE24DC}"/>
    <cellStyle name="Normal 2 13 2 4 2" xfId="35734" xr:uid="{AE2F92F4-791C-4BE7-AC09-A6496D6F984E}"/>
    <cellStyle name="Normal 2 13 2 5" xfId="35735" xr:uid="{EA9CBBF1-C9C1-419D-8A48-EFADF2406EC0}"/>
    <cellStyle name="Normal 2 13 2 5 2" xfId="35736" xr:uid="{E09CB304-55D2-4F32-B45C-9F117770821B}"/>
    <cellStyle name="Normal 2 13 2 6" xfId="35737" xr:uid="{2883F9F7-77CA-47D6-B78A-88B27B8BC0EB}"/>
    <cellStyle name="Normal 2 13 2 6 2" xfId="35738" xr:uid="{DB51483A-DEBF-42A5-8701-5EB0997CAFC7}"/>
    <cellStyle name="Normal 2 13 2 7" xfId="35739" xr:uid="{D7F0D25E-DB28-4440-908B-38F189F4FEA5}"/>
    <cellStyle name="Normal 2 13 3" xfId="35740" xr:uid="{1FDFA82C-DBD9-4076-834A-CC0ECDA95A71}"/>
    <cellStyle name="Normal 2 13 3 2" xfId="35741" xr:uid="{018BF643-15A5-407A-971C-FC534B940BF9}"/>
    <cellStyle name="Normal 2 13 3 2 2" xfId="35742" xr:uid="{25FCEEE3-EB4E-4BBB-A559-7E55E9FA225E}"/>
    <cellStyle name="Normal 2 13 3 3" xfId="35743" xr:uid="{3D3B29B0-67BF-4D75-868D-6B9DD041CFFD}"/>
    <cellStyle name="Normal 2 13 3 3 2" xfId="35744" xr:uid="{BE0596FB-FFFD-4D88-A09B-00C3381DAB0C}"/>
    <cellStyle name="Normal 2 13 3 4" xfId="35745" xr:uid="{AC26BB26-ED0B-4873-A0ED-158C2E5FFA46}"/>
    <cellStyle name="Normal 2 13 4" xfId="35746" xr:uid="{94AE1BC2-D194-4E52-B47C-56E0CAF6CC0F}"/>
    <cellStyle name="Normal 2 13 4 2" xfId="35747" xr:uid="{D4FC06D4-371B-4430-A028-E48F515429FC}"/>
    <cellStyle name="Normal 2 13 5" xfId="35748" xr:uid="{5CE2EF22-FC4C-4DB7-9312-06ABC4E17774}"/>
    <cellStyle name="Normal 2 13 5 2" xfId="35749" xr:uid="{7006933C-9426-4CA5-9E8E-CF5926FED49B}"/>
    <cellStyle name="Normal 2 13 6" xfId="35750" xr:uid="{13E4A509-D2BF-48F0-9077-1941F995C8D0}"/>
    <cellStyle name="Normal 2 13 6 2" xfId="35751" xr:uid="{F15E369B-B27B-4A23-8A69-78A019171BF1}"/>
    <cellStyle name="Normal 2 13 7" xfId="35752" xr:uid="{A64263C6-B6BF-4F25-97ED-CCDA8C13E072}"/>
    <cellStyle name="Normal 2 13 7 2" xfId="35753" xr:uid="{86409278-F842-4786-BA8A-9911D4ABB7B1}"/>
    <cellStyle name="Normal 2 13 8" xfId="35754" xr:uid="{595A3AD7-4F45-47F3-8C5E-4DD0C4AD3DEF}"/>
    <cellStyle name="Normal 2 14" xfId="35755" xr:uid="{E98CEB3B-38E5-4136-A05F-BADB16B717BD}"/>
    <cellStyle name="Normal 2 14 2" xfId="35756" xr:uid="{40CB49A9-DE3F-4918-800C-9F8ADB8296DE}"/>
    <cellStyle name="Normal 2 14 2 2" xfId="35757" xr:uid="{866DB44B-8833-424C-9B7F-7D5AF0CCD12B}"/>
    <cellStyle name="Normal 2 14 2 2 2" xfId="35758" xr:uid="{5EB11C77-DD7C-47E0-A602-247265D70DC0}"/>
    <cellStyle name="Normal 2 14 2 3" xfId="35759" xr:uid="{C723EE04-4158-4D6F-9DC0-BF31FD261C0C}"/>
    <cellStyle name="Normal 2 14 2 3 2" xfId="35760" xr:uid="{A42B037F-6438-4DE0-9F4F-E5870DA726A1}"/>
    <cellStyle name="Normal 2 14 2 4" xfId="35761" xr:uid="{B90287AD-329B-4E5F-9CC5-979BD7B53B03}"/>
    <cellStyle name="Normal 2 14 2 4 2" xfId="35762" xr:uid="{E178A44B-F610-4B12-810E-85EA4B527D27}"/>
    <cellStyle name="Normal 2 14 2 5" xfId="35763" xr:uid="{801A6525-3C22-4676-A14E-709CC5B8F20B}"/>
    <cellStyle name="Normal 2 14 2 5 2" xfId="35764" xr:uid="{21D1D410-92B2-49F0-8FE8-3965FEFA97BD}"/>
    <cellStyle name="Normal 2 14 2 6" xfId="35765" xr:uid="{3E856D59-0370-4F73-8BDE-4E0382F4A2B0}"/>
    <cellStyle name="Normal 2 14 2 6 2" xfId="35766" xr:uid="{9E165E99-B6A8-4859-B054-5F81DB184E24}"/>
    <cellStyle name="Normal 2 14 2 7" xfId="35767" xr:uid="{CE8DCE25-8AE0-4323-8745-428C15D54583}"/>
    <cellStyle name="Normal 2 14 3" xfId="35768" xr:uid="{90841E7A-EAFB-4D11-A016-1980F68DA2E8}"/>
    <cellStyle name="Normal 2 14 3 2" xfId="35769" xr:uid="{996D22FB-613E-44E3-8ADD-1C3C87BC9060}"/>
    <cellStyle name="Normal 2 14 3 2 2" xfId="35770" xr:uid="{EA4CDE6F-6F59-4CE6-8A53-1A4C8D6B1BDC}"/>
    <cellStyle name="Normal 2 14 3 3" xfId="35771" xr:uid="{8C584C09-107C-41EB-82AB-7D52A15F2C50}"/>
    <cellStyle name="Normal 2 14 3 3 2" xfId="35772" xr:uid="{689745ED-5881-494B-94D7-655B373E52A8}"/>
    <cellStyle name="Normal 2 14 3 4" xfId="35773" xr:uid="{9668DE9E-F12E-4C0C-BBB2-16A3E92F0D45}"/>
    <cellStyle name="Normal 2 14 4" xfId="35774" xr:uid="{244FCFD2-08C6-4470-AAE9-C164513B0BA4}"/>
    <cellStyle name="Normal 2 14 4 2" xfId="35775" xr:uid="{BE18F911-685D-403F-AE25-9ACD4F692C22}"/>
    <cellStyle name="Normal 2 14 5" xfId="35776" xr:uid="{1853ADE1-CD83-49E6-BCA6-470B43C212F8}"/>
    <cellStyle name="Normal 2 14 5 2" xfId="35777" xr:uid="{4B4C786F-ED66-4464-B082-E7A93401E3D6}"/>
    <cellStyle name="Normal 2 14 6" xfId="35778" xr:uid="{98DCD59F-DE63-4DB2-A26E-4C125BDADB56}"/>
    <cellStyle name="Normal 2 14 6 2" xfId="35779" xr:uid="{1084C518-5319-4ABC-B48B-5BBC566BD1F3}"/>
    <cellStyle name="Normal 2 14 7" xfId="35780" xr:uid="{D401DCB4-4665-447A-A31E-259BFB4E1010}"/>
    <cellStyle name="Normal 2 14 7 2" xfId="35781" xr:uid="{D5528B29-4557-4888-9215-051ECC1B32A9}"/>
    <cellStyle name="Normal 2 14 8" xfId="35782" xr:uid="{FFAE3789-E382-4FAB-88F6-07B6975A9970}"/>
    <cellStyle name="Normal 2 15" xfId="35783" xr:uid="{9490780D-1E4B-4042-847F-D809B419ADB5}"/>
    <cellStyle name="Normal 2 15 2" xfId="35784" xr:uid="{8437A093-74ED-4970-B412-86993475D5BC}"/>
    <cellStyle name="Normal 2 15 2 2" xfId="35785" xr:uid="{B32EB2A2-EB7B-4F46-8444-FC412ACC14CF}"/>
    <cellStyle name="Normal 2 15 2 2 2" xfId="35786" xr:uid="{2B840F0D-BD82-4E1A-96AD-314AD9B4A8ED}"/>
    <cellStyle name="Normal 2 15 2 3" xfId="35787" xr:uid="{0DACED6E-E7D3-4BDD-A39F-815779116040}"/>
    <cellStyle name="Normal 2 15 2 3 2" xfId="35788" xr:uid="{21B240E3-1C4E-4430-A1F7-5122083C4AA0}"/>
    <cellStyle name="Normal 2 15 2 4" xfId="35789" xr:uid="{BCD309B8-F232-41C2-A982-295A259BBB00}"/>
    <cellStyle name="Normal 2 15 2 4 2" xfId="35790" xr:uid="{882F774F-F617-4AC0-9F62-5BB122B6C432}"/>
    <cellStyle name="Normal 2 15 2 5" xfId="35791" xr:uid="{EE5C7706-C380-490B-8AC4-0E9C7836C055}"/>
    <cellStyle name="Normal 2 15 2 5 2" xfId="35792" xr:uid="{8235710E-FC59-4504-9F12-9858EC2DAC1A}"/>
    <cellStyle name="Normal 2 15 2 6" xfId="35793" xr:uid="{4B11D891-0545-48B3-AB67-A95CE3947937}"/>
    <cellStyle name="Normal 2 15 2 6 2" xfId="35794" xr:uid="{60DC2974-626D-4962-A688-43F640048B3A}"/>
    <cellStyle name="Normal 2 15 2 7" xfId="35795" xr:uid="{B6444A0F-D668-4CFA-8224-0B4056BCEA84}"/>
    <cellStyle name="Normal 2 15 3" xfId="35796" xr:uid="{CD2064B6-187E-4FA2-9EFB-7EAE32F77A85}"/>
    <cellStyle name="Normal 2 15 3 2" xfId="35797" xr:uid="{950E6FE8-329A-421B-9B7D-5AABBD8BC33E}"/>
    <cellStyle name="Normal 2 15 3 2 2" xfId="35798" xr:uid="{6CD873E7-57BE-4A71-8981-73066692182E}"/>
    <cellStyle name="Normal 2 15 3 3" xfId="35799" xr:uid="{3B59C027-85D6-418D-8F80-D39039D60F8F}"/>
    <cellStyle name="Normal 2 15 3 3 2" xfId="35800" xr:uid="{F59F10FC-AB51-4F67-B40E-3258EFAED1E1}"/>
    <cellStyle name="Normal 2 15 3 4" xfId="35801" xr:uid="{2EB38547-BB55-45D6-B7DE-E504EAB7CEB3}"/>
    <cellStyle name="Normal 2 15 4" xfId="35802" xr:uid="{CBCFF0C1-3B9D-4DF9-8F59-A9FAF0C5098A}"/>
    <cellStyle name="Normal 2 15 4 2" xfId="35803" xr:uid="{ED9FFCAB-6C34-4C39-883A-B4C13B8C743F}"/>
    <cellStyle name="Normal 2 15 5" xfId="35804" xr:uid="{A7588892-FF7F-4E09-8BA5-3A0C20E6D3DE}"/>
    <cellStyle name="Normal 2 15 5 2" xfId="35805" xr:uid="{2506017F-447A-4B03-B3F7-371E1A516B61}"/>
    <cellStyle name="Normal 2 15 6" xfId="35806" xr:uid="{27C9DA50-CEE8-4E24-9D07-F567A6D80172}"/>
    <cellStyle name="Normal 2 15 6 2" xfId="35807" xr:uid="{4B5729C9-A5A3-49B8-9D53-39B46AE7FB7E}"/>
    <cellStyle name="Normal 2 15 7" xfId="35808" xr:uid="{BFE14E44-0FA3-405F-8F2C-97334D215B0D}"/>
    <cellStyle name="Normal 2 15 7 2" xfId="35809" xr:uid="{05DA209E-0E33-4E24-9BE8-5D93FFDF954D}"/>
    <cellStyle name="Normal 2 15 8" xfId="35810" xr:uid="{DD5DCE5A-C113-48C4-AFE3-6F5AA880B07D}"/>
    <cellStyle name="Normal 2 16" xfId="35811" xr:uid="{91D4B556-9ECD-4369-AC0A-BE9A803B1F3C}"/>
    <cellStyle name="Normal 2 16 2" xfId="35812" xr:uid="{A5FF8E1E-24D8-4606-9A0B-3466E6E3B3CA}"/>
    <cellStyle name="Normal 2 16 2 2" xfId="35813" xr:uid="{1F900EF9-1CB7-44C6-A123-29F274238400}"/>
    <cellStyle name="Normal 2 16 2 2 2" xfId="35814" xr:uid="{A4F994ED-C82D-456F-9133-915D4B92A60A}"/>
    <cellStyle name="Normal 2 16 2 3" xfId="35815" xr:uid="{F091F40C-33DC-426B-952E-C2C49CCAC0DC}"/>
    <cellStyle name="Normal 2 16 2 3 2" xfId="35816" xr:uid="{763F4F73-7D32-43FD-BD1D-54B7A4C6D078}"/>
    <cellStyle name="Normal 2 16 2 4" xfId="35817" xr:uid="{FB6CF46C-5BAA-4379-8349-135808AC9869}"/>
    <cellStyle name="Normal 2 16 2 4 2" xfId="35818" xr:uid="{F5DC7D54-BA9D-468C-AB0F-1323DB64BADA}"/>
    <cellStyle name="Normal 2 16 2 5" xfId="35819" xr:uid="{C0F4B1FE-80CA-455F-8939-6DD20817B707}"/>
    <cellStyle name="Normal 2 16 2 5 2" xfId="35820" xr:uid="{18E3FB1E-75FB-4BFA-91EC-2548A6748FF8}"/>
    <cellStyle name="Normal 2 16 2 6" xfId="35821" xr:uid="{837F66AF-EE7B-4CE6-8079-A5266DC1DEB6}"/>
    <cellStyle name="Normal 2 16 2 6 2" xfId="35822" xr:uid="{E8BDF8B3-BF53-4209-9B66-4E388A11FAA0}"/>
    <cellStyle name="Normal 2 16 2 7" xfId="35823" xr:uid="{278F2FD3-CD49-41C9-8F1B-F02D3D558421}"/>
    <cellStyle name="Normal 2 16 3" xfId="35824" xr:uid="{FB100B51-BE03-4E4E-83A5-05B0A78A65C9}"/>
    <cellStyle name="Normal 2 16 3 2" xfId="35825" xr:uid="{FF615E62-B5CE-49A8-9556-5B38EF1603A7}"/>
    <cellStyle name="Normal 2 16 3 2 2" xfId="35826" xr:uid="{4C962248-A37E-4E36-B3EA-9572AC6DE1B7}"/>
    <cellStyle name="Normal 2 16 3 3" xfId="35827" xr:uid="{BB275FBA-BA37-4920-B8AD-6F33C6FBC0A9}"/>
    <cellStyle name="Normal 2 16 3 3 2" xfId="35828" xr:uid="{2B70C62C-9261-4B65-98A7-C635898F64ED}"/>
    <cellStyle name="Normal 2 16 3 4" xfId="35829" xr:uid="{D03EE3A6-6E3A-4D46-9CA3-A21183A180D8}"/>
    <cellStyle name="Normal 2 16 4" xfId="35830" xr:uid="{4E78D9AD-36B8-430B-81C5-B33DEA134E72}"/>
    <cellStyle name="Normal 2 16 4 2" xfId="35831" xr:uid="{0C7DCA3E-8E30-4A8F-9D7B-FAFCB00D31DE}"/>
    <cellStyle name="Normal 2 16 5" xfId="35832" xr:uid="{FD479012-8759-41FF-8074-C3F662ABD2F4}"/>
    <cellStyle name="Normal 2 16 5 2" xfId="35833" xr:uid="{4B8653EA-03C5-43E0-B401-1C34FC2FF86D}"/>
    <cellStyle name="Normal 2 16 6" xfId="35834" xr:uid="{F1DED7CC-2812-4EEB-9993-11F3E316B87C}"/>
    <cellStyle name="Normal 2 16 6 2" xfId="35835" xr:uid="{F2B737E7-B293-4311-AD3F-9F2B24F2AF26}"/>
    <cellStyle name="Normal 2 16 7" xfId="35836" xr:uid="{F3990A54-E78C-46FC-B830-257BD866D8BB}"/>
    <cellStyle name="Normal 2 16 7 2" xfId="35837" xr:uid="{3D751BB3-029B-4E22-87BD-949BB25E906A}"/>
    <cellStyle name="Normal 2 16 8" xfId="35838" xr:uid="{3FC175E9-58C5-48A8-8CDB-197A52F6308F}"/>
    <cellStyle name="Normal 2 16 9" xfId="35839" xr:uid="{B37A610C-DDDD-45B3-A312-26C74B9F91C6}"/>
    <cellStyle name="Normal 2 17" xfId="35840" xr:uid="{205D24AB-7165-42FA-A7E7-EA88D0370F50}"/>
    <cellStyle name="Normal 2 17 2" xfId="35841" xr:uid="{8612148A-3E62-487E-A6F3-F10C66B6584F}"/>
    <cellStyle name="Normal 2 17 2 2" xfId="35842" xr:uid="{0095CD52-452F-486C-BD89-B367DFEF0C99}"/>
    <cellStyle name="Normal 2 17 2 2 2" xfId="35843" xr:uid="{DF8814B4-90CB-4130-9C3E-16438E9BCE2A}"/>
    <cellStyle name="Normal 2 17 2 3" xfId="35844" xr:uid="{CC2C5B70-A362-47B5-B7C1-CF526C454CC4}"/>
    <cellStyle name="Normal 2 17 2 3 2" xfId="35845" xr:uid="{DB9A1A5A-0B99-4B09-958F-0A49CFF15616}"/>
    <cellStyle name="Normal 2 17 2 4" xfId="35846" xr:uid="{50F3791B-1283-41C5-90AE-7009BD37A9A4}"/>
    <cellStyle name="Normal 2 17 2 4 2" xfId="35847" xr:uid="{E0415A03-67D4-4E58-BD8A-DE863407A7C6}"/>
    <cellStyle name="Normal 2 17 2 5" xfId="35848" xr:uid="{27496687-735D-4E15-B836-72652A168C21}"/>
    <cellStyle name="Normal 2 17 2 5 2" xfId="35849" xr:uid="{ACCF8670-FFD4-4852-80FB-D39C741F348A}"/>
    <cellStyle name="Normal 2 17 2 6" xfId="35850" xr:uid="{02E66937-7F64-4B26-8BDE-76472B8478F6}"/>
    <cellStyle name="Normal 2 17 2 6 2" xfId="35851" xr:uid="{74794893-8BC9-44F8-B8D9-20793D6F45DE}"/>
    <cellStyle name="Normal 2 17 2 7" xfId="35852" xr:uid="{A9E72424-57EE-439E-BF14-06B51D464065}"/>
    <cellStyle name="Normal 2 17 3" xfId="35853" xr:uid="{5B89841D-3701-4640-8CFA-35EA25CA3787}"/>
    <cellStyle name="Normal 2 17 3 2" xfId="35854" xr:uid="{CC77BF3B-6F7F-4FD6-98C4-E68BD781593F}"/>
    <cellStyle name="Normal 2 17 3 2 2" xfId="35855" xr:uid="{661B1574-9FE0-45AE-A66E-7EB9EC1B1857}"/>
    <cellStyle name="Normal 2 17 3 3" xfId="35856" xr:uid="{1FF041A4-87FB-4E6A-99A7-EC9439C2C82F}"/>
    <cellStyle name="Normal 2 17 3 3 2" xfId="35857" xr:uid="{2B916DD2-D8B8-4B24-BB87-753C21F3796E}"/>
    <cellStyle name="Normal 2 17 3 4" xfId="35858" xr:uid="{611FDCA0-32C3-480A-B837-3D5C213F8C45}"/>
    <cellStyle name="Normal 2 17 4" xfId="35859" xr:uid="{E220D4F5-D36E-4F58-8A67-6B50A7234D13}"/>
    <cellStyle name="Normal 2 17 4 2" xfId="35860" xr:uid="{75B1CCEC-B220-47FD-AA48-06FC972BFF9D}"/>
    <cellStyle name="Normal 2 17 5" xfId="35861" xr:uid="{83E99242-7C2F-48CD-A0A0-ECDF27E494DD}"/>
    <cellStyle name="Normal 2 17 5 2" xfId="35862" xr:uid="{C727C534-D8A3-46ED-9CF4-66AA0C582F05}"/>
    <cellStyle name="Normal 2 17 6" xfId="35863" xr:uid="{9E62C40A-6B05-45D6-98A9-E09E802398C7}"/>
    <cellStyle name="Normal 2 17 6 2" xfId="35864" xr:uid="{84A1E7AC-A138-4448-8D9D-CCC8579EC986}"/>
    <cellStyle name="Normal 2 17 7" xfId="35865" xr:uid="{8357D324-DA61-4A49-9FA3-E1E7480C94D1}"/>
    <cellStyle name="Normal 2 17 7 2" xfId="35866" xr:uid="{1ED823B0-5BDA-45A1-825D-1CF5494CCE1E}"/>
    <cellStyle name="Normal 2 17 8" xfId="35867" xr:uid="{ADBF25E5-9E56-4989-9BCC-E129A957CB4D}"/>
    <cellStyle name="Normal 2 17 9" xfId="35868" xr:uid="{A6238DA2-7FDD-4C2D-9BC0-A03FBC6BB0E7}"/>
    <cellStyle name="Normal 2 18" xfId="35869" xr:uid="{E8E80E71-3A6F-40BC-9037-6D60540CE1EC}"/>
    <cellStyle name="Normal 2 18 2" xfId="35870" xr:uid="{4A60B0C3-5269-4BEE-97BE-3981D53B082F}"/>
    <cellStyle name="Normal 2 18 2 2" xfId="35871" xr:uid="{FEB1E991-B29A-4C32-9FE8-74709E481561}"/>
    <cellStyle name="Normal 2 18 2 2 2" xfId="35872" xr:uid="{A61ECC3D-6FFD-40DA-972F-81C8FA7AAD47}"/>
    <cellStyle name="Normal 2 18 2 3" xfId="35873" xr:uid="{4C08D734-2480-4F28-A4C1-22894CC2624C}"/>
    <cellStyle name="Normal 2 18 2 3 2" xfId="35874" xr:uid="{F1D94883-FEAC-44B6-B6CD-D5F79BFD8466}"/>
    <cellStyle name="Normal 2 18 2 4" xfId="35875" xr:uid="{E853E4F1-402C-47B3-BD5C-E60C146A7EA4}"/>
    <cellStyle name="Normal 2 18 2 4 2" xfId="35876" xr:uid="{F881B852-3F90-408D-8277-FDC5785431B4}"/>
    <cellStyle name="Normal 2 18 2 5" xfId="35877" xr:uid="{F5DF2B4C-ECCE-4ECD-A515-CDDEE143F8A1}"/>
    <cellStyle name="Normal 2 18 2 5 2" xfId="35878" xr:uid="{6494C792-A130-4F06-88A7-79A9934858AC}"/>
    <cellStyle name="Normal 2 18 2 6" xfId="35879" xr:uid="{38130700-578E-4C61-9900-4661F5AB163D}"/>
    <cellStyle name="Normal 2 18 2 6 2" xfId="35880" xr:uid="{5D86B293-D541-454C-ACE1-68AE0DACF0C4}"/>
    <cellStyle name="Normal 2 18 2 7" xfId="35881" xr:uid="{BDD69D2B-9E3B-4181-BC58-530B65BC0125}"/>
    <cellStyle name="Normal 2 18 3" xfId="35882" xr:uid="{01C42FD9-4C6F-4992-AA4E-AFCC7484CE0C}"/>
    <cellStyle name="Normal 2 18 3 2" xfId="35883" xr:uid="{6897D999-C672-4B89-AE02-7DE5771D56C7}"/>
    <cellStyle name="Normal 2 18 3 2 2" xfId="35884" xr:uid="{C92BAD02-2B69-46A0-BE25-352DCB211BD5}"/>
    <cellStyle name="Normal 2 18 3 3" xfId="35885" xr:uid="{45F6E784-007E-4385-A583-DECC00E43346}"/>
    <cellStyle name="Normal 2 18 3 3 2" xfId="35886" xr:uid="{58D26069-F8EA-4C2B-9203-932F38B6BB55}"/>
    <cellStyle name="Normal 2 18 3 4" xfId="35887" xr:uid="{1EC2F11B-8573-41C3-878E-99D704EA7A90}"/>
    <cellStyle name="Normal 2 18 4" xfId="35888" xr:uid="{58837062-692D-4997-BF39-3109CE8D473C}"/>
    <cellStyle name="Normal 2 18 4 2" xfId="35889" xr:uid="{1B3C5BDC-190E-43A4-AF80-41725D6BA8B5}"/>
    <cellStyle name="Normal 2 18 5" xfId="35890" xr:uid="{1F022A40-F144-4ACA-A08C-E9EC029A23BB}"/>
    <cellStyle name="Normal 2 18 5 2" xfId="35891" xr:uid="{AD06E51B-88C9-427A-9FCD-A82980536D6A}"/>
    <cellStyle name="Normal 2 18 6" xfId="35892" xr:uid="{BC0DCC04-4732-4831-A69A-5D27DBD2A5FC}"/>
    <cellStyle name="Normal 2 18 6 2" xfId="35893" xr:uid="{A82650BB-C514-4C04-B169-3785490650B1}"/>
    <cellStyle name="Normal 2 18 7" xfId="35894" xr:uid="{AA80D8CC-DD84-4EDA-9112-F1F478266F2F}"/>
    <cellStyle name="Normal 2 18 7 2" xfId="35895" xr:uid="{D9739CE2-259B-4364-89B6-9D2BC44AB10F}"/>
    <cellStyle name="Normal 2 18 8" xfId="35896" xr:uid="{47A59048-3966-45E0-A9D3-15B0D3BC38AF}"/>
    <cellStyle name="Normal 2 19" xfId="35897" xr:uid="{9EE71343-EDFE-4CAD-A942-D08160D13A0B}"/>
    <cellStyle name="Normal 2 19 10" xfId="35898" xr:uid="{FABD814B-36BF-41FB-A42B-0654259D6F1D}"/>
    <cellStyle name="Normal 2 19 11" xfId="35899" xr:uid="{5793AFD5-B608-4F7F-8FD8-0A4A299358A7}"/>
    <cellStyle name="Normal 2 19 12" xfId="35900" xr:uid="{03CE1F0F-2379-4CB8-BF22-9A0CC01CC4F8}"/>
    <cellStyle name="Normal 2 19 13" xfId="35901" xr:uid="{A11C5C08-7829-4664-BAE7-7B67ACE3388F}"/>
    <cellStyle name="Normal 2 19 13 2" xfId="35902" xr:uid="{C35BEE24-BBF1-4E66-9D9F-8B18D86D758E}"/>
    <cellStyle name="Normal 2 19 14" xfId="35903" xr:uid="{51379D89-074B-4997-AF15-8C7F6867AA4D}"/>
    <cellStyle name="Normal 2 19 14 2" xfId="35904" xr:uid="{545077FA-B00D-41A5-871D-F40ACCF142D2}"/>
    <cellStyle name="Normal 2 19 15" xfId="35905" xr:uid="{5E0D4A18-C40B-4C56-B488-A1FD1026083F}"/>
    <cellStyle name="Normal 2 19 2" xfId="35906" xr:uid="{CC908C80-CB3D-4C9D-B1F1-170A14CD1A5E}"/>
    <cellStyle name="Normal 2 19 3" xfId="35907" xr:uid="{B0D3F9A6-2160-401F-8A1D-62F3934BD9BB}"/>
    <cellStyle name="Normal 2 19 4" xfId="35908" xr:uid="{3AF8677B-F4EB-4F02-9665-DD918C6321FA}"/>
    <cellStyle name="Normal 2 19 5" xfId="35909" xr:uid="{D324D872-820C-4C41-B1F7-276F51785FC8}"/>
    <cellStyle name="Normal 2 19 6" xfId="35910" xr:uid="{EFBA4E1B-2384-413F-A00B-C147D924BB8E}"/>
    <cellStyle name="Normal 2 19 7" xfId="35911" xr:uid="{0E2C6474-071E-4C5F-AE0A-567B597E3E50}"/>
    <cellStyle name="Normal 2 19 8" xfId="35912" xr:uid="{53089737-3B5F-4185-B3C4-01C6B77623CA}"/>
    <cellStyle name="Normal 2 19 9" xfId="35913" xr:uid="{688A9B58-EEEC-40CD-BF0D-784633D73362}"/>
    <cellStyle name="Normal 2 2" xfId="35914" xr:uid="{80D07D2D-32EB-4FBB-B928-6FF213CCD9D8}"/>
    <cellStyle name="Normal 2 2 10" xfId="35915" xr:uid="{EAD972C7-6835-4EBC-8F0F-409AF7DE37D4}"/>
    <cellStyle name="Normal 2 2 11" xfId="35916" xr:uid="{FE19074B-5A48-4602-931A-B2EB9729AA28}"/>
    <cellStyle name="Normal 2 2 12" xfId="35917" xr:uid="{628125F3-6BE6-4F5B-853F-E0A4E8406071}"/>
    <cellStyle name="Normal 2 2 13" xfId="35918" xr:uid="{B322FBC7-D195-4194-BA74-BD8697E72612}"/>
    <cellStyle name="Normal 2 2 14" xfId="35919" xr:uid="{0586FBEF-D933-4DE9-9A48-BB6524B47760}"/>
    <cellStyle name="Normal 2 2 15" xfId="35920" xr:uid="{7D7FDF7D-A425-4302-8CB3-AEBA97625A21}"/>
    <cellStyle name="Normal 2 2 16" xfId="35921" xr:uid="{C9416764-CB12-4418-A681-B1FF5EF1E395}"/>
    <cellStyle name="Normal 2 2 17" xfId="35922" xr:uid="{8F2B3F22-EA1A-46AD-B0E3-FFC9F268DFC0}"/>
    <cellStyle name="Normal 2 2 17 10" xfId="35923" xr:uid="{F7960CEF-9502-465F-A254-956F5D55DB3D}"/>
    <cellStyle name="Normal 2 2 17 10 2" xfId="35924" xr:uid="{06B6DABB-F2F5-4F79-8844-002882C74F74}"/>
    <cellStyle name="Normal 2 2 17 10 2 2" xfId="35925" xr:uid="{54F0401E-9530-42C8-80BB-2BACAB9DE2FF}"/>
    <cellStyle name="Normal 2 2 17 10 3" xfId="35926" xr:uid="{9CEAF80B-1746-45A0-AC0D-74D8A54D04E2}"/>
    <cellStyle name="Normal 2 2 17 11" xfId="35927" xr:uid="{97B0C852-8D68-45C2-B1FC-025E66A4C73C}"/>
    <cellStyle name="Normal 2 2 17 11 2" xfId="35928" xr:uid="{BD7FA508-4D28-4F21-A3C8-1E3FB46A1A81}"/>
    <cellStyle name="Normal 2 2 17 11 2 2" xfId="35929" xr:uid="{67CDCF22-5F1B-460B-B249-387DEC29EE16}"/>
    <cellStyle name="Normal 2 2 17 11 3" xfId="35930" xr:uid="{B55EA56D-5A5B-4CC1-9F66-2D03A1247BED}"/>
    <cellStyle name="Normal 2 2 17 12" xfId="35931" xr:uid="{C72FB2C7-B9A9-45D4-BDF6-ADDB749F5E2B}"/>
    <cellStyle name="Normal 2 2 17 12 2" xfId="35932" xr:uid="{72F365C6-E608-407F-B4CF-1E05C9F0BC1D}"/>
    <cellStyle name="Normal 2 2 17 12 2 2" xfId="35933" xr:uid="{981D9357-890A-485D-8A7B-18D6543FAEAF}"/>
    <cellStyle name="Normal 2 2 17 12 3" xfId="35934" xr:uid="{D8B00ACE-13B0-4B5F-9273-57CEA787AE7F}"/>
    <cellStyle name="Normal 2 2 17 13" xfId="35935" xr:uid="{0DDE5066-5B4D-4523-9777-F7C85F824447}"/>
    <cellStyle name="Normal 2 2 17 14" xfId="35936" xr:uid="{73B77E25-4222-4DF9-8FA3-FD5CDC43224A}"/>
    <cellStyle name="Normal 2 2 17 2" xfId="35937" xr:uid="{C0C6618D-1332-4724-AFFF-3DC7107AD4B7}"/>
    <cellStyle name="Normal 2 2 17 2 2" xfId="35938" xr:uid="{A01799D7-56A2-46F8-80BE-B187B7609D78}"/>
    <cellStyle name="Normal 2 2 17 2 2 2" xfId="35939" xr:uid="{DB16078A-B7CF-4B2B-9088-319FE5476F59}"/>
    <cellStyle name="Normal 2 2 17 2 3" xfId="35940" xr:uid="{368D6DB2-CE51-4AAD-AC27-8E20DE1FD20D}"/>
    <cellStyle name="Normal 2 2 17 2 3 2" xfId="35941" xr:uid="{94D657BF-583B-496A-851E-7387BA9EECCE}"/>
    <cellStyle name="Normal 2 2 17 2 4" xfId="35942" xr:uid="{C2934527-CB66-408C-A1B7-401E64DE474A}"/>
    <cellStyle name="Normal 2 2 17 2 4 2" xfId="35943" xr:uid="{6FEC0FDD-0691-4A7D-A0AA-F7754A40F279}"/>
    <cellStyle name="Normal 2 2 17 2 5" xfId="35944" xr:uid="{A88134D8-50FB-4170-821A-0C129C7E6ABE}"/>
    <cellStyle name="Normal 2 2 17 2 5 2" xfId="35945" xr:uid="{C140C498-C1B4-48FE-9895-74EE07170268}"/>
    <cellStyle name="Normal 2 2 17 2 6" xfId="35946" xr:uid="{C9898438-1393-47FD-A66E-D30B63CE823D}"/>
    <cellStyle name="Normal 2 2 17 2 6 2" xfId="35947" xr:uid="{5FB48404-D0F1-4396-BB8C-AA2DF63AE954}"/>
    <cellStyle name="Normal 2 2 17 2 7" xfId="35948" xr:uid="{DD90FA7A-0888-4DEF-981D-6265B6758E78}"/>
    <cellStyle name="Normal 2 2 17 3" xfId="35949" xr:uid="{59783320-DE28-4F47-A5A7-24DFCCE5320F}"/>
    <cellStyle name="Normal 2 2 17 3 2" xfId="35950" xr:uid="{1471818D-E7C4-4B39-A96D-43A7434D2F43}"/>
    <cellStyle name="Normal 2 2 17 3 2 2" xfId="35951" xr:uid="{6B5928A8-D247-4507-9B2C-645C9C935A21}"/>
    <cellStyle name="Normal 2 2 17 3 3" xfId="35952" xr:uid="{69E0E096-B299-4B30-ABDD-0A5141FA9A52}"/>
    <cellStyle name="Normal 2 2 17 3 3 2" xfId="35953" xr:uid="{8EABEACD-C907-4EEA-B049-1E43CF1380DD}"/>
    <cellStyle name="Normal 2 2 17 3 4" xfId="35954" xr:uid="{E0891D56-23AF-4DC0-A5E8-B0337B643F06}"/>
    <cellStyle name="Normal 2 2 17 3 4 2" xfId="35955" xr:uid="{0C722B7B-1673-4970-BCC3-37B8C3E4D4DA}"/>
    <cellStyle name="Normal 2 2 17 3 5" xfId="35956" xr:uid="{180D034C-C4B8-475B-A3DF-F8CB29BB1815}"/>
    <cellStyle name="Normal 2 2 17 3 5 2" xfId="35957" xr:uid="{BBEE3D05-BD00-445D-A0EB-CE02F87FB29A}"/>
    <cellStyle name="Normal 2 2 17 3 6" xfId="35958" xr:uid="{0B795E72-0028-4D63-ACC7-43B88CBF288F}"/>
    <cellStyle name="Normal 2 2 17 4" xfId="35959" xr:uid="{740E0C79-C8D9-4B7C-8123-F88FC7FB1118}"/>
    <cellStyle name="Normal 2 2 17 4 2" xfId="35960" xr:uid="{7EA2B1CD-787A-417A-AD69-B78A4E872C02}"/>
    <cellStyle name="Normal 2 2 17 4 2 2" xfId="35961" xr:uid="{65278B3D-F934-462B-8946-84948ABDD51D}"/>
    <cellStyle name="Normal 2 2 17 4 3" xfId="35962" xr:uid="{9F43C0B2-EBF3-4F44-90BA-A3435250D485}"/>
    <cellStyle name="Normal 2 2 17 4 3 2" xfId="35963" xr:uid="{A5478511-4D3E-4580-B69F-5EBFEB9B13F6}"/>
    <cellStyle name="Normal 2 2 17 4 4" xfId="35964" xr:uid="{6C9B307A-58E3-4390-8169-151CD802EEE2}"/>
    <cellStyle name="Normal 2 2 17 5" xfId="35965" xr:uid="{9E900188-15F5-4A80-842B-F5DD44BB0714}"/>
    <cellStyle name="Normal 2 2 17 5 2" xfId="35966" xr:uid="{D91ECB11-9C70-4859-8ACC-F49AAABAA07F}"/>
    <cellStyle name="Normal 2 2 17 5 2 2" xfId="35967" xr:uid="{76D85CEB-FECD-4888-9F0D-0C49083CFB5C}"/>
    <cellStyle name="Normal 2 2 17 5 3" xfId="35968" xr:uid="{EBE60359-7174-4E59-928D-69154DE472D5}"/>
    <cellStyle name="Normal 2 2 17 5 3 2" xfId="35969" xr:uid="{242AAA8F-2472-4374-A51E-4C6BB25735CA}"/>
    <cellStyle name="Normal 2 2 17 5 4" xfId="35970" xr:uid="{B76F29FF-6EA1-4476-B485-992B20621B69}"/>
    <cellStyle name="Normal 2 2 17 6" xfId="35971" xr:uid="{731F4150-0DFC-4CCD-AAF2-FEF4A4BDF81A}"/>
    <cellStyle name="Normal 2 2 17 6 2" xfId="35972" xr:uid="{CE7DAAFB-23F7-492D-8AE3-C573F39C6E7A}"/>
    <cellStyle name="Normal 2 2 17 6 2 2" xfId="35973" xr:uid="{A8BA20F9-A1A9-4E19-91AE-1A26ACE37465}"/>
    <cellStyle name="Normal 2 2 17 6 3" xfId="35974" xr:uid="{6A9D414F-B469-41D5-BDED-7D7D72372031}"/>
    <cellStyle name="Normal 2 2 17 7" xfId="35975" xr:uid="{CB610F13-3DA3-4AB4-879F-EEACFE819854}"/>
    <cellStyle name="Normal 2 2 17 7 2" xfId="35976" xr:uid="{7F0F4AA8-8034-488C-A95C-3FE61A58DBAD}"/>
    <cellStyle name="Normal 2 2 17 7 2 2" xfId="35977" xr:uid="{E69AE470-B305-4FE4-A7C8-FF008D306D2F}"/>
    <cellStyle name="Normal 2 2 17 7 3" xfId="35978" xr:uid="{41C346AC-E4CE-46A8-BF61-0BB5D8E5C5E4}"/>
    <cellStyle name="Normal 2 2 17 8" xfId="35979" xr:uid="{AC4A9A5A-2DB9-4A71-BC06-A9A89DAA743F}"/>
    <cellStyle name="Normal 2 2 17 8 2" xfId="35980" xr:uid="{F7734B29-E441-43D0-8CD9-CD92C1202118}"/>
    <cellStyle name="Normal 2 2 17 8 2 2" xfId="35981" xr:uid="{1B14670F-69E6-4DD2-B712-C39283C43620}"/>
    <cellStyle name="Normal 2 2 17 8 3" xfId="35982" xr:uid="{60F80D4A-E7FD-40CA-848F-8D81C18AF3DA}"/>
    <cellStyle name="Normal 2 2 17 9" xfId="35983" xr:uid="{7F44F3A4-7BF6-4ADB-9822-6B37383123AD}"/>
    <cellStyle name="Normal 2 2 17 9 2" xfId="35984" xr:uid="{2D4557C5-2340-4FEF-94EA-86FED200653D}"/>
    <cellStyle name="Normal 2 2 17 9 2 2" xfId="35985" xr:uid="{6D5025B0-3B16-411D-B0DB-546C439C9690}"/>
    <cellStyle name="Normal 2 2 17 9 3" xfId="35986" xr:uid="{8E23B649-34D8-4F81-88C4-AB3EAAA2A2D6}"/>
    <cellStyle name="Normal 2 2 18" xfId="35987" xr:uid="{9573615A-D292-4EE9-ACC3-17FFEDCFA9D2}"/>
    <cellStyle name="Normal 2 2 18 2" xfId="35988" xr:uid="{1B20A601-1F8F-41F7-BE77-BFC8A1836450}"/>
    <cellStyle name="Normal 2 2 18 2 2" xfId="35989" xr:uid="{63739F21-C78D-4577-A90C-B04490B4702A}"/>
    <cellStyle name="Normal 2 2 18 2 2 2" xfId="35990" xr:uid="{3A3250A9-8B93-4926-B720-C3E594F16C09}"/>
    <cellStyle name="Normal 2 2 18 2 3" xfId="35991" xr:uid="{B1FD7FA1-BD74-4EB9-B407-DE298031027F}"/>
    <cellStyle name="Normal 2 2 18 2 3 2" xfId="35992" xr:uid="{83DA62A1-0585-4C4B-8BDE-C9F0405FA50D}"/>
    <cellStyle name="Normal 2 2 18 2 4" xfId="35993" xr:uid="{479AD8B0-A6FE-4A69-AE59-4991B7F0A39F}"/>
    <cellStyle name="Normal 2 2 18 2 4 2" xfId="35994" xr:uid="{0D106CB8-4791-430C-9E35-738984324134}"/>
    <cellStyle name="Normal 2 2 18 2 5" xfId="35995" xr:uid="{C2F1545A-7A98-4C64-B2EE-494FD9E48637}"/>
    <cellStyle name="Normal 2 2 18 2 5 2" xfId="35996" xr:uid="{9A5084F1-A6AF-4E23-B50D-CC6E24896F15}"/>
    <cellStyle name="Normal 2 2 18 2 6" xfId="35997" xr:uid="{E461889D-68CC-4098-B4C9-3895F72A297C}"/>
    <cellStyle name="Normal 2 2 18 2 6 2" xfId="35998" xr:uid="{0DEBAE96-26FF-4105-94AF-7BD03F80A8FE}"/>
    <cellStyle name="Normal 2 2 18 2 7" xfId="35999" xr:uid="{64B07ECD-2D93-46C3-B922-2C094967C0A1}"/>
    <cellStyle name="Normal 2 2 18 3" xfId="36000" xr:uid="{58871242-7D13-4359-9369-66470F7C999D}"/>
    <cellStyle name="Normal 2 2 18 3 2" xfId="36001" xr:uid="{4A7B9E07-5080-4905-9738-44E3C3413218}"/>
    <cellStyle name="Normal 2 2 18 3 2 2" xfId="36002" xr:uid="{B5D1415E-9000-4C1C-B2DC-868BE2B2F2BC}"/>
    <cellStyle name="Normal 2 2 18 3 3" xfId="36003" xr:uid="{49AB7E87-6673-47A3-BFFD-834C439782CC}"/>
    <cellStyle name="Normal 2 2 18 3 3 2" xfId="36004" xr:uid="{D6ACADF2-87DD-4CF5-8A93-2194A299DB9A}"/>
    <cellStyle name="Normal 2 2 18 3 4" xfId="36005" xr:uid="{DECDA233-EA6F-4621-BBD9-BD4E0778D72B}"/>
    <cellStyle name="Normal 2 2 18 4" xfId="36006" xr:uid="{25566C0B-A2D2-45E1-B79B-218F4073E8A1}"/>
    <cellStyle name="Normal 2 2 18 4 2" xfId="36007" xr:uid="{5257ED6C-4796-4A83-B7F6-F3CE4299E523}"/>
    <cellStyle name="Normal 2 2 18 5" xfId="36008" xr:uid="{C165ADEC-0A0E-4D95-B855-04553994A8B2}"/>
    <cellStyle name="Normal 2 2 18 5 2" xfId="36009" xr:uid="{C7BDBEEB-A86D-44E5-8D95-AC9C7BDBC696}"/>
    <cellStyle name="Normal 2 2 18 6" xfId="36010" xr:uid="{502E7D04-0F54-40B9-AFD4-331F5370EE03}"/>
    <cellStyle name="Normal 2 2 18 6 2" xfId="36011" xr:uid="{30195DB8-B56E-4422-9585-6812929608D1}"/>
    <cellStyle name="Normal 2 2 18 7" xfId="36012" xr:uid="{5445CBFC-418C-440A-9941-70AE6A50A05E}"/>
    <cellStyle name="Normal 2 2 18 7 2" xfId="36013" xr:uid="{408542CB-107C-42F2-89D4-06923D5940A5}"/>
    <cellStyle name="Normal 2 2 18 8" xfId="36014" xr:uid="{BC15ED45-CEEF-4E57-B32C-B54AF8E5F71D}"/>
    <cellStyle name="Normal 2 2 19" xfId="36015" xr:uid="{E4B745B7-2BCB-4178-8650-7D03EE6F3CC6}"/>
    <cellStyle name="Normal 2 2 2" xfId="36016" xr:uid="{F51D03AD-7999-4721-BAA5-2FD8050A61C9}"/>
    <cellStyle name="Normal 2 2 2 10" xfId="36017" xr:uid="{A6591E1F-EFFA-495F-9983-38AB5BBD45B0}"/>
    <cellStyle name="Normal 2 2 2 10 2" xfId="36018" xr:uid="{164CAF47-3EE4-4819-A845-DA093146661B}"/>
    <cellStyle name="Normal 2 2 2 10 2 2" xfId="36019" xr:uid="{DD1DF3A2-19D5-45FF-9F64-52DE680A0AD3}"/>
    <cellStyle name="Normal 2 2 2 10 3" xfId="36020" xr:uid="{9C34B3A6-8FF4-4341-BD75-59C815695C79}"/>
    <cellStyle name="Normal 2 2 2 11" xfId="36021" xr:uid="{D30ABB39-7CAB-481B-AB60-1DB1124969DA}"/>
    <cellStyle name="Normal 2 2 2 11 2" xfId="36022" xr:uid="{13D32964-3A73-4C18-A731-9B10D7563E68}"/>
    <cellStyle name="Normal 2 2 2 11 2 2" xfId="36023" xr:uid="{75EF5D28-72BC-4F0C-9B99-8FBB9A2FE6FF}"/>
    <cellStyle name="Normal 2 2 2 11 3" xfId="36024" xr:uid="{CC44EC07-80DA-48F5-946A-9148DE353A49}"/>
    <cellStyle name="Normal 2 2 2 12" xfId="36025" xr:uid="{9242B469-D806-427D-884E-C947F6C39F91}"/>
    <cellStyle name="Normal 2 2 2 12 2" xfId="36026" xr:uid="{6A6BF611-97E7-4F5D-B4F6-2272DC56FBB4}"/>
    <cellStyle name="Normal 2 2 2 12 2 2" xfId="36027" xr:uid="{DCD35403-D5EF-4C38-BFF9-001F92145781}"/>
    <cellStyle name="Normal 2 2 2 12 3" xfId="36028" xr:uid="{CB70C5F3-81F7-4B4D-9E47-4B6A1F6A3C30}"/>
    <cellStyle name="Normal 2 2 2 13" xfId="36029" xr:uid="{35EFB9EF-DE36-432B-8396-0EC032557106}"/>
    <cellStyle name="Normal 2 2 2 13 2" xfId="36030" xr:uid="{2F3E8693-11DB-418F-8B2C-8BA8ACBDE62D}"/>
    <cellStyle name="Normal 2 2 2 13 2 2" xfId="36031" xr:uid="{30CA24E0-CB59-44E2-9EF0-014966663133}"/>
    <cellStyle name="Normal 2 2 2 13 3" xfId="36032" xr:uid="{3B7D5325-59DC-4664-B88C-3927A0A8050A}"/>
    <cellStyle name="Normal 2 2 2 14" xfId="36033" xr:uid="{06B22F25-4764-4B4D-AE94-1E38325971EE}"/>
    <cellStyle name="Normal 2 2 2 14 2" xfId="36034" xr:uid="{E8A9B9C1-78D6-4658-8A16-8691421D4290}"/>
    <cellStyle name="Normal 2 2 2 14 2 2" xfId="36035" xr:uid="{70CA0A2B-F865-4042-A461-BAC6D700BDC7}"/>
    <cellStyle name="Normal 2 2 2 14 3" xfId="36036" xr:uid="{C478D303-3DFB-4D8B-9447-A876FBBF64BE}"/>
    <cellStyle name="Normal 2 2 2 15" xfId="36037" xr:uid="{5394EBC0-3DB9-4246-B68F-EBA782FFE244}"/>
    <cellStyle name="Normal 2 2 2 2" xfId="36038" xr:uid="{2B30CA74-888F-46E9-A56B-12FE4D0A6B46}"/>
    <cellStyle name="Normal 2 2 2 2 10" xfId="36039" xr:uid="{811276EF-1715-4720-A0DA-6F950FFC408C}"/>
    <cellStyle name="Normal 2 2 2 2 11" xfId="36040" xr:uid="{27D1E0C1-5071-482D-9E8C-F5CF14DE673A}"/>
    <cellStyle name="Normal 2 2 2 2 12" xfId="36041" xr:uid="{5D83BEEA-6A5E-4C3D-924F-3B748F1C5639}"/>
    <cellStyle name="Normal 2 2 2 2 13" xfId="36042" xr:uid="{68B91FAB-A843-40B0-B0D7-00F64152F34E}"/>
    <cellStyle name="Normal 2 2 2 2 13 2" xfId="36043" xr:uid="{36A88F7A-D4C8-4510-9AAE-ED03E967127A}"/>
    <cellStyle name="Normal 2 2 2 2 14" xfId="36044" xr:uid="{BE48E27D-C7DE-4FBD-AAB1-043548EC196A}"/>
    <cellStyle name="Normal 2 2 2 2 14 2" xfId="36045" xr:uid="{01B0BA7E-55EB-4437-98F9-943A455FEE54}"/>
    <cellStyle name="Normal 2 2 2 2 2" xfId="36046" xr:uid="{EC67EECB-7795-473A-9BA0-0E479D781383}"/>
    <cellStyle name="Normal 2 2 2 2 2 2" xfId="36047" xr:uid="{A868E91B-C821-4EF2-A133-6D7E14D6C895}"/>
    <cellStyle name="Normal 2 2 2 2 2 2 2" xfId="36048" xr:uid="{1CFFF2A0-5663-48A4-8D74-BFAD167B617F}"/>
    <cellStyle name="Normal 2 2 2 2 2 2 3" xfId="36049" xr:uid="{26BE0368-F743-4F0F-9F72-8F54EEB1C7BE}"/>
    <cellStyle name="Normal 2 2 2 2 2 3" xfId="36050" xr:uid="{89C5E0EC-22F1-49A5-9AAD-40B89B5B4615}"/>
    <cellStyle name="Normal 2 2 2 2 3" xfId="36051" xr:uid="{9798F7D9-9E58-48DD-A4C8-26D24D2D8FC6}"/>
    <cellStyle name="Normal 2 2 2 2 4" xfId="36052" xr:uid="{7135E520-B2AA-474D-BAF2-C0F3A7C330BF}"/>
    <cellStyle name="Normal 2 2 2 2 5" xfId="36053" xr:uid="{442D409C-F926-4CF0-AFC2-B86D1605B66D}"/>
    <cellStyle name="Normal 2 2 2 2 6" xfId="36054" xr:uid="{0228B5FC-3B16-45E9-88EA-38CCD5FCA889}"/>
    <cellStyle name="Normal 2 2 2 2 7" xfId="36055" xr:uid="{CA7A1524-771C-40B9-8468-548F6209CDFE}"/>
    <cellStyle name="Normal 2 2 2 2 8" xfId="36056" xr:uid="{F8114CC0-D40F-496C-A1A3-64B79000DEF9}"/>
    <cellStyle name="Normal 2 2 2 2 9" xfId="36057" xr:uid="{67DFE6E9-E2AA-4468-92BC-169368FFFF59}"/>
    <cellStyle name="Normal 2 2 2 3" xfId="36058" xr:uid="{7909E979-C306-4C57-B07F-B704543F8337}"/>
    <cellStyle name="Normal 2 2 2 4" xfId="36059" xr:uid="{544E1C26-4411-4D5A-AA7E-015E42AD81CB}"/>
    <cellStyle name="Normal 2 2 2 5" xfId="36060" xr:uid="{06218546-FEE8-49AB-812E-86275CD4B190}"/>
    <cellStyle name="Normal 2 2 2 5 2" xfId="36061" xr:uid="{F61F8561-4B1A-4B00-9F10-0669574522CD}"/>
    <cellStyle name="Normal 2 2 2 5 2 2" xfId="36062" xr:uid="{B1BFF373-C55E-4966-A07E-36DAFC42F05F}"/>
    <cellStyle name="Normal 2 2 2 5 3" xfId="36063" xr:uid="{9757CE88-6A8B-4137-8AEE-81BB7DCF0E6D}"/>
    <cellStyle name="Normal 2 2 2 5 3 2" xfId="36064" xr:uid="{F5FA995D-5C1F-4C52-B771-E7E6F6530554}"/>
    <cellStyle name="Normal 2 2 2 5 4" xfId="36065" xr:uid="{549AB8E7-53C0-486F-BD85-7C2536436088}"/>
    <cellStyle name="Normal 2 2 2 5 4 2" xfId="36066" xr:uid="{26AFD520-F52D-4243-A050-B32EB5BB0F6B}"/>
    <cellStyle name="Normal 2 2 2 5 5" xfId="36067" xr:uid="{3A89AE43-6016-43D7-B9C3-8986AC94A285}"/>
    <cellStyle name="Normal 2 2 2 5 5 2" xfId="36068" xr:uid="{6DE2E9CB-D3CD-40A7-870C-15968E49875A}"/>
    <cellStyle name="Normal 2 2 2 5 6" xfId="36069" xr:uid="{4B5EDBC2-6C42-4DC9-BE02-D1DE61FDEB9F}"/>
    <cellStyle name="Normal 2 2 2 5 6 2" xfId="36070" xr:uid="{F911EB26-AFBF-4CC3-958A-204A1619C142}"/>
    <cellStyle name="Normal 2 2 2 5 7" xfId="36071" xr:uid="{60F335E6-98B6-480B-AFB2-130B98DD9CEA}"/>
    <cellStyle name="Normal 2 2 2 6" xfId="36072" xr:uid="{C7373646-8CF7-47CD-8884-413D3B3DE5EE}"/>
    <cellStyle name="Normal 2 2 2 6 2" xfId="36073" xr:uid="{489A0E23-E15A-4582-B1EA-C523341CD487}"/>
    <cellStyle name="Normal 2 2 2 6 2 2" xfId="36074" xr:uid="{814A5691-4B1F-46F8-8996-8E8F960847CC}"/>
    <cellStyle name="Normal 2 2 2 6 3" xfId="36075" xr:uid="{3CE35150-8651-44D1-8A9E-5DC8E5F7FE0A}"/>
    <cellStyle name="Normal 2 2 2 6 3 2" xfId="36076" xr:uid="{0EDA7596-4026-4C81-8428-9A7C6F111AA1}"/>
    <cellStyle name="Normal 2 2 2 6 4" xfId="36077" xr:uid="{5793EF3E-15BF-4D0E-B14B-49E360D21BC7}"/>
    <cellStyle name="Normal 2 2 2 6 4 2" xfId="36078" xr:uid="{17540A27-5AB4-473D-8EFB-1573936DAE5C}"/>
    <cellStyle name="Normal 2 2 2 6 5" xfId="36079" xr:uid="{F633ABE1-7CEC-4A70-B132-B5FB054327E6}"/>
    <cellStyle name="Normal 2 2 2 6 5 2" xfId="36080" xr:uid="{D678CA4F-3EF6-4571-9540-4FBFF0226446}"/>
    <cellStyle name="Normal 2 2 2 6 6" xfId="36081" xr:uid="{F539F6BE-28B9-4781-96BC-CB0AF60C27A5}"/>
    <cellStyle name="Normal 2 2 2 7" xfId="36082" xr:uid="{F7AA2193-4773-4AAF-973B-3762EFFC9E17}"/>
    <cellStyle name="Normal 2 2 2 7 2" xfId="36083" xr:uid="{0F2243E1-0936-4215-8A87-74B53129BE73}"/>
    <cellStyle name="Normal 2 2 2 7 2 2" xfId="36084" xr:uid="{D959A7CC-BE44-4AE9-AB7A-3F8F8A97F623}"/>
    <cellStyle name="Normal 2 2 2 7 3" xfId="36085" xr:uid="{1F7F495D-BBFE-4FF4-9811-A3737DA03EFF}"/>
    <cellStyle name="Normal 2 2 2 7 3 2" xfId="36086" xr:uid="{34B3C47E-F141-40B7-B4BE-0B3599C5EE0C}"/>
    <cellStyle name="Normal 2 2 2 7 4" xfId="36087" xr:uid="{B0B357EE-5616-4AB7-AA64-84320B024F59}"/>
    <cellStyle name="Normal 2 2 2 8" xfId="36088" xr:uid="{CC3A9A54-8572-443A-8A87-0539A875DBFA}"/>
    <cellStyle name="Normal 2 2 2 8 2" xfId="36089" xr:uid="{C94451F8-69F4-4F6C-B10A-A17F0BFCB28E}"/>
    <cellStyle name="Normal 2 2 2 8 2 2" xfId="36090" xr:uid="{1B3C3A60-B647-4F94-B5A1-78CB4F035A52}"/>
    <cellStyle name="Normal 2 2 2 8 3" xfId="36091" xr:uid="{13EB874E-8B6A-4510-93B9-2F7BF4E8252D}"/>
    <cellStyle name="Normal 2 2 2 8 3 2" xfId="36092" xr:uid="{E93FD494-82F5-42A7-AC60-693093B62A5E}"/>
    <cellStyle name="Normal 2 2 2 8 4" xfId="36093" xr:uid="{6BFB6BB6-0217-4765-B8A9-F5F218AC5840}"/>
    <cellStyle name="Normal 2 2 2 9" xfId="36094" xr:uid="{E1B127F0-6524-46D5-9E13-0AFF9E8064AD}"/>
    <cellStyle name="Normal 2 2 2 9 2" xfId="36095" xr:uid="{D556FA5D-0034-4A0A-AE91-F13976EEBF84}"/>
    <cellStyle name="Normal 2 2 2 9 2 2" xfId="36096" xr:uid="{D526C2B5-7C2A-4D25-A1AE-F4C64A14213D}"/>
    <cellStyle name="Normal 2 2 2 9 3" xfId="36097" xr:uid="{2468DEA6-36DE-411D-83FE-14D78BE4EF5D}"/>
    <cellStyle name="Normal 2 2 20" xfId="36098" xr:uid="{88607FF7-61C3-40D9-BF4E-100C39E8AFA6}"/>
    <cellStyle name="Normal 2 2 21" xfId="36099" xr:uid="{24132704-679E-437C-8259-178C45300176}"/>
    <cellStyle name="Normal 2 2 22" xfId="36100" xr:uid="{C128D1D9-B533-477A-834A-89311DF2E420}"/>
    <cellStyle name="Normal 2 2 23" xfId="36101" xr:uid="{54402D5B-3AAC-4CE7-937D-104559A7E58F}"/>
    <cellStyle name="Normal 2 2 24" xfId="36102" xr:uid="{99805E19-F2B2-4B5B-A85E-22DC31C76E4E}"/>
    <cellStyle name="Normal 2 2 25" xfId="36103" xr:uid="{BBCC93E4-A3DD-499E-94E2-9FAA973314BB}"/>
    <cellStyle name="Normal 2 2 26" xfId="36104" xr:uid="{B526934C-0461-4CB6-89BE-B17B36796F6B}"/>
    <cellStyle name="Normal 2 2 27" xfId="36105" xr:uid="{53670167-D502-440D-80A6-AE91FA921296}"/>
    <cellStyle name="Normal 2 2 28" xfId="36106" xr:uid="{D2CD4F36-BB82-4EA5-AC44-6015A1158D7E}"/>
    <cellStyle name="Normal 2 2 29" xfId="36107" xr:uid="{4494A447-657F-4B5F-9AC7-732B59F607AD}"/>
    <cellStyle name="Normal 2 2 29 2" xfId="36108" xr:uid="{BD4051E0-0B2E-41DE-BF26-0C0A30AF33ED}"/>
    <cellStyle name="Normal 2 2 3" xfId="36109" xr:uid="{5BF09F87-C327-4EC8-8FA8-B230E4BB2934}"/>
    <cellStyle name="Normal 2 2 3 2" xfId="36110" xr:uid="{E95E536B-CA9E-45CC-AA63-1F0885D528B3}"/>
    <cellStyle name="Normal 2 2 3 3" xfId="36111" xr:uid="{86D4A875-C133-49CA-81BA-4AB716C30DD3}"/>
    <cellStyle name="Normal 2 2 30" xfId="36112" xr:uid="{60992EE3-22A1-47E2-8776-2B181821F600}"/>
    <cellStyle name="Normal 2 2 30 2" xfId="36113" xr:uid="{C3B2B0E5-2957-4B4C-8646-B859EE3D3A6D}"/>
    <cellStyle name="Normal 2 2 31" xfId="36114" xr:uid="{6ADA05CB-9689-4ED2-91D5-E8BF5329456E}"/>
    <cellStyle name="Normal 2 2 32" xfId="46737" xr:uid="{57CD1E0B-5844-41FD-B4C8-6BA20F0ADA6E}"/>
    <cellStyle name="Normal 2 2 33" xfId="46874" xr:uid="{7C71369B-043A-4795-BF04-DE865473403C}"/>
    <cellStyle name="Normal 2 2 4" xfId="36115" xr:uid="{41F789C9-F8A9-438D-8871-53853A584E40}"/>
    <cellStyle name="Normal 2 2 4 2" xfId="36116" xr:uid="{E20B406D-1110-40BE-B5AF-0292ADA00C76}"/>
    <cellStyle name="Normal 2 2 4 3" xfId="36117" xr:uid="{3E29CA96-97CB-47E4-A984-52F6DD510B98}"/>
    <cellStyle name="Normal 2 2 4 4" xfId="36118" xr:uid="{1D5FA52D-9844-49B5-BFD3-50CBD198638D}"/>
    <cellStyle name="Normal 2 2 5" xfId="36119" xr:uid="{AF3A5E55-0F76-4E51-B073-AE591A2E1744}"/>
    <cellStyle name="Normal 2 2 5 2" xfId="36120" xr:uid="{343B0845-E1EF-4D1A-8081-76650373324D}"/>
    <cellStyle name="Normal 2 2 5 3" xfId="36121" xr:uid="{1F67D497-0A4E-4104-AC0F-C7153C97481B}"/>
    <cellStyle name="Normal 2 2 6" xfId="36122" xr:uid="{0C03D1C7-B834-472E-903F-154FFC6A6C0C}"/>
    <cellStyle name="Normal 2 2 6 2" xfId="36123" xr:uid="{F08F7866-7D50-48E2-B076-7727E7BE399B}"/>
    <cellStyle name="Normal 2 2 6 3" xfId="36124" xr:uid="{B6D4B16A-A014-4433-A051-A976FA2DF16B}"/>
    <cellStyle name="Normal 2 2 7" xfId="36125" xr:uid="{A604057D-E871-4705-90F9-28C78AC03FD1}"/>
    <cellStyle name="Normal 2 2 7 2" xfId="36126" xr:uid="{23231991-9EE2-4341-8FF0-4677EBC2AB1D}"/>
    <cellStyle name="Normal 2 2 7 3" xfId="36127" xr:uid="{335E80B9-5069-4A37-86C6-9D8D5E4513B9}"/>
    <cellStyle name="Normal 2 2 8" xfId="36128" xr:uid="{F15081BB-AEB3-4070-BD81-6E024DE4AF0F}"/>
    <cellStyle name="Normal 2 2 8 2" xfId="36129" xr:uid="{6AFD1842-AC7C-4B3E-AC08-B14129A4308F}"/>
    <cellStyle name="Normal 2 2 8 3" xfId="36130" xr:uid="{13100982-D9B4-4044-AF7B-F273B19032E9}"/>
    <cellStyle name="Normal 2 2 9" xfId="36131" xr:uid="{F422E7F1-52EE-4ABE-A4DD-3E1963E31962}"/>
    <cellStyle name="Normal 2 2_COREP GL04rev3" xfId="36132" xr:uid="{10212925-F4D1-46F5-9AD7-7857E6F20035}"/>
    <cellStyle name="Normal 2 20" xfId="36133" xr:uid="{7518307C-57BC-4727-8CBB-B801270E35B1}"/>
    <cellStyle name="Normal 2 21" xfId="36134" xr:uid="{C04574AB-5FDB-407F-8722-3CA38DE43A59}"/>
    <cellStyle name="Normal 2 21 2" xfId="36135" xr:uid="{0A762578-5446-4234-BD19-06DA25C8032A}"/>
    <cellStyle name="Normal 2 21 2 2" xfId="36136" xr:uid="{FEBF0FE3-B805-4153-B419-9E14F953603F}"/>
    <cellStyle name="Normal 2 21 2 2 2" xfId="36137" xr:uid="{D34B7FEA-0BFC-4439-9D51-9DCC24359F52}"/>
    <cellStyle name="Normal 2 21 2 3" xfId="36138" xr:uid="{DE3BBF86-C0CC-4D17-9439-D4FBD461B73B}"/>
    <cellStyle name="Normal 2 21 2 3 2" xfId="36139" xr:uid="{A1E07D2A-0CEB-4566-8460-9902692065B7}"/>
    <cellStyle name="Normal 2 21 2 4" xfId="36140" xr:uid="{B667A2A3-F609-4E24-8870-C3D336460C58}"/>
    <cellStyle name="Normal 2 21 2 4 2" xfId="36141" xr:uid="{EE748C4A-B9A9-45E9-A8C3-0A355E4E827C}"/>
    <cellStyle name="Normal 2 21 2 5" xfId="36142" xr:uid="{5B604D28-AAF6-4579-8462-682F34E076B0}"/>
    <cellStyle name="Normal 2 21 2 5 2" xfId="36143" xr:uid="{23BA5CCE-94EB-49A5-8555-186AE9EE4204}"/>
    <cellStyle name="Normal 2 21 2 6" xfId="36144" xr:uid="{9ADCDE53-FFF1-4BCB-8C1A-EF98056E0CE0}"/>
    <cellStyle name="Normal 2 21 2 6 2" xfId="36145" xr:uid="{57BD579E-96AF-4D7E-9CDB-03138A23445E}"/>
    <cellStyle name="Normal 2 21 2 7" xfId="36146" xr:uid="{3ED5D1F9-95A2-444C-B2E1-2179E8C67EDC}"/>
    <cellStyle name="Normal 2 21 3" xfId="36147" xr:uid="{E9FDE27B-5D39-4CE3-978B-43B688259C30}"/>
    <cellStyle name="Normal 2 21 3 2" xfId="36148" xr:uid="{5E136F10-FC77-40A2-A414-0284C7DFDC39}"/>
    <cellStyle name="Normal 2 21 3 2 2" xfId="36149" xr:uid="{2F2B5416-8E33-4C00-8845-95DE2970F8E8}"/>
    <cellStyle name="Normal 2 21 3 3" xfId="36150" xr:uid="{AA6119AC-4506-4CFE-A6B5-CD59BA7E3F3B}"/>
    <cellStyle name="Normal 2 21 3 3 2" xfId="36151" xr:uid="{7677FD6C-FA75-4A1D-92BD-861A18465683}"/>
    <cellStyle name="Normal 2 21 3 4" xfId="36152" xr:uid="{6DCA5E92-7B56-424A-AE7D-43219BC2F086}"/>
    <cellStyle name="Normal 2 21 4" xfId="36153" xr:uid="{0C36F9EC-DE5E-4553-AD2F-337BB87962DB}"/>
    <cellStyle name="Normal 2 21 4 2" xfId="36154" xr:uid="{C80F160D-FEE4-4C0D-A9AD-D2D4C48F4EAE}"/>
    <cellStyle name="Normal 2 21 5" xfId="36155" xr:uid="{BAB77105-EDE8-4025-9DA4-33A7F8EAA17E}"/>
    <cellStyle name="Normal 2 21 5 2" xfId="36156" xr:uid="{91C8810F-2F48-4771-ACDD-731B6743DB2B}"/>
    <cellStyle name="Normal 2 21 6" xfId="36157" xr:uid="{D3238911-51AC-4DDD-9BE3-EA06F432BBC7}"/>
    <cellStyle name="Normal 2 21 6 2" xfId="36158" xr:uid="{C4F74371-A0F9-4610-8C2D-2C942BBBEBB6}"/>
    <cellStyle name="Normal 2 21 7" xfId="36159" xr:uid="{83CB7E45-D5D5-4299-B41E-325335BFC908}"/>
    <cellStyle name="Normal 2 21 7 2" xfId="36160" xr:uid="{8164E691-3DDC-4D8A-98BB-5EEAACEE5FA2}"/>
    <cellStyle name="Normal 2 21 8" xfId="36161" xr:uid="{A55C0FB8-08C4-4179-9E3A-3AABB238ED23}"/>
    <cellStyle name="Normal 2 22" xfId="36162" xr:uid="{3BDDD8B3-15A7-4B27-B117-604F2B896EF8}"/>
    <cellStyle name="Normal 2 22 2" xfId="36163" xr:uid="{99037781-88A0-411C-AC91-409FEF2AA748}"/>
    <cellStyle name="Normal 2 22 2 2" xfId="36164" xr:uid="{82251D9F-1F0E-48AD-8BC3-F088EAF4EFE1}"/>
    <cellStyle name="Normal 2 22 2 2 2" xfId="36165" xr:uid="{B424FEA5-B457-48E3-9FD7-E96045B36907}"/>
    <cellStyle name="Normal 2 22 2 3" xfId="36166" xr:uid="{B32E29A8-173F-44F5-B3F4-0A4CCC682912}"/>
    <cellStyle name="Normal 2 22 2 3 2" xfId="36167" xr:uid="{77BD4175-614C-4A56-A825-17F2A79CA875}"/>
    <cellStyle name="Normal 2 22 2 4" xfId="36168" xr:uid="{16FEADE8-B92B-4BD1-8C69-B3BE8483590F}"/>
    <cellStyle name="Normal 2 22 2 4 2" xfId="36169" xr:uid="{CDAC3736-BA3E-4076-9148-0BD3BC4F637D}"/>
    <cellStyle name="Normal 2 22 2 5" xfId="36170" xr:uid="{5820F303-0E78-4DB5-8127-35474A94DDC8}"/>
    <cellStyle name="Normal 2 22 2 5 2" xfId="36171" xr:uid="{23E5B1A3-8E46-4B6D-8749-97DD8E8E14FE}"/>
    <cellStyle name="Normal 2 22 2 6" xfId="36172" xr:uid="{19892B40-C039-4C75-907C-0A8E8331C438}"/>
    <cellStyle name="Normal 2 22 2 6 2" xfId="36173" xr:uid="{B9015D36-CCAD-4E6A-88CA-E0E34E412D24}"/>
    <cellStyle name="Normal 2 22 2 7" xfId="36174" xr:uid="{71F6595B-9F35-4037-82B6-7A2C3DBA08BD}"/>
    <cellStyle name="Normal 2 22 3" xfId="36175" xr:uid="{C5EA159A-AB31-4103-B81C-EFF7BD426A9C}"/>
    <cellStyle name="Normal 2 22 3 2" xfId="36176" xr:uid="{BE11F5DE-BB1C-4C1B-B364-6E6CC66566D3}"/>
    <cellStyle name="Normal 2 22 3 2 2" xfId="36177" xr:uid="{09DB69E5-4047-4574-A65B-3055F502B719}"/>
    <cellStyle name="Normal 2 22 3 3" xfId="36178" xr:uid="{B6F74CC4-64EF-4EA4-9C39-5F11D76E2A36}"/>
    <cellStyle name="Normal 2 22 3 3 2" xfId="36179" xr:uid="{BCA84095-171D-4958-A2F2-F006386F4EA7}"/>
    <cellStyle name="Normal 2 22 3 4" xfId="36180" xr:uid="{5F6285A5-30C2-4068-8071-53CF83046A1F}"/>
    <cellStyle name="Normal 2 22 4" xfId="36181" xr:uid="{92A06AF2-AD30-4C4F-BDDD-C977F6AD90D5}"/>
    <cellStyle name="Normal 2 22 4 2" xfId="36182" xr:uid="{11E16994-C8ED-4FDC-AF59-8E2F369ED624}"/>
    <cellStyle name="Normal 2 22 5" xfId="36183" xr:uid="{B18C5859-BD07-4837-8825-4DF35C6B9AFB}"/>
    <cellStyle name="Normal 2 22 5 2" xfId="36184" xr:uid="{CC073654-BFA3-44E0-AE96-6885F4A232F3}"/>
    <cellStyle name="Normal 2 22 6" xfId="36185" xr:uid="{589EB889-FA03-4E7A-8F37-24E91B3EB1C4}"/>
    <cellStyle name="Normal 2 22 6 2" xfId="36186" xr:uid="{0D6163C3-AEB6-4EA5-803E-B8CA4BF34CD8}"/>
    <cellStyle name="Normal 2 22 7" xfId="36187" xr:uid="{57CC9177-172B-4BFF-B951-466372D0DF1D}"/>
    <cellStyle name="Normal 2 22 7 2" xfId="36188" xr:uid="{0FC11103-CEC2-4F6B-9CBB-94CA45E50B43}"/>
    <cellStyle name="Normal 2 22 8" xfId="36189" xr:uid="{B910DFE7-C66F-4156-9C1A-E0DF1F5EF591}"/>
    <cellStyle name="Normal 2 23" xfId="36190" xr:uid="{83C7899C-AA1B-4C80-A763-5648A0D14F85}"/>
    <cellStyle name="Normal 2 23 2" xfId="36191" xr:uid="{00C42F4E-5733-439D-86B1-079BC8A72C1C}"/>
    <cellStyle name="Normal 2 23 2 2" xfId="36192" xr:uid="{35E10E2D-52A6-40F4-A181-7ABF6AF5EC6E}"/>
    <cellStyle name="Normal 2 23 2 2 2" xfId="36193" xr:uid="{89136483-63CB-4F51-9FFC-1EC25845CCA1}"/>
    <cellStyle name="Normal 2 23 2 3" xfId="36194" xr:uid="{B2649D98-47BE-4839-AC19-CD16BFD40658}"/>
    <cellStyle name="Normal 2 23 2 3 2" xfId="36195" xr:uid="{2E82820B-CC83-4C98-A62E-733CBF4FF8FD}"/>
    <cellStyle name="Normal 2 23 2 4" xfId="36196" xr:uid="{DE9E88EE-E4CC-4DDD-BF6E-892882132526}"/>
    <cellStyle name="Normal 2 23 2 4 2" xfId="36197" xr:uid="{A1AB0DF1-6C59-4BC2-B1B1-7B85B4383B0D}"/>
    <cellStyle name="Normal 2 23 2 5" xfId="36198" xr:uid="{55A0B02A-ACC6-4EBD-B0A9-477CFBDCA2B6}"/>
    <cellStyle name="Normal 2 23 2 5 2" xfId="36199" xr:uid="{49DA8AA6-BFA8-4B76-8E26-84ECAE096D2E}"/>
    <cellStyle name="Normal 2 23 2 6" xfId="36200" xr:uid="{6870842D-5548-4302-A075-6849DED498C3}"/>
    <cellStyle name="Normal 2 23 2 6 2" xfId="36201" xr:uid="{4FEB4C04-DDD1-4AD3-A443-FC23C7EE5C09}"/>
    <cellStyle name="Normal 2 23 2 7" xfId="36202" xr:uid="{18DBBCAA-C9E4-46F6-A58E-EC35AD8ECC4A}"/>
    <cellStyle name="Normal 2 23 3" xfId="36203" xr:uid="{13BB1B2E-DE15-48EA-BF92-1766DF72B5FF}"/>
    <cellStyle name="Normal 2 23 3 2" xfId="36204" xr:uid="{BEFD9522-5DD6-4AED-AD48-6E8064D1BE35}"/>
    <cellStyle name="Normal 2 23 3 2 2" xfId="36205" xr:uid="{22AAAC24-D12B-4DB4-B0C8-8BA838743204}"/>
    <cellStyle name="Normal 2 23 3 3" xfId="36206" xr:uid="{7EE85298-205E-4DD2-AB20-22FA948B928F}"/>
    <cellStyle name="Normal 2 23 3 3 2" xfId="36207" xr:uid="{0389268A-B502-4065-868E-F7F70882C32F}"/>
    <cellStyle name="Normal 2 23 3 4" xfId="36208" xr:uid="{1F6E264D-D04C-4F9B-886F-1448309EB9AE}"/>
    <cellStyle name="Normal 2 23 4" xfId="36209" xr:uid="{6A7A6530-19CE-4D4A-B08C-3596C666E8BF}"/>
    <cellStyle name="Normal 2 23 4 2" xfId="36210" xr:uid="{C0E5F280-AE39-44AE-B2A0-246B74D54916}"/>
    <cellStyle name="Normal 2 23 5" xfId="36211" xr:uid="{8D85AA9A-CD68-43E5-BCEA-2FDC4B14DE46}"/>
    <cellStyle name="Normal 2 23 5 2" xfId="36212" xr:uid="{CA1B242B-CFB2-4630-82F9-1B33072730CB}"/>
    <cellStyle name="Normal 2 23 6" xfId="36213" xr:uid="{F84FB339-E216-4BBF-A001-A3FA63478061}"/>
    <cellStyle name="Normal 2 23 6 2" xfId="36214" xr:uid="{75DA0063-F454-44FD-B83C-4DD49F039177}"/>
    <cellStyle name="Normal 2 23 7" xfId="36215" xr:uid="{73235F7B-CDB0-44CE-9442-49E7B3F98CCB}"/>
    <cellStyle name="Normal 2 23 7 2" xfId="36216" xr:uid="{C6466CE2-9888-400C-A925-B5C88B648098}"/>
    <cellStyle name="Normal 2 23 8" xfId="36217" xr:uid="{29A85C82-9FCA-4DEE-9846-A7A91D58C1A8}"/>
    <cellStyle name="Normal 2 24" xfId="36218" xr:uid="{2DB5B94A-2BED-4506-8320-F159BAA73281}"/>
    <cellStyle name="Normal 2 24 2" xfId="36219" xr:uid="{B582586E-9078-40E2-ACCC-B2CC7A27F259}"/>
    <cellStyle name="Normal 2 24 2 2" xfId="36220" xr:uid="{1C3B53F0-FBBB-4AE6-B0B7-CDCF3D7314F2}"/>
    <cellStyle name="Normal 2 24 3" xfId="36221" xr:uid="{906DF3EF-1238-4A4D-861C-BA98B2112594}"/>
    <cellStyle name="Normal 2 24 3 2" xfId="36222" xr:uid="{F7F0F4BB-6B79-475B-A4AA-17E0944F0698}"/>
    <cellStyle name="Normal 2 24 4" xfId="36223" xr:uid="{2328C4A5-F62F-4AD4-9A78-59A714EFD450}"/>
    <cellStyle name="Normal 2 24 4 2" xfId="36224" xr:uid="{34AB6C33-9F63-476F-A43D-B57B1202C57D}"/>
    <cellStyle name="Normal 2 24 5" xfId="36225" xr:uid="{BA1F97DD-A3F4-49AC-BCCF-AC07287A4544}"/>
    <cellStyle name="Normal 2 24 5 2" xfId="36226" xr:uid="{72D639E5-4710-45D5-B6DE-F2C1FB377EBB}"/>
    <cellStyle name="Normal 2 24 6" xfId="36227" xr:uid="{B10DA9DA-5A87-4EF1-9C1F-DDF144847652}"/>
    <cellStyle name="Normal 2 24 6 2" xfId="36228" xr:uid="{EC0F8196-D2C3-4DFF-B39D-5F5DC67F3A3B}"/>
    <cellStyle name="Normal 2 24 7" xfId="36229" xr:uid="{91A2A64F-09BC-4DD6-88BD-C58AF9C780D4}"/>
    <cellStyle name="Normal 2 25" xfId="36230" xr:uid="{E1CA90CD-6BC8-4233-8AAF-918A357A42FF}"/>
    <cellStyle name="Normal 2 25 2" xfId="36231" xr:uid="{6DAFFEEB-5F3E-4984-BD08-266C82FE887D}"/>
    <cellStyle name="Normal 2 25 2 2" xfId="36232" xr:uid="{8E7ED6D0-1BB2-43C7-98FC-AA90E5A45249}"/>
    <cellStyle name="Normal 2 25 3" xfId="36233" xr:uid="{223D90BE-F733-47CA-B60C-10399CF674D0}"/>
    <cellStyle name="Normal 2 25 3 2" xfId="36234" xr:uid="{0368786B-12C1-4FE1-B3FF-795F83744839}"/>
    <cellStyle name="Normal 2 25 4" xfId="36235" xr:uid="{F0950DF6-9491-4873-A070-CA1AE7145FD4}"/>
    <cellStyle name="Normal 2 25 4 2" xfId="36236" xr:uid="{6725A17F-8122-4643-9AF8-E289B289FC1F}"/>
    <cellStyle name="Normal 2 25 5" xfId="36237" xr:uid="{4A637AC4-6BD5-46D2-A789-9384314F7C04}"/>
    <cellStyle name="Normal 2 25 5 2" xfId="36238" xr:uid="{C3DDFF16-4E35-416B-B51D-EC9BBA0C360C}"/>
    <cellStyle name="Normal 2 25 6" xfId="36239" xr:uid="{1EC20B4E-20FC-449E-B6BC-CA88C3E370E1}"/>
    <cellStyle name="Normal 2 26" xfId="36240" xr:uid="{A0CBC98A-FD88-4E0E-916B-4DBDABC219BE}"/>
    <cellStyle name="Normal 2 26 2" xfId="36241" xr:uid="{126CE7E9-30AE-4C5D-9DD4-6F45E685880B}"/>
    <cellStyle name="Normal 2 26 2 2" xfId="36242" xr:uid="{BD782283-D717-42A8-886F-4ADB76BBF3C6}"/>
    <cellStyle name="Normal 2 26 3" xfId="36243" xr:uid="{4D1AC428-B02E-4F87-936E-ED0C36F21C93}"/>
    <cellStyle name="Normal 2 26 3 2" xfId="36244" xr:uid="{500E3471-DEA7-4D66-AC6C-FC4E9382C80C}"/>
    <cellStyle name="Normal 2 26 4" xfId="36245" xr:uid="{73FAA085-F183-4955-959D-94501FF3DB25}"/>
    <cellStyle name="Normal 2 27" xfId="36246" xr:uid="{861A41D2-A176-4659-A78F-1AB3549A25B8}"/>
    <cellStyle name="Normal 2 27 2" xfId="36247" xr:uid="{D8D4BDEC-2940-465A-8BC4-84120E15FA90}"/>
    <cellStyle name="Normal 2 27 2 2" xfId="36248" xr:uid="{9EA3CC37-9F68-45AF-B2AC-3AD5BB3FC09F}"/>
    <cellStyle name="Normal 2 27 3" xfId="36249" xr:uid="{67FAD5F5-089E-4010-96CA-F12D7D04C37D}"/>
    <cellStyle name="Normal 2 27 3 2" xfId="36250" xr:uid="{353145FF-AAC2-4CF8-B855-35D30043C7DE}"/>
    <cellStyle name="Normal 2 27 4" xfId="36251" xr:uid="{485706AE-1E64-4505-905E-684DB6F2F359}"/>
    <cellStyle name="Normal 2 28" xfId="36252" xr:uid="{986641E7-C361-43B6-8D52-37F5554C8EBA}"/>
    <cellStyle name="Normal 2 28 2" xfId="36253" xr:uid="{63969D38-5BF4-4853-ACA6-D4E3785928D0}"/>
    <cellStyle name="Normal 2 28 2 2" xfId="36254" xr:uid="{78D8941B-0969-447D-973F-E21F49797F8D}"/>
    <cellStyle name="Normal 2 28 3" xfId="36255" xr:uid="{2F8182BF-6542-40AC-B074-A6D5A3CD37C6}"/>
    <cellStyle name="Normal 2 29" xfId="36256" xr:uid="{E5324F41-0409-49E4-80E9-780F1C3E9262}"/>
    <cellStyle name="Normal 2 29 2" xfId="36257" xr:uid="{D28E8F28-6173-473F-88B0-B754FAF379B5}"/>
    <cellStyle name="Normal 2 29 2 2" xfId="36258" xr:uid="{432D0D79-0BEB-4510-B43B-118934F6D988}"/>
    <cellStyle name="Normal 2 29 3" xfId="36259" xr:uid="{7BA86BE8-2316-4DD6-A127-DBEC8771DA0E}"/>
    <cellStyle name="Normal 2 3" xfId="36260" xr:uid="{273D4FAD-9021-4C02-8A47-C531B08B8ED6}"/>
    <cellStyle name="Normal 2 3 2" xfId="36261" xr:uid="{1FCB381D-F63E-4AAA-A93A-F65679520979}"/>
    <cellStyle name="Normal 2 3 2 2" xfId="36262" xr:uid="{248FBF0F-E05A-4D2E-B141-E3D6BCCADE16}"/>
    <cellStyle name="Normal 2 3 2 2 2" xfId="36263" xr:uid="{E5F85880-1A0C-42DF-8777-C4119843AF7F}"/>
    <cellStyle name="Normal 2 3 3" xfId="36264" xr:uid="{7B16FFEC-460F-4BD6-9878-1F57ED4ED7DF}"/>
    <cellStyle name="Normal 2 3 4" xfId="36265" xr:uid="{C76C4D00-F956-4D12-BD97-6967DF2BD85C}"/>
    <cellStyle name="Normal 2 3 5" xfId="36266" xr:uid="{3F00AF00-8ABD-4FEB-B227-5E485E10078B}"/>
    <cellStyle name="Normal 2 3 6" xfId="36267" xr:uid="{87099C17-8E50-4A49-8C80-EA954D0A2647}"/>
    <cellStyle name="Normal 2 3 7" xfId="46787" xr:uid="{81F7DA18-E7F1-42F5-9357-7C5F9E2F0C1A}"/>
    <cellStyle name="Normal 2 3 8" xfId="46920" xr:uid="{A6583F09-0FD9-4C3B-B0FF-F2BA8CFB4F4B}"/>
    <cellStyle name="Normal 2 30" xfId="36268" xr:uid="{11308F79-6933-476B-A9B1-514B40BEF4B3}"/>
    <cellStyle name="Normal 2 30 2" xfId="36269" xr:uid="{C62EFE8C-D87B-4FEC-9D82-25D6FFAA9118}"/>
    <cellStyle name="Normal 2 30 2 2" xfId="36270" xr:uid="{68D25944-F633-4374-ACEA-B37A11552E5C}"/>
    <cellStyle name="Normal 2 30 3" xfId="36271" xr:uid="{E223AED3-0200-41EF-BB82-494449EE0CAF}"/>
    <cellStyle name="Normal 2 31" xfId="36272" xr:uid="{308B539F-E89E-472C-9A44-697A83E5A764}"/>
    <cellStyle name="Normal 2 32" xfId="36273" xr:uid="{1E4CDBDB-2C72-4FE2-A573-5E5E813AAE69}"/>
    <cellStyle name="Normal 2 33" xfId="36274" xr:uid="{7F8A5E6E-5BD2-46FF-B040-142BA331A6B9}"/>
    <cellStyle name="Normal 2 34" xfId="36275" xr:uid="{A0DEEE04-8ECF-490E-80FF-8D3C77364F2A}"/>
    <cellStyle name="Normal 2 35" xfId="45728" xr:uid="{2874330C-B497-458A-B636-F602ACA12403}"/>
    <cellStyle name="Normal 2 36" xfId="35641" xr:uid="{38E5C13E-94F5-4D4D-9439-73EE650B61CE}"/>
    <cellStyle name="Normal 2 37" xfId="46962" xr:uid="{5AADE0DB-C7CA-4503-8BF3-764407DE26BC}"/>
    <cellStyle name="Normal 2 38" xfId="46995" xr:uid="{FAE194BA-CB6A-4CBE-973D-A8F9DD015BBF}"/>
    <cellStyle name="Normal 2 4" xfId="36276" xr:uid="{09E49597-2C28-42D0-BA1E-9B1F1230BEB3}"/>
    <cellStyle name="Normal 2 4 2" xfId="36277" xr:uid="{44519F05-2F40-4102-8620-03E371413612}"/>
    <cellStyle name="Normal 2 4 3" xfId="36278" xr:uid="{D66B593F-A6EA-4C06-B3E1-92AFED390352}"/>
    <cellStyle name="Normal 2 5" xfId="36279" xr:uid="{C3F8B608-35AE-4B1B-AA4F-0201EEDD1DAF}"/>
    <cellStyle name="Normal 2 5 10" xfId="36280" xr:uid="{2293D2BE-D668-41EF-82C0-3A33B0879074}"/>
    <cellStyle name="Normal 2 5 11" xfId="36281" xr:uid="{9361130E-B2DF-4823-91E3-370A4491BFC1}"/>
    <cellStyle name="Normal 2 5 12" xfId="36282" xr:uid="{C82EB7CD-58A0-4EB1-8057-27DC7F383B51}"/>
    <cellStyle name="Normal 2 5 13" xfId="36283" xr:uid="{EA302C98-ED8D-4440-83F7-31FD9A61201A}"/>
    <cellStyle name="Normal 2 5 14" xfId="36284" xr:uid="{7D0038F0-C35A-4CF5-87B5-4D88A959C4F0}"/>
    <cellStyle name="Normal 2 5 15" xfId="36285" xr:uid="{7B148499-59FE-46E5-9E4A-81F29A9FDCA1}"/>
    <cellStyle name="Normal 2 5 15 2" xfId="36286" xr:uid="{2458A926-0016-4818-9F27-7AE2135AF180}"/>
    <cellStyle name="Normal 2 5 16" xfId="36287" xr:uid="{883804DD-BC5E-4352-A308-D4EE97C4C93F}"/>
    <cellStyle name="Normal 2 5 16 2" xfId="36288" xr:uid="{0D0564EB-1D97-4100-953A-1930BC8B9D0B}"/>
    <cellStyle name="Normal 2 5 17" xfId="36289" xr:uid="{6AB4C4BC-10F5-4043-84FF-B94F5FE05237}"/>
    <cellStyle name="Normal 2 5 17 2" xfId="36290" xr:uid="{0451B287-9250-44AD-9AB5-45178247C994}"/>
    <cellStyle name="Normal 2 5 2" xfId="36291" xr:uid="{D0AE79C1-1687-451A-8541-3F2835CF4894}"/>
    <cellStyle name="Normal 2 5 2 10" xfId="36292" xr:uid="{D1A9E628-797C-4D96-8B23-55102C9F9D4D}"/>
    <cellStyle name="Normal 2 5 2 10 2" xfId="36293" xr:uid="{3AFD157D-D4A8-4605-9F3A-2B48964BA57E}"/>
    <cellStyle name="Normal 2 5 2 10 2 2" xfId="36294" xr:uid="{5674DD38-4125-44FE-854D-E9681CED5B8F}"/>
    <cellStyle name="Normal 2 5 2 10 3" xfId="36295" xr:uid="{68881073-BFDC-49DF-A1FE-E69F5F87144E}"/>
    <cellStyle name="Normal 2 5 2 11" xfId="36296" xr:uid="{C6C3DA8C-B47E-4F3E-AE54-C5E5359547E3}"/>
    <cellStyle name="Normal 2 5 2 11 2" xfId="36297" xr:uid="{E51050F7-6BFE-4CC4-ACA1-FE9C6EE02E80}"/>
    <cellStyle name="Normal 2 5 2 11 2 2" xfId="36298" xr:uid="{853AC907-D74D-46EE-AD2B-6C21A40D91C7}"/>
    <cellStyle name="Normal 2 5 2 11 3" xfId="36299" xr:uid="{B4991F72-748F-413F-9A57-1FED98C060C0}"/>
    <cellStyle name="Normal 2 5 2 12" xfId="36300" xr:uid="{BCC6D596-0FCF-496F-B24A-2C0A7677110C}"/>
    <cellStyle name="Normal 2 5 2 12 2" xfId="36301" xr:uid="{D72E62B2-A417-4A4B-B39B-AD39856598D5}"/>
    <cellStyle name="Normal 2 5 2 12 2 2" xfId="36302" xr:uid="{7534EC70-5FDB-4E29-94FF-64EEA89161EC}"/>
    <cellStyle name="Normal 2 5 2 12 3" xfId="36303" xr:uid="{5D187C6A-38C9-456B-A400-F4654E08B036}"/>
    <cellStyle name="Normal 2 5 2 13" xfId="36304" xr:uid="{88BE98F0-94CE-4251-9357-8EBAB39FBF0E}"/>
    <cellStyle name="Normal 2 5 2 14" xfId="36305" xr:uid="{819AB55F-5B8F-4965-812B-0F5AAA136758}"/>
    <cellStyle name="Normal 2 5 2 2" xfId="36306" xr:uid="{45CEC121-92F9-4312-8018-38B3A1895102}"/>
    <cellStyle name="Normal 2 5 2 2 2" xfId="36307" xr:uid="{4DE1EB97-D097-435F-8059-DF3CB004872A}"/>
    <cellStyle name="Normal 2 5 2 2 2 2" xfId="36308" xr:uid="{0E0B874D-0382-487D-B3E4-37AA80F00D38}"/>
    <cellStyle name="Normal 2 5 2 2 3" xfId="36309" xr:uid="{1D510D41-7D8D-4BC1-9BEB-28590F703F48}"/>
    <cellStyle name="Normal 2 5 2 2 3 2" xfId="36310" xr:uid="{1F8975E5-3B77-46A1-841D-66757E49BE09}"/>
    <cellStyle name="Normal 2 5 2 2 4" xfId="36311" xr:uid="{1A5D35B5-CD1C-4E87-A46C-4754AEA121BD}"/>
    <cellStyle name="Normal 2 5 2 2 4 2" xfId="36312" xr:uid="{E9845D07-1A06-4564-828D-E5CF6EA457E2}"/>
    <cellStyle name="Normal 2 5 2 2 5" xfId="36313" xr:uid="{D29FB9DB-CC76-4DB8-8D27-C865DA4DABA7}"/>
    <cellStyle name="Normal 2 5 2 2 5 2" xfId="36314" xr:uid="{9CC342F2-3E0D-4D96-AB2B-E22E4B5E2488}"/>
    <cellStyle name="Normal 2 5 2 2 6" xfId="36315" xr:uid="{0435B0FC-273A-4EAF-A89F-9EC0024FE099}"/>
    <cellStyle name="Normal 2 5 2 2 6 2" xfId="36316" xr:uid="{85C60C95-6FE3-4E6D-84BD-D53A3E4314E2}"/>
    <cellStyle name="Normal 2 5 2 2 7" xfId="36317" xr:uid="{80139CFC-9208-457D-A67A-C03F2C4CD4CA}"/>
    <cellStyle name="Normal 2 5 2 3" xfId="36318" xr:uid="{F983E9AE-EA6D-4336-8E08-0C3D0D59993D}"/>
    <cellStyle name="Normal 2 5 2 3 2" xfId="36319" xr:uid="{6563A91B-B69B-4DEB-9E34-C006D68F3336}"/>
    <cellStyle name="Normal 2 5 2 3 2 2" xfId="36320" xr:uid="{42C840B0-44AB-48AE-8ABD-39D80C1925C3}"/>
    <cellStyle name="Normal 2 5 2 3 3" xfId="36321" xr:uid="{B08BC737-BE5D-49F3-886D-844155A064B5}"/>
    <cellStyle name="Normal 2 5 2 3 3 2" xfId="36322" xr:uid="{8A2E06A2-0B57-4D6D-8F13-DBB4A8E89784}"/>
    <cellStyle name="Normal 2 5 2 3 4" xfId="36323" xr:uid="{0D7FE88F-EA3F-4DEB-8241-4C7102B4F866}"/>
    <cellStyle name="Normal 2 5 2 3 4 2" xfId="36324" xr:uid="{7A664F0D-B82C-407F-81A3-DEF5CA0CE607}"/>
    <cellStyle name="Normal 2 5 2 3 5" xfId="36325" xr:uid="{5B30C48D-6C93-4C94-A1F1-9663C21296E2}"/>
    <cellStyle name="Normal 2 5 2 3 5 2" xfId="36326" xr:uid="{68420FED-B355-4A70-82AD-2C120E45B14E}"/>
    <cellStyle name="Normal 2 5 2 3 6" xfId="36327" xr:uid="{C36C1B33-5BE0-4C67-A3B5-01BBB5FCB689}"/>
    <cellStyle name="Normal 2 5 2 4" xfId="36328" xr:uid="{CE4A9140-CFD1-4C7E-AABB-20AE4083C6AB}"/>
    <cellStyle name="Normal 2 5 2 4 2" xfId="36329" xr:uid="{E5283B8F-B9FF-43F1-A47B-689263500C2F}"/>
    <cellStyle name="Normal 2 5 2 4 2 2" xfId="36330" xr:uid="{7CF634F5-A6F4-483B-8198-B0DEA3DCC75E}"/>
    <cellStyle name="Normal 2 5 2 4 3" xfId="36331" xr:uid="{8B86978D-B4C3-425A-9442-8568BFBDB17D}"/>
    <cellStyle name="Normal 2 5 2 4 3 2" xfId="36332" xr:uid="{867FB8AA-CB97-4AD2-80BD-9060A2F4CABC}"/>
    <cellStyle name="Normal 2 5 2 4 4" xfId="36333" xr:uid="{E3AD117E-63A6-41F9-B17E-5A5809A4E4EB}"/>
    <cellStyle name="Normal 2 5 2 5" xfId="36334" xr:uid="{DC83A411-EDF3-42FA-A3DC-A7FA594C2FFE}"/>
    <cellStyle name="Normal 2 5 2 5 2" xfId="36335" xr:uid="{3D6BC2FF-AFB0-4788-9828-8A6C7F3A7AA3}"/>
    <cellStyle name="Normal 2 5 2 5 2 2" xfId="36336" xr:uid="{156DB6B3-A425-47D9-9194-1BB7CA8C11B0}"/>
    <cellStyle name="Normal 2 5 2 5 3" xfId="36337" xr:uid="{F27DD040-F434-46D4-876F-FE1F8A5DBB4D}"/>
    <cellStyle name="Normal 2 5 2 5 3 2" xfId="36338" xr:uid="{9D4C9950-8D97-492F-840C-F8D0C9291435}"/>
    <cellStyle name="Normal 2 5 2 5 4" xfId="36339" xr:uid="{B12FACE2-DDEF-4B86-A95C-0291090DEF63}"/>
    <cellStyle name="Normal 2 5 2 6" xfId="36340" xr:uid="{5B43C7FC-463D-4E10-9916-FDA919245FBC}"/>
    <cellStyle name="Normal 2 5 2 6 2" xfId="36341" xr:uid="{BF62B358-BB76-4800-B6E9-948F97F8EA1B}"/>
    <cellStyle name="Normal 2 5 2 6 2 2" xfId="36342" xr:uid="{358D7661-A253-49EE-AED1-DB2BC9584D78}"/>
    <cellStyle name="Normal 2 5 2 6 3" xfId="36343" xr:uid="{D525D7BD-44FF-4C49-BFC3-DF3964AA6648}"/>
    <cellStyle name="Normal 2 5 2 7" xfId="36344" xr:uid="{D72B6303-0843-4E86-92D5-630331E4F276}"/>
    <cellStyle name="Normal 2 5 2 7 2" xfId="36345" xr:uid="{40945650-1890-4D3B-875F-FDC5D82102F5}"/>
    <cellStyle name="Normal 2 5 2 7 2 2" xfId="36346" xr:uid="{77A631BD-5DEF-4DF5-9EF8-AFD829C68CDA}"/>
    <cellStyle name="Normal 2 5 2 7 3" xfId="36347" xr:uid="{CB06D8D4-672D-4D01-AC0A-58998827DFCF}"/>
    <cellStyle name="Normal 2 5 2 8" xfId="36348" xr:uid="{7E117FBD-8C28-4A73-BCE0-36B15CF2FF58}"/>
    <cellStyle name="Normal 2 5 2 8 2" xfId="36349" xr:uid="{694D438D-6C37-4891-9157-ACF73706316D}"/>
    <cellStyle name="Normal 2 5 2 8 2 2" xfId="36350" xr:uid="{857D8151-1516-4B89-B111-47632BBA52D5}"/>
    <cellStyle name="Normal 2 5 2 8 3" xfId="36351" xr:uid="{3E795541-71C5-470D-9E87-E7F901EE08BD}"/>
    <cellStyle name="Normal 2 5 2 9" xfId="36352" xr:uid="{AE685DAE-EBC6-41FE-AE1E-BA9F83D7D820}"/>
    <cellStyle name="Normal 2 5 2 9 2" xfId="36353" xr:uid="{23CEE6E1-61D6-4539-AB22-E8E829D63B77}"/>
    <cellStyle name="Normal 2 5 2 9 2 2" xfId="36354" xr:uid="{74258C79-3D54-42A0-8DFF-401196AC5838}"/>
    <cellStyle name="Normal 2 5 2 9 3" xfId="36355" xr:uid="{B27692EE-E342-4D29-9CBF-E050637E03C3}"/>
    <cellStyle name="Normal 2 5 3" xfId="36356" xr:uid="{C5A9D033-D4B7-43EF-AB92-07F291C28ED2}"/>
    <cellStyle name="Normal 2 5 3 2" xfId="36357" xr:uid="{48F9956B-78D4-4D24-8C10-08D605C05915}"/>
    <cellStyle name="Normal 2 5 3 2 2" xfId="36358" xr:uid="{EA915510-D6DE-47F2-80FC-095A005898F9}"/>
    <cellStyle name="Normal 2 5 3 2 2 2" xfId="36359" xr:uid="{FF8C1BA9-84B6-4E82-A2E2-E63E095914AE}"/>
    <cellStyle name="Normal 2 5 3 2 3" xfId="36360" xr:uid="{E55DA9C1-7775-49EC-9C78-F8C119F5BBF6}"/>
    <cellStyle name="Normal 2 5 3 2 3 2" xfId="36361" xr:uid="{60B67E78-D114-4D55-BBF4-68449D50727A}"/>
    <cellStyle name="Normal 2 5 3 2 4" xfId="36362" xr:uid="{9F52C4E4-0DC1-4FC0-AAE6-9C43D6BF6EFF}"/>
    <cellStyle name="Normal 2 5 3 2 4 2" xfId="36363" xr:uid="{AC4241EC-B9FA-49DF-97A9-4DC5D55EB7CD}"/>
    <cellStyle name="Normal 2 5 3 2 5" xfId="36364" xr:uid="{8C83C969-F3CA-49D4-AE96-8052CDF95A3B}"/>
    <cellStyle name="Normal 2 5 3 2 5 2" xfId="36365" xr:uid="{D800C392-B0B9-4895-B0C9-52125FB9F983}"/>
    <cellStyle name="Normal 2 5 3 2 6" xfId="36366" xr:uid="{D50FFCBF-A782-4224-8AE1-8B8E3E87D191}"/>
    <cellStyle name="Normal 2 5 3 2 6 2" xfId="36367" xr:uid="{64BD20FE-1D39-4373-AA9A-BA580D93356F}"/>
    <cellStyle name="Normal 2 5 3 2 7" xfId="36368" xr:uid="{936313C2-EA73-4601-91D8-9D8BA82E19E7}"/>
    <cellStyle name="Normal 2 5 3 3" xfId="36369" xr:uid="{CDDE84A8-B864-48E2-8DA6-4FF340D1FED9}"/>
    <cellStyle name="Normal 2 5 3 3 2" xfId="36370" xr:uid="{A3E39F51-C749-4EDB-8D3B-44EC40BDDB26}"/>
    <cellStyle name="Normal 2 5 3 3 2 2" xfId="36371" xr:uid="{AAFBE13E-F7F9-4268-9C04-26E088CDB80B}"/>
    <cellStyle name="Normal 2 5 3 3 3" xfId="36372" xr:uid="{14E77334-EA8C-4A84-B5DB-D5815C4EC3AF}"/>
    <cellStyle name="Normal 2 5 3 3 3 2" xfId="36373" xr:uid="{F20BEAEB-81E0-461A-8291-4BF30B9921CF}"/>
    <cellStyle name="Normal 2 5 3 3 4" xfId="36374" xr:uid="{A2E5FE52-ED4E-49E2-B4EC-F6B0A35061E9}"/>
    <cellStyle name="Normal 2 5 3 4" xfId="36375" xr:uid="{E8E477F0-5CDE-4C01-9744-F1744BF86FC2}"/>
    <cellStyle name="Normal 2 5 3 4 2" xfId="36376" xr:uid="{FA02FE2A-9396-40B3-91BC-C0222D1C1DC1}"/>
    <cellStyle name="Normal 2 5 3 5" xfId="36377" xr:uid="{022C7BF2-3F53-4FAC-A1FD-0FA97B9F36A5}"/>
    <cellStyle name="Normal 2 5 3 5 2" xfId="36378" xr:uid="{1590390A-69DF-4F8D-B40E-9C9D532C0422}"/>
    <cellStyle name="Normal 2 5 3 6" xfId="36379" xr:uid="{F85BBFC3-DB2A-44D2-86FB-5C852BD1AC66}"/>
    <cellStyle name="Normal 2 5 3 6 2" xfId="36380" xr:uid="{70977066-1336-4859-B393-562ED16FA976}"/>
    <cellStyle name="Normal 2 5 3 7" xfId="36381" xr:uid="{27D8197B-6D6C-4ED3-8EA7-A563650B4F98}"/>
    <cellStyle name="Normal 2 5 3 7 2" xfId="36382" xr:uid="{86924A6E-F75F-4E00-8910-D344503A1377}"/>
    <cellStyle name="Normal 2 5 3 8" xfId="36383" xr:uid="{3B461AD0-7AD3-4555-B4F4-475D40C4B712}"/>
    <cellStyle name="Normal 2 5 4" xfId="36384" xr:uid="{231A8CD0-560D-4042-88D6-38FE2D3D388E}"/>
    <cellStyle name="Normal 2 5 4 2" xfId="36385" xr:uid="{0172D4DB-5716-4EB1-9D71-86F836E610E3}"/>
    <cellStyle name="Normal 2 5 4 2 2" xfId="36386" xr:uid="{9A721B64-BD12-4CF9-97B9-F0E889C54427}"/>
    <cellStyle name="Normal 2 5 4 2 2 2" xfId="36387" xr:uid="{6E70DC7B-0FBA-4857-B969-4D3DB99BCD3D}"/>
    <cellStyle name="Normal 2 5 4 2 3" xfId="36388" xr:uid="{701C75ED-2EC9-4469-BCF9-4211AF51BA89}"/>
    <cellStyle name="Normal 2 5 4 2 3 2" xfId="36389" xr:uid="{18295878-2B80-42A2-A469-AFBBE196FEEA}"/>
    <cellStyle name="Normal 2 5 4 2 4" xfId="36390" xr:uid="{A4EEA15A-0BBE-4971-893D-8D7B8740A63C}"/>
    <cellStyle name="Normal 2 5 4 2 4 2" xfId="36391" xr:uid="{083906CE-8C95-4FB1-9F69-652C81E44876}"/>
    <cellStyle name="Normal 2 5 4 2 5" xfId="36392" xr:uid="{4D0DE3E8-24EE-47AC-8DAE-7E7C3A4CC887}"/>
    <cellStyle name="Normal 2 5 4 2 5 2" xfId="36393" xr:uid="{81D55F06-32A6-412D-827A-9955083A2D70}"/>
    <cellStyle name="Normal 2 5 4 2 6" xfId="36394" xr:uid="{2E120C76-D9EE-4F85-B19D-5B7725D7BB08}"/>
    <cellStyle name="Normal 2 5 4 2 6 2" xfId="36395" xr:uid="{34D8A55C-CD4E-4E60-B97A-BEDD659B161D}"/>
    <cellStyle name="Normal 2 5 4 2 7" xfId="36396" xr:uid="{E60DA2F7-76FB-4D68-929C-6324E2DFF301}"/>
    <cellStyle name="Normal 2 5 4 3" xfId="36397" xr:uid="{CD3B9E44-8DA2-49AE-B778-F99580AE9F26}"/>
    <cellStyle name="Normal 2 5 4 3 2" xfId="36398" xr:uid="{1CD8031D-494E-4A32-B75C-DF8222B6F0F0}"/>
    <cellStyle name="Normal 2 5 4 3 2 2" xfId="36399" xr:uid="{ED02857C-2E29-4A42-AD2F-20D6127CE087}"/>
    <cellStyle name="Normal 2 5 4 3 3" xfId="36400" xr:uid="{163282E1-C20C-4BC4-815C-AFCFEE6F433C}"/>
    <cellStyle name="Normal 2 5 4 3 3 2" xfId="36401" xr:uid="{57E7C109-01BC-4782-A762-87938C9D6787}"/>
    <cellStyle name="Normal 2 5 4 3 4" xfId="36402" xr:uid="{BAA5EB0B-AB4C-4F2D-96D5-D28D6A7DD036}"/>
    <cellStyle name="Normal 2 5 4 4" xfId="36403" xr:uid="{5F179CF5-38E7-4943-9658-B51B7C53B0FE}"/>
    <cellStyle name="Normal 2 5 4 4 2" xfId="36404" xr:uid="{26295E3A-AB09-49DA-87C0-DEA9A74132AE}"/>
    <cellStyle name="Normal 2 5 4 5" xfId="36405" xr:uid="{06D0627C-45A3-4DD2-8D57-D2B6B3D45D0A}"/>
    <cellStyle name="Normal 2 5 4 5 2" xfId="36406" xr:uid="{88836CC9-FDA9-4EA1-B1FF-CE15B6F3E4E5}"/>
    <cellStyle name="Normal 2 5 4 6" xfId="36407" xr:uid="{576F4C4D-DC7E-4587-81CB-0B97C8606077}"/>
    <cellStyle name="Normal 2 5 4 6 2" xfId="36408" xr:uid="{1752518C-D637-46ED-9545-4ABC8D35C59D}"/>
    <cellStyle name="Normal 2 5 4 7" xfId="36409" xr:uid="{03070579-45BB-48FD-BBC9-F1C86E1006FF}"/>
    <cellStyle name="Normal 2 5 4 7 2" xfId="36410" xr:uid="{70FD95D4-0B52-445C-83C9-24A6D946F45E}"/>
    <cellStyle name="Normal 2 5 4 8" xfId="36411" xr:uid="{BE3A8274-6A00-4132-BD08-3CC21AA891D3}"/>
    <cellStyle name="Normal 2 5 5" xfId="36412" xr:uid="{48DD7C26-718B-4F45-B180-6185CDB7033E}"/>
    <cellStyle name="Normal 2 5 6" xfId="36413" xr:uid="{D8BB9EFF-EF93-4EE1-902A-3E559B318FD5}"/>
    <cellStyle name="Normal 2 5 7" xfId="36414" xr:uid="{33CAECBE-3844-4848-9D89-06461A97B5C3}"/>
    <cellStyle name="Normal 2 5 8" xfId="36415" xr:uid="{D65A5F8F-F449-40A7-A24E-D3ABFD47E209}"/>
    <cellStyle name="Normal 2 5 9" xfId="36416" xr:uid="{34DF5BBA-144A-40FB-ADF3-822680AFA1EE}"/>
    <cellStyle name="Normal 2 6" xfId="36417" xr:uid="{DF9BABD7-CE9B-4417-AB66-2833F08959BD}"/>
    <cellStyle name="Normal 2 6 2" xfId="36418" xr:uid="{D0BC805F-35BB-4E4D-B4F3-0D0F3C90691D}"/>
    <cellStyle name="Normal 2 6 2 2" xfId="36419" xr:uid="{7385E44E-C6F8-43DC-ADEA-A386487858D1}"/>
    <cellStyle name="Normal 2 6 2 2 2" xfId="36420" xr:uid="{F3DB104C-2521-4086-9F5C-200488B2DBE1}"/>
    <cellStyle name="Normal 2 6 2 3" xfId="36421" xr:uid="{BC211ED9-A00C-4E27-BF0C-ECC568636F23}"/>
    <cellStyle name="Normal 2 6 2 3 2" xfId="36422" xr:uid="{A40FCC83-8FF4-4677-9DDE-25AA1A0A0C7C}"/>
    <cellStyle name="Normal 2 6 2 4" xfId="36423" xr:uid="{EA45B77C-23DA-465E-947A-7F3A3C2F1F75}"/>
    <cellStyle name="Normal 2 6 2 4 2" xfId="36424" xr:uid="{BD451588-5542-482E-98BC-FD69C35B9FEB}"/>
    <cellStyle name="Normal 2 6 2 5" xfId="36425" xr:uid="{CC8DCE5D-A78C-4398-A174-FAFC192A1A27}"/>
    <cellStyle name="Normal 2 6 2 5 2" xfId="36426" xr:uid="{F48643A3-0E3D-415F-B145-88D230BAA2F9}"/>
    <cellStyle name="Normal 2 6 2 6" xfId="36427" xr:uid="{DB0231A0-31AE-4EA1-8B30-E0D0A09FDEC5}"/>
    <cellStyle name="Normal 2 6 2 6 2" xfId="36428" xr:uid="{85186B0F-78FE-46F2-A2DE-3C630795F522}"/>
    <cellStyle name="Normal 2 6 2 7" xfId="36429" xr:uid="{4FA1296E-168F-434B-8001-7B535F669C86}"/>
    <cellStyle name="Normal 2 6 3" xfId="36430" xr:uid="{A3FFA8E4-8F4C-47EA-9955-68CB6C41EEA8}"/>
    <cellStyle name="Normal 2 6 3 2" xfId="36431" xr:uid="{B2DF4F01-EF0E-43D9-A4CA-6B139C7A9E05}"/>
    <cellStyle name="Normal 2 6 3 2 2" xfId="36432" xr:uid="{C5A54135-0C93-4D12-B6A1-D112821BD9F3}"/>
    <cellStyle name="Normal 2 6 3 3" xfId="36433" xr:uid="{33A7ADD1-F266-4FB9-A31B-E0C7B99F9811}"/>
    <cellStyle name="Normal 2 6 3 3 2" xfId="36434" xr:uid="{16B7D4E2-8E12-49C0-80C0-AA34EC2ED29A}"/>
    <cellStyle name="Normal 2 6 3 4" xfId="36435" xr:uid="{075D4DEB-A33D-4EFB-A411-77A2F94A0A24}"/>
    <cellStyle name="Normal 2 6 4" xfId="36436" xr:uid="{0276DD5E-483F-4A7D-8F54-DB3EE5D200E1}"/>
    <cellStyle name="Normal 2 6 4 2" xfId="36437" xr:uid="{AD7BF6F5-9B79-41F2-B78E-D8D983E92BB7}"/>
    <cellStyle name="Normal 2 6 5" xfId="36438" xr:uid="{3DB57C10-B3D8-4156-ACA0-D0A0BFF7AA62}"/>
    <cellStyle name="Normal 2 6 5 2" xfId="36439" xr:uid="{C81E6F34-A038-42B1-A861-97C7FB716A39}"/>
    <cellStyle name="Normal 2 6 6" xfId="36440" xr:uid="{C9854AFE-3CDB-4E69-B0B1-237087977180}"/>
    <cellStyle name="Normal 2 6 6 2" xfId="36441" xr:uid="{1E06CD33-80E2-4B6F-9531-EADB253EFF23}"/>
    <cellStyle name="Normal 2 6 7" xfId="36442" xr:uid="{64ED9ED2-BC40-420B-B4FE-D08FEA1F552A}"/>
    <cellStyle name="Normal 2 6 7 2" xfId="36443" xr:uid="{95870EAE-206C-4E12-AB4F-432E24DA9EAA}"/>
    <cellStyle name="Normal 2 6 8" xfId="36444" xr:uid="{78935AA7-99ED-4163-8568-7DA8C36E068C}"/>
    <cellStyle name="Normal 2 7" xfId="36445" xr:uid="{22B5AB75-33B3-4957-AB8E-06C2C7A0F1B6}"/>
    <cellStyle name="Normal 2 7 2" xfId="36446" xr:uid="{5D0D91EB-9C0C-49A8-B7CE-2727D368CED2}"/>
    <cellStyle name="Normal 2 7 2 2" xfId="36447" xr:uid="{7E348FDD-D515-4682-AFDC-0D945A78FA96}"/>
    <cellStyle name="Normal 2 7 2 2 2" xfId="36448" xr:uid="{9D668152-0FC5-405A-AD30-28F2C4C281C5}"/>
    <cellStyle name="Normal 2 7 2 3" xfId="36449" xr:uid="{D11E5781-72D6-4137-9695-12FA423A712C}"/>
    <cellStyle name="Normal 2 7 2 3 2" xfId="36450" xr:uid="{BBE7FDD7-F95A-44AA-A0AD-9B581CA8E801}"/>
    <cellStyle name="Normal 2 7 2 4" xfId="36451" xr:uid="{DFF52B98-11E0-4CC7-A46A-2F01C8AE47A7}"/>
    <cellStyle name="Normal 2 7 2 4 2" xfId="36452" xr:uid="{685AE261-4F4D-4A4A-9AD3-65C914118046}"/>
    <cellStyle name="Normal 2 7 2 5" xfId="36453" xr:uid="{888D6789-B3FD-48C5-B4A0-53017C90CE3D}"/>
    <cellStyle name="Normal 2 7 2 5 2" xfId="36454" xr:uid="{F66ADC5A-1C54-4EB2-8091-54AB723C0AE9}"/>
    <cellStyle name="Normal 2 7 2 6" xfId="36455" xr:uid="{A434FD9A-37C6-418A-A5D9-F943CBCD1C9F}"/>
    <cellStyle name="Normal 2 7 2 6 2" xfId="36456" xr:uid="{6C6C8C00-4D5C-4B3E-98AC-DC2EF8D55FEF}"/>
    <cellStyle name="Normal 2 7 2 7" xfId="36457" xr:uid="{8242C2C0-5EB2-4B21-A7DA-040348EBB4C7}"/>
    <cellStyle name="Normal 2 7 3" xfId="36458" xr:uid="{D49C226B-A9B8-4566-854A-FEA0EF688532}"/>
    <cellStyle name="Normal 2 7 3 2" xfId="36459" xr:uid="{638034C9-2443-4598-8CB2-E8E939128992}"/>
    <cellStyle name="Normal 2 7 3 2 2" xfId="36460" xr:uid="{04A67737-EB2E-4744-AC58-154DD148DE6D}"/>
    <cellStyle name="Normal 2 7 3 3" xfId="36461" xr:uid="{17274C9C-E41E-4826-8328-97CBC67AE25E}"/>
    <cellStyle name="Normal 2 7 3 3 2" xfId="36462" xr:uid="{C03941C9-92DA-4928-8200-8DB02F50AA67}"/>
    <cellStyle name="Normal 2 7 3 4" xfId="36463" xr:uid="{181C3349-9788-4D34-8F75-B882081C2E0F}"/>
    <cellStyle name="Normal 2 7 4" xfId="36464" xr:uid="{41444092-2554-4C29-8CEC-EE23F5AB98D4}"/>
    <cellStyle name="Normal 2 7 4 2" xfId="36465" xr:uid="{DE15C9BD-EE64-4291-BD99-01E15E19199E}"/>
    <cellStyle name="Normal 2 7 5" xfId="36466" xr:uid="{0D29650E-2637-43DD-B0D7-130D0050A534}"/>
    <cellStyle name="Normal 2 7 5 2" xfId="36467" xr:uid="{EF92CC18-0396-42A4-AEF9-5DDBC1F6115A}"/>
    <cellStyle name="Normal 2 7 6" xfId="36468" xr:uid="{217D02AB-F6D3-4D2E-AB13-624362006D96}"/>
    <cellStyle name="Normal 2 7 6 2" xfId="36469" xr:uid="{64DB7735-E877-4944-A463-926DE0058A2B}"/>
    <cellStyle name="Normal 2 7 7" xfId="36470" xr:uid="{FEDF1DE6-7075-4A9F-AC95-114EADAF203B}"/>
    <cellStyle name="Normal 2 7 7 2" xfId="36471" xr:uid="{11AF818F-A1A9-4538-8EFA-BF1A8142AF5E}"/>
    <cellStyle name="Normal 2 7 8" xfId="36472" xr:uid="{EC787EB8-DCB8-4797-9AEA-AAB4278EF331}"/>
    <cellStyle name="Normal 2 8" xfId="36473" xr:uid="{83679645-B576-44A4-9AE3-1605B31F6FE2}"/>
    <cellStyle name="Normal 2 8 2" xfId="36474" xr:uid="{1B4D2DC6-F2C4-4206-B995-73DDC13A3640}"/>
    <cellStyle name="Normal 2 8 2 2" xfId="36475" xr:uid="{73312C7E-A576-4144-AD5D-83745FB6E784}"/>
    <cellStyle name="Normal 2 8 2 2 2" xfId="36476" xr:uid="{D36844D7-8D6C-4E2A-A509-CC61D530F456}"/>
    <cellStyle name="Normal 2 8 2 3" xfId="36477" xr:uid="{0A52C9C1-2836-419F-AA3B-06C5492F24D1}"/>
    <cellStyle name="Normal 2 8 2 3 2" xfId="36478" xr:uid="{A5D9D7DB-D2A8-4445-B910-2B20F62C58FE}"/>
    <cellStyle name="Normal 2 8 2 4" xfId="36479" xr:uid="{BDAA3132-DA7C-4E36-86AB-67B1CE8E42B5}"/>
    <cellStyle name="Normal 2 8 2 4 2" xfId="36480" xr:uid="{2E136C43-3105-4175-A590-740112C8CC6C}"/>
    <cellStyle name="Normal 2 8 2 5" xfId="36481" xr:uid="{FFBD6D10-7B62-4883-941A-FE65647CD014}"/>
    <cellStyle name="Normal 2 8 2 5 2" xfId="36482" xr:uid="{60FDA0F9-DBB5-4E1D-A457-39733197FE05}"/>
    <cellStyle name="Normal 2 8 2 6" xfId="36483" xr:uid="{BA297CB7-AA60-4046-A68D-9D4D775A701E}"/>
    <cellStyle name="Normal 2 8 2 6 2" xfId="36484" xr:uid="{88FC83E5-E069-4018-9B5A-A95F8858119D}"/>
    <cellStyle name="Normal 2 8 2 7" xfId="36485" xr:uid="{364DD3FE-7A61-4DAC-897D-10DB1A9C2806}"/>
    <cellStyle name="Normal 2 8 3" xfId="36486" xr:uid="{7983C723-D4E2-4011-9206-FDEC6B787EC0}"/>
    <cellStyle name="Normal 2 8 3 2" xfId="36487" xr:uid="{96428999-E37C-42E7-8EE2-C23F255DF093}"/>
    <cellStyle name="Normal 2 8 3 2 2" xfId="36488" xr:uid="{98EC5D1E-68CA-4469-9ABA-34A81C02C589}"/>
    <cellStyle name="Normal 2 8 3 3" xfId="36489" xr:uid="{DD16917F-124C-45A8-9FA9-9F9DDFA130DF}"/>
    <cellStyle name="Normal 2 8 3 3 2" xfId="36490" xr:uid="{0EC5D21F-2159-42BB-8770-1A35C8276457}"/>
    <cellStyle name="Normal 2 8 3 4" xfId="36491" xr:uid="{3A376486-9D97-410F-A30F-F3912DE0EDA0}"/>
    <cellStyle name="Normal 2 8 4" xfId="36492" xr:uid="{3DD1A569-6ABC-43B6-9F05-C62F1998FEAA}"/>
    <cellStyle name="Normal 2 8 4 2" xfId="36493" xr:uid="{F84C93E7-3272-4D6F-B222-3CA1835F7F6B}"/>
    <cellStyle name="Normal 2 8 5" xfId="36494" xr:uid="{B06F0BB8-6632-4F6D-A2A4-346A0A5FAE0D}"/>
    <cellStyle name="Normal 2 8 5 2" xfId="36495" xr:uid="{4252197A-2D3A-48AF-8E7B-EC1E6545AEF6}"/>
    <cellStyle name="Normal 2 8 6" xfId="36496" xr:uid="{D9FFB683-378F-4565-8B96-1DF8DBF7E256}"/>
    <cellStyle name="Normal 2 8 6 2" xfId="36497" xr:uid="{C61B04FC-B658-4DAF-ABED-3F635EDF62D3}"/>
    <cellStyle name="Normal 2 8 7" xfId="36498" xr:uid="{6541EDCB-AA79-44F7-A3AE-EE35C3F06F93}"/>
    <cellStyle name="Normal 2 8 7 2" xfId="36499" xr:uid="{F5EED65E-3AE7-44B6-B19C-B3C8F9F12EC6}"/>
    <cellStyle name="Normal 2 8 8" xfId="36500" xr:uid="{80399ACB-010A-4428-8BC7-4E9E609E3F59}"/>
    <cellStyle name="Normal 2 9" xfId="36501" xr:uid="{65A465AE-3832-4E40-931D-50FD455C6238}"/>
    <cellStyle name="Normal 2 9 2" xfId="36502" xr:uid="{FCEF81CB-16C1-4E77-B49D-1E3962F737DA}"/>
    <cellStyle name="Normal 2 9 2 2" xfId="36503" xr:uid="{AFBCC1BD-D6F6-4A73-8531-217BF485B72B}"/>
    <cellStyle name="Normal 2 9 2 2 2" xfId="36504" xr:uid="{7E4ECF31-708B-4DF6-80AE-A3CFCB33FB93}"/>
    <cellStyle name="Normal 2 9 2 3" xfId="36505" xr:uid="{FC73DDF0-B8A2-42EC-AD08-3710F2B207D4}"/>
    <cellStyle name="Normal 2 9 2 3 2" xfId="36506" xr:uid="{57406C36-E537-45CE-985F-595007D27750}"/>
    <cellStyle name="Normal 2 9 2 4" xfId="36507" xr:uid="{1AD0EB63-E878-4A13-B919-0D30C929EF48}"/>
    <cellStyle name="Normal 2 9 2 4 2" xfId="36508" xr:uid="{96D9AF0B-695C-421F-9BEA-5797A8FD1CA5}"/>
    <cellStyle name="Normal 2 9 2 5" xfId="36509" xr:uid="{747D3903-EB5B-41F6-9777-63644176BDC6}"/>
    <cellStyle name="Normal 2 9 2 5 2" xfId="36510" xr:uid="{D7435398-CAFF-4581-955A-9CE284A41D04}"/>
    <cellStyle name="Normal 2 9 2 6" xfId="36511" xr:uid="{7B12B0F1-C160-4CB0-AB45-66A6FE2B68B0}"/>
    <cellStyle name="Normal 2 9 2 6 2" xfId="36512" xr:uid="{33AFC00E-4FF4-4AE2-B22F-F9D808DCE734}"/>
    <cellStyle name="Normal 2 9 2 7" xfId="36513" xr:uid="{FCF93CF2-26CF-4A37-B5B3-A5A40D344363}"/>
    <cellStyle name="Normal 2 9 3" xfId="36514" xr:uid="{2C98BD7E-1F6F-4E86-8A90-91FBA53C0D81}"/>
    <cellStyle name="Normal 2 9 3 2" xfId="36515" xr:uid="{1C112110-EFD3-479F-A29A-6487DAA7B00C}"/>
    <cellStyle name="Normal 2 9 3 2 2" xfId="36516" xr:uid="{A603B264-6670-49F4-8560-B47B2934FC67}"/>
    <cellStyle name="Normal 2 9 3 3" xfId="36517" xr:uid="{EEEB90A7-7E33-4287-97FA-F4766718C9D3}"/>
    <cellStyle name="Normal 2 9 3 3 2" xfId="36518" xr:uid="{3C369F02-D681-4E9E-8EA5-3A796A24A68A}"/>
    <cellStyle name="Normal 2 9 3 4" xfId="36519" xr:uid="{8D449D0C-287F-44BF-BB9A-AFFAAB23E937}"/>
    <cellStyle name="Normal 2 9 4" xfId="36520" xr:uid="{1CA3383B-633D-402E-8BE3-B506D55748B8}"/>
    <cellStyle name="Normal 2 9 4 2" xfId="36521" xr:uid="{85B5F6F2-C6FA-42C8-B5A9-08A103911EFD}"/>
    <cellStyle name="Normal 2 9 5" xfId="36522" xr:uid="{38C130C1-97D6-4BE2-9D0F-92B1E5B296DD}"/>
    <cellStyle name="Normal 2 9 5 2" xfId="36523" xr:uid="{3F9AB79F-23CE-4B96-BB28-E6A77DB6D024}"/>
    <cellStyle name="Normal 2 9 6" xfId="36524" xr:uid="{DD28F86B-82DB-4BEE-8EDE-FC00D9DBD29F}"/>
    <cellStyle name="Normal 2 9 6 2" xfId="36525" xr:uid="{AF8B7228-A642-4839-A1B5-D5C18A5BAF2B}"/>
    <cellStyle name="Normal 2 9 7" xfId="36526" xr:uid="{00EEACC9-2804-4EDC-AD0B-4F390C401949}"/>
    <cellStyle name="Normal 2 9 7 2" xfId="36527" xr:uid="{6FE5799D-01C0-4195-AA82-07BD349A3CDC}"/>
    <cellStyle name="Normal 2 9 8" xfId="36528" xr:uid="{581208AC-6093-4520-AEFA-EAFC2A3D48A6}"/>
    <cellStyle name="Normal 2_20091223_1253 Lago_COREP ON ES proposal on SEC templates" xfId="36529" xr:uid="{F609C68E-3469-4F01-8ED5-057821AE1F92}"/>
    <cellStyle name="Normal 20" xfId="36530" xr:uid="{CEA8C001-6533-46F9-9949-A953A9877CC8}"/>
    <cellStyle name="Normal 20 10" xfId="36531" xr:uid="{03E63823-3A88-4113-9FC5-E4EFE33774C0}"/>
    <cellStyle name="Normal 20 2" xfId="36532" xr:uid="{173458CC-D447-4800-91E5-605FB07A02FE}"/>
    <cellStyle name="Normal 20 2 2" xfId="36533" xr:uid="{90BB2C2E-7142-4B93-9AE8-A0F72C200291}"/>
    <cellStyle name="Normal 20 2 2 2" xfId="36534" xr:uid="{7F1770BF-70AD-401C-88F5-613BB59B6C2A}"/>
    <cellStyle name="Normal 20 2 3" xfId="36535" xr:uid="{382CB6DF-4E92-4823-8F4F-6B41275013D9}"/>
    <cellStyle name="Normal 20 2 3 2" xfId="36536" xr:uid="{D79461CC-5D01-4B1D-8205-748BBB1EB218}"/>
    <cellStyle name="Normal 20 2 4" xfId="36537" xr:uid="{D69BA074-B12B-4C4B-ACEA-A311521ABE06}"/>
    <cellStyle name="Normal 20 2 4 2" xfId="36538" xr:uid="{AA4BB32B-D4CE-432E-AAB0-057F4F92005F}"/>
    <cellStyle name="Normal 20 2 5" xfId="36539" xr:uid="{38035253-C0A0-4370-8A30-A13234D7D700}"/>
    <cellStyle name="Normal 20 2 5 2" xfId="36540" xr:uid="{0C6DEB5A-CD36-4445-9232-2F4102FE0D25}"/>
    <cellStyle name="Normal 20 2 6" xfId="36541" xr:uid="{539FDEFC-E902-4817-8B97-C7D1646782DB}"/>
    <cellStyle name="Normal 20 2 6 2" xfId="36542" xr:uid="{35E032EE-B0E0-4FB6-9A7C-8062CF67009C}"/>
    <cellStyle name="Normal 20 2 7" xfId="36543" xr:uid="{AB2F9E90-11AE-4A22-A425-B53AF05AAC95}"/>
    <cellStyle name="Normal 20 2 8" xfId="36544" xr:uid="{39BC2C54-5567-4320-8BEB-4BA76ADF2C2E}"/>
    <cellStyle name="Normal 20 3" xfId="36545" xr:uid="{1D56E962-314F-42BC-A868-75DCA4BFA023}"/>
    <cellStyle name="Normal 20 3 2" xfId="36546" xr:uid="{74BA4669-098A-4522-8707-76DA98BAD6F9}"/>
    <cellStyle name="Normal 20 3 2 2" xfId="36547" xr:uid="{23B485B4-459B-4FB4-8316-72C03EFFC557}"/>
    <cellStyle name="Normal 20 3 3" xfId="36548" xr:uid="{0CF900BC-FB31-466A-8CCA-79AECD738168}"/>
    <cellStyle name="Normal 20 3 3 2" xfId="36549" xr:uid="{A08B0558-470D-47BC-A7E8-062E25A3C49C}"/>
    <cellStyle name="Normal 20 3 4" xfId="36550" xr:uid="{2E700E00-0D93-44C1-B40D-5F7B67079ABB}"/>
    <cellStyle name="Normal 20 4" xfId="36551" xr:uid="{CD539FE0-2C9F-49AA-B4CB-6A0F29D0EB92}"/>
    <cellStyle name="Normal 20 4 2" xfId="36552" xr:uid="{B64CAF9A-7F68-4E22-95A5-41CA485201BE}"/>
    <cellStyle name="Normal 20 5" xfId="36553" xr:uid="{A71CC411-F5FA-474E-8415-918475211338}"/>
    <cellStyle name="Normal 20 5 2" xfId="36554" xr:uid="{28E5AD19-48C6-4C78-A9BD-566FAC041F65}"/>
    <cellStyle name="Normal 20 6" xfId="36555" xr:uid="{C31ECCDB-43FB-47C8-874C-68B00CEC5698}"/>
    <cellStyle name="Normal 20 6 2" xfId="36556" xr:uid="{3324D61B-A6B4-41FB-9B59-EC7D25E4A606}"/>
    <cellStyle name="Normal 20 7" xfId="36557" xr:uid="{7E273902-7323-400B-B82B-2245B188C387}"/>
    <cellStyle name="Normal 20 7 2" xfId="36558" xr:uid="{2DB984B5-7FEC-42B1-A0D3-3B2D4532820D}"/>
    <cellStyle name="Normal 20 8" xfId="36559" xr:uid="{ED65D987-90AC-4E3E-A390-D3131F4F66C2}"/>
    <cellStyle name="Normal 20 9" xfId="36560" xr:uid="{C472FDF3-67EE-4C95-A553-AFD06EA358A7}"/>
    <cellStyle name="Normal 200" xfId="36561" xr:uid="{708705FB-FB62-47FD-9DAD-64B1F9213DB2}"/>
    <cellStyle name="Normal 201" xfId="36562" xr:uid="{246EBB78-6138-4E57-A72D-1448AD5D7294}"/>
    <cellStyle name="Normal 202" xfId="36563" xr:uid="{C252F23C-9E65-47BD-A47B-FDE28A19E907}"/>
    <cellStyle name="Normal 203" xfId="36564" xr:uid="{E3FD4D86-95A5-4EFA-B358-642126C5481E}"/>
    <cellStyle name="Normal 204" xfId="36565" xr:uid="{57D5F69A-03CA-47C1-943F-B00A76DB4111}"/>
    <cellStyle name="Normal 205" xfId="36566" xr:uid="{0179D82A-48E6-481F-AD13-42BB22D6CB86}"/>
    <cellStyle name="Normal 206" xfId="36567" xr:uid="{AD41D112-9F25-4E65-8CB4-D02316E62324}"/>
    <cellStyle name="Normal 207" xfId="36568" xr:uid="{F00A07F6-68E1-472A-8D93-B42E8BF6CADC}"/>
    <cellStyle name="Normal 208" xfId="36569" xr:uid="{8BEAEA29-C533-4E2A-8E7E-83A935D46F0D}"/>
    <cellStyle name="Normal 209" xfId="36570" xr:uid="{6FE7A7D7-8CA3-4864-AB14-4FA2B04DD3A1}"/>
    <cellStyle name="Normal 21" xfId="36571" xr:uid="{D99AA683-59A4-4BD2-8C51-F0C5095E5295}"/>
    <cellStyle name="Normal 21 10" xfId="36572" xr:uid="{F7EE9EC1-741D-4529-8E9D-962DFF622202}"/>
    <cellStyle name="Normal 21 10 2" xfId="36573" xr:uid="{EF8F319A-9525-40EC-B85A-85054C54B502}"/>
    <cellStyle name="Normal 21 11" xfId="36574" xr:uid="{601EDC90-1504-4722-A3C4-A8A93EFA8BC4}"/>
    <cellStyle name="Normal 21 11 2" xfId="36575" xr:uid="{B2BDA0BE-04C4-46E0-A17F-38ED02D151FE}"/>
    <cellStyle name="Normal 21 12" xfId="36576" xr:uid="{D4BAF3C3-0024-4B9F-A7C3-3C035F863BC0}"/>
    <cellStyle name="Normal 21 12 2" xfId="36577" xr:uid="{A91BC413-AC05-4FB4-9C8B-08856907C041}"/>
    <cellStyle name="Normal 21 13" xfId="36578" xr:uid="{F64EEBAC-89AC-4B81-A54A-38185E16579D}"/>
    <cellStyle name="Normal 21 14" xfId="36579" xr:uid="{DB3F4795-DD2B-4727-B5CA-F135BDE05B71}"/>
    <cellStyle name="Normal 21 15" xfId="36580" xr:uid="{2084344F-0A92-4F02-838E-E5F7C88A6181}"/>
    <cellStyle name="Normal 21 16" xfId="36581" xr:uid="{2F1B6862-0AE2-4D23-A35F-17E413312F3B}"/>
    <cellStyle name="Normal 21 17" xfId="36582" xr:uid="{468CA33F-A0CE-477A-9B57-696E4599EFC2}"/>
    <cellStyle name="Normal 21 18" xfId="36583" xr:uid="{F9356731-20E7-4DB2-BD01-9C2C71A5204D}"/>
    <cellStyle name="Normal 21 19" xfId="36584" xr:uid="{737A2AFA-D73F-45A7-8A55-D140681E6951}"/>
    <cellStyle name="Normal 21 2" xfId="36585" xr:uid="{28BAAA9B-4A7A-442C-9735-ADF747FE0BFE}"/>
    <cellStyle name="Normal 21 2 2" xfId="36586" xr:uid="{F7C9D9BC-E184-4B29-A081-22167DE23592}"/>
    <cellStyle name="Normal 21 2 3" xfId="36587" xr:uid="{D6D207B0-11F5-4CD1-BFAE-5EBE5A86B04F}"/>
    <cellStyle name="Normal 21 2 4" xfId="36588" xr:uid="{E8F4035F-5719-4262-98AF-B0EC5F2FCEE6}"/>
    <cellStyle name="Normal 21 20" xfId="36589" xr:uid="{8ADD59A4-00AF-459E-979B-E85EEF079AC9}"/>
    <cellStyle name="Normal 21 21" xfId="36590" xr:uid="{B73EEA87-8E84-4426-AF84-E74F9FAE81A6}"/>
    <cellStyle name="Normal 21 22" xfId="36591" xr:uid="{5520EFB5-8B0C-46E7-A78B-D64EF5875652}"/>
    <cellStyle name="Normal 21 3" xfId="36592" xr:uid="{CC348206-A29A-40CF-95A0-86C17F305F6B}"/>
    <cellStyle name="Normal 21 3 2" xfId="36593" xr:uid="{6AC8B159-1127-4899-B2BC-395CBF7885FF}"/>
    <cellStyle name="Normal 21 4" xfId="36594" xr:uid="{391623DD-F9FE-4F1C-8A8F-7688256A73ED}"/>
    <cellStyle name="Normal 21 4 2" xfId="36595" xr:uid="{DA838ED5-A5B8-4F61-A164-E7FD27BB8951}"/>
    <cellStyle name="Normal 21 5" xfId="36596" xr:uid="{74E1065B-4FB7-44CC-B19D-59161CE1FC87}"/>
    <cellStyle name="Normal 21 5 2" xfId="36597" xr:uid="{330869C4-5F72-4DEC-A174-70D9806CD3BE}"/>
    <cellStyle name="Normal 21 6" xfId="36598" xr:uid="{89C0664E-F374-4BDE-8C2B-B400496A0EFC}"/>
    <cellStyle name="Normal 21 6 2" xfId="36599" xr:uid="{5C8E6E16-630A-40A4-9A67-B7D6317150BC}"/>
    <cellStyle name="Normal 21 7" xfId="36600" xr:uid="{B18A0987-23EB-4C17-83C5-2DBE15E565DA}"/>
    <cellStyle name="Normal 21 7 2" xfId="36601" xr:uid="{E9C5BB8C-3978-4467-816A-5BE0FF1FC01F}"/>
    <cellStyle name="Normal 21 8" xfId="36602" xr:uid="{27EA9F72-C7EC-44E0-91CC-9F4BE74B6C4D}"/>
    <cellStyle name="Normal 21 8 2" xfId="36603" xr:uid="{008B82A0-B12C-4E62-AF45-CDE6B925B085}"/>
    <cellStyle name="Normal 21 9" xfId="36604" xr:uid="{1E5288AC-B340-4018-8D22-8BF48A553C16}"/>
    <cellStyle name="Normal 21 9 2" xfId="36605" xr:uid="{0CA57E03-A75D-45D6-BF9F-879D865B7971}"/>
    <cellStyle name="Normal 210" xfId="36606" xr:uid="{6D8A74D7-DCC0-4830-9E9D-726E7B6FE8F1}"/>
    <cellStyle name="Normal 211" xfId="36607" xr:uid="{221F0DF1-498D-4435-BCDB-F8292ABCFE37}"/>
    <cellStyle name="Normal 212" xfId="36608" xr:uid="{8FC1BB7E-2D01-4920-86DC-B8AB3DB0DB6D}"/>
    <cellStyle name="Normal 213" xfId="36609" xr:uid="{2BA12E9F-EE19-4E6A-AACE-BFEC66478F46}"/>
    <cellStyle name="Normal 214" xfId="36610" xr:uid="{327B381C-14EC-4C1F-929E-BD40863D4C9D}"/>
    <cellStyle name="Normal 215" xfId="36611" xr:uid="{CC84103B-686D-4E7A-87C7-27B028FFC71B}"/>
    <cellStyle name="Normal 216" xfId="36612" xr:uid="{88FD3045-101A-4F3B-A20E-B11550ACD515}"/>
    <cellStyle name="Normal 217" xfId="36613" xr:uid="{E5CE4C43-2D3B-4151-8672-A01B7F6696A8}"/>
    <cellStyle name="Normal 218" xfId="36614" xr:uid="{8D2A5275-9568-4CE6-96FD-BB77C6BAC669}"/>
    <cellStyle name="Normal 219" xfId="36615" xr:uid="{D29B560B-6407-4F18-B332-4094B8A62D98}"/>
    <cellStyle name="Normal 22" xfId="36616" xr:uid="{6FB44D50-4548-4496-9D30-938DDD2114F8}"/>
    <cellStyle name="Normal 22 10" xfId="36617" xr:uid="{65EEFCEA-B9D4-4D39-B2C4-178DA7863A0E}"/>
    <cellStyle name="Normal 22 11" xfId="36618" xr:uid="{F01C3B75-8917-47FF-AA7D-53298F3C95AA}"/>
    <cellStyle name="Normal 22 12" xfId="36619" xr:uid="{60A47F7A-6102-442E-9C45-F6564AC65311}"/>
    <cellStyle name="Normal 22 13" xfId="36620" xr:uid="{CD2CC5E5-D813-48CF-B922-1462290BA0EF}"/>
    <cellStyle name="Normal 22 14" xfId="36621" xr:uid="{7510DE91-16DA-4A48-9734-807424D7A5DC}"/>
    <cellStyle name="Normal 22 15" xfId="36622" xr:uid="{82B9E718-AA7B-4571-B577-DC5335B33B3C}"/>
    <cellStyle name="Normal 22 16" xfId="36623" xr:uid="{1F3DE6B9-6F5B-4D22-8AF0-D3007883CA03}"/>
    <cellStyle name="Normal 22 17" xfId="36624" xr:uid="{7D3AD3B5-2ABE-4A5D-B087-F40797C53458}"/>
    <cellStyle name="Normal 22 18" xfId="36625" xr:uid="{8081C87A-BEDE-4CDE-B273-B3C42952B7D8}"/>
    <cellStyle name="Normal 22 19" xfId="36626" xr:uid="{9A1BFC3F-2F8D-4003-A5DF-46320CF7D471}"/>
    <cellStyle name="Normal 22 2" xfId="36627" xr:uid="{E393AF54-73FC-4E08-B163-95CCE8B38887}"/>
    <cellStyle name="Normal 22 2 2" xfId="36628" xr:uid="{97DA951E-5834-497E-BB5F-3EDD8C321617}"/>
    <cellStyle name="Normal 22 2 2 2" xfId="36629" xr:uid="{5AAAEBB4-02E9-4223-A988-DF422961ED3F}"/>
    <cellStyle name="Normal 22 2 3" xfId="36630" xr:uid="{1AF7895D-F589-416B-A8B3-FD9D5B671B8F}"/>
    <cellStyle name="Normal 22 2 3 2" xfId="36631" xr:uid="{76228F95-374F-495F-810C-D9654ED9DC68}"/>
    <cellStyle name="Normal 22 2 4" xfId="36632" xr:uid="{6A1EE201-0CC7-4357-B13E-1DABD56AEF16}"/>
    <cellStyle name="Normal 22 2 4 2" xfId="36633" xr:uid="{80C849AA-EF1E-4850-AC43-3E485B860DF0}"/>
    <cellStyle name="Normal 22 2 5" xfId="36634" xr:uid="{9381470A-BB45-4553-96A8-8895EEBEB38A}"/>
    <cellStyle name="Normal 22 2 5 2" xfId="36635" xr:uid="{F74E7657-D5BB-4604-B21F-AB8D7891BB34}"/>
    <cellStyle name="Normal 22 2 6" xfId="36636" xr:uid="{7FA729AB-BD31-4FE2-A573-AAEB0E2C8BCB}"/>
    <cellStyle name="Normal 22 2 6 2" xfId="36637" xr:uid="{4068F4C1-C303-48D9-9A93-36AC7D7CAD2E}"/>
    <cellStyle name="Normal 22 2 7" xfId="36638" xr:uid="{B7D52984-2696-447C-984D-21DCF204B1DD}"/>
    <cellStyle name="Normal 22 2 8" xfId="36639" xr:uid="{45A32B82-29BF-492D-A830-0C71EF4ABC33}"/>
    <cellStyle name="Normal 22 2 9" xfId="36640" xr:uid="{E36B8BE7-989E-44A9-BE67-B3B3015844A4}"/>
    <cellStyle name="Normal 22 20" xfId="36641" xr:uid="{924536A7-4495-4368-8AE0-A6BC674CB544}"/>
    <cellStyle name="Normal 22 21" xfId="36642" xr:uid="{9D04565E-DBA3-4B80-AF24-952F870F41FC}"/>
    <cellStyle name="Normal 22 3" xfId="36643" xr:uid="{BBD38D5A-2CBB-4E97-BBF1-11F8205320B8}"/>
    <cellStyle name="Normal 22 3 2" xfId="36644" xr:uid="{FDFCDA02-DA02-4AFC-A897-73342217AF09}"/>
    <cellStyle name="Normal 22 3 2 2" xfId="36645" xr:uid="{0C4702E9-2F8A-41D1-B626-62A3818E28CE}"/>
    <cellStyle name="Normal 22 3 3" xfId="36646" xr:uid="{DEFBD659-4CFB-48E5-BFAE-F4C307BAA9CD}"/>
    <cellStyle name="Normal 22 3 3 2" xfId="36647" xr:uid="{B12228AE-0129-4310-B452-004744897587}"/>
    <cellStyle name="Normal 22 3 4" xfId="36648" xr:uid="{AB745C17-4302-4EC8-A8D7-D14ADA083968}"/>
    <cellStyle name="Normal 22 3 5" xfId="36649" xr:uid="{DDA65327-4810-4F2F-86E5-D56610858DA8}"/>
    <cellStyle name="Normal 22 4" xfId="36650" xr:uid="{475466D5-6F98-48F3-B90C-42BBC0AD0D11}"/>
    <cellStyle name="Normal 22 4 2" xfId="36651" xr:uid="{C3E2F0DC-D88A-43CE-9E2A-9060EA1AE56F}"/>
    <cellStyle name="Normal 22 4 3" xfId="36652" xr:uid="{368ADF24-63EC-420C-B904-AE15C0D5D0C5}"/>
    <cellStyle name="Normal 22 5" xfId="36653" xr:uid="{45ACF86A-6DF7-44CA-88AA-DC62714484C3}"/>
    <cellStyle name="Normal 22 5 2" xfId="36654" xr:uid="{977FAF3B-FDF3-4458-81F5-6F918E39AE7E}"/>
    <cellStyle name="Normal 22 5 3" xfId="36655" xr:uid="{73E99F75-A261-4F3F-A500-9D5A405B1D74}"/>
    <cellStyle name="Normal 22 6" xfId="36656" xr:uid="{0DB0C6D5-F412-4F9C-964D-EDA8BA835397}"/>
    <cellStyle name="Normal 22 6 2" xfId="36657" xr:uid="{1C0130E4-1C83-4538-8C12-FCA647D46216}"/>
    <cellStyle name="Normal 22 6 3" xfId="36658" xr:uid="{55CADB10-6243-427C-887C-C5A6268D1BEE}"/>
    <cellStyle name="Normal 22 7" xfId="36659" xr:uid="{66ECAB9F-6A8A-4400-92A0-F8616EF76FE4}"/>
    <cellStyle name="Normal 22 7 2" xfId="36660" xr:uid="{2CF71DB3-6831-4518-9290-CDE21E9303DF}"/>
    <cellStyle name="Normal 22 7 3" xfId="36661" xr:uid="{03C945E5-2832-4404-82CE-4B34574E374E}"/>
    <cellStyle name="Normal 22 8" xfId="36662" xr:uid="{EFA071FB-FBFE-4D8C-997A-A3E55820900D}"/>
    <cellStyle name="Normal 22 8 2" xfId="36663" xr:uid="{BBD2D7BE-A190-42FF-B6A1-7EC94C9ACFFD}"/>
    <cellStyle name="Normal 22 9" xfId="36664" xr:uid="{E686A9C8-54E6-46B7-832E-9DDFC62EE880}"/>
    <cellStyle name="Normal 22 9 2" xfId="36665" xr:uid="{5BAB4CDD-7320-4BDD-A27B-6BB8FD9F5B00}"/>
    <cellStyle name="Normal 220" xfId="36666" xr:uid="{80016DE0-A751-4DFF-AAE0-8ADF4A343640}"/>
    <cellStyle name="Normal 221" xfId="36667" xr:uid="{FDFFB4EC-62FF-41C7-A90F-FD032BCD976D}"/>
    <cellStyle name="Normal 222" xfId="36668" xr:uid="{D303F2A6-47C2-4A6B-8FA4-E3ABE6E295D0}"/>
    <cellStyle name="Normal 223" xfId="36669" xr:uid="{3B16129C-3EFE-46AD-91C7-551407335C7F}"/>
    <cellStyle name="Normal 224" xfId="36670" xr:uid="{019D11E5-ECFD-4899-9C13-DAE9C9E4D243}"/>
    <cellStyle name="Normal 225" xfId="36671" xr:uid="{834FB315-BFCD-421C-993D-3B9AF162F7AD}"/>
    <cellStyle name="Normal 226" xfId="46184" xr:uid="{3901558F-4B5E-4BA6-AF50-F491AEED0D03}"/>
    <cellStyle name="Normal 227" xfId="46185" xr:uid="{1379E7FD-4072-4F63-97DF-1AE81D36BDBA}"/>
    <cellStyle name="Normal 228" xfId="46186" xr:uid="{E9F0B823-7FE7-474D-ADC2-561596CC6E17}"/>
    <cellStyle name="Normal 229" xfId="46187" xr:uid="{64A06BC9-2951-4AAF-A8B4-A235FF51A75F}"/>
    <cellStyle name="Normal 23" xfId="36672" xr:uid="{59DE920A-A851-47DC-B177-DF529B5EE2AA}"/>
    <cellStyle name="Normal 23 10" xfId="36673" xr:uid="{7EFD69CC-FBCD-42A4-8CF2-FEC9DF040C86}"/>
    <cellStyle name="Normal 23 10 2" xfId="36674" xr:uid="{8CFE7A7B-053D-4398-9531-8C2AC51B04EE}"/>
    <cellStyle name="Normal 23 11" xfId="36675" xr:uid="{12938DC7-8114-4AA1-99C4-4BED0CAA047C}"/>
    <cellStyle name="Normal 23 11 2" xfId="36676" xr:uid="{108F5BF5-9AFB-4EF4-9208-DB32D5B6B458}"/>
    <cellStyle name="Normal 23 12" xfId="36677" xr:uid="{9344A1E3-718C-47B4-A5D3-911793725483}"/>
    <cellStyle name="Normal 23 12 2" xfId="36678" xr:uid="{1B154D7E-425E-447F-BD1F-702F479159FD}"/>
    <cellStyle name="Normal 23 13" xfId="36679" xr:uid="{9645F676-BB7A-4284-BD98-EB744E15B1FB}"/>
    <cellStyle name="Normal 23 14" xfId="36680" xr:uid="{125C3C83-E77D-446B-ACD7-20EF68B1974D}"/>
    <cellStyle name="Normal 23 15" xfId="36681" xr:uid="{B79C4F75-E06D-48EA-AC90-98A059ADB035}"/>
    <cellStyle name="Normal 23 2" xfId="36682" xr:uid="{7B6D936A-04E3-44BD-BA5E-ACF5043D3C49}"/>
    <cellStyle name="Normal 23 2 2" xfId="36683" xr:uid="{9A6A3123-B293-4550-A7F2-740F02F00E98}"/>
    <cellStyle name="Normal 23 2 3" xfId="36684" xr:uid="{0201BF69-E366-4047-AF35-82F6292E1FB5}"/>
    <cellStyle name="Normal 23 2 4" xfId="36685" xr:uid="{F96EE223-5EA5-4B7C-9E27-FAF41B3703FD}"/>
    <cellStyle name="Normal 23 3" xfId="36686" xr:uid="{595B6414-F052-4A07-9126-23F23C4583D6}"/>
    <cellStyle name="Normal 23 3 2" xfId="36687" xr:uid="{B1479D68-DDEB-4C8B-A7E7-DF9C92F983FE}"/>
    <cellStyle name="Normal 23 4" xfId="36688" xr:uid="{3151A6D2-F2C3-4DC9-851D-D1C35AD13725}"/>
    <cellStyle name="Normal 23 4 2" xfId="36689" xr:uid="{B86534CD-4C84-48E9-98D6-1AD7728731BE}"/>
    <cellStyle name="Normal 23 5" xfId="36690" xr:uid="{044534A2-9792-4754-9A8B-3399A96F4E33}"/>
    <cellStyle name="Normal 23 5 2" xfId="36691" xr:uid="{93A74AD8-12D5-4194-8CEE-BD72243D277A}"/>
    <cellStyle name="Normal 23 6" xfId="36692" xr:uid="{019D0316-22D8-4276-988B-4DFB963A20FD}"/>
    <cellStyle name="Normal 23 6 2" xfId="36693" xr:uid="{FBD35C9B-AD32-463B-A041-908B60F216C0}"/>
    <cellStyle name="Normal 23 7" xfId="36694" xr:uid="{7730EC98-5188-4497-9AF1-EBD588F4E362}"/>
    <cellStyle name="Normal 23 7 2" xfId="36695" xr:uid="{0335C91F-36F7-4812-8F69-287E1AA93ADC}"/>
    <cellStyle name="Normal 23 8" xfId="36696" xr:uid="{96EDFC94-A12C-4CA2-9056-B351C2E01DBC}"/>
    <cellStyle name="Normal 23 8 2" xfId="36697" xr:uid="{28A5DD01-1E1D-4312-B3A8-2CF5CD775015}"/>
    <cellStyle name="Normal 23 9" xfId="36698" xr:uid="{400063AE-70B3-4159-AAF5-F31ECA253E3F}"/>
    <cellStyle name="Normal 23 9 2" xfId="36699" xr:uid="{1FFB19D7-DF47-4E4E-80FD-4719BC9CB052}"/>
    <cellStyle name="Normal 230" xfId="46188" xr:uid="{954A65E0-AFE0-4976-94C7-E96274D5B72B}"/>
    <cellStyle name="Normal 231" xfId="46189" xr:uid="{FAEB6249-3257-44AF-ACB5-234CF1DE14BB}"/>
    <cellStyle name="Normal 232" xfId="46190" xr:uid="{1574AC39-2A09-421F-8815-9D761910B69E}"/>
    <cellStyle name="Normal 233" xfId="46191" xr:uid="{CABD2300-CF01-4AD5-9539-96B803F87C47}"/>
    <cellStyle name="Normal 234" xfId="46192" xr:uid="{BDA9719D-3275-415B-B46C-20B77676BC15}"/>
    <cellStyle name="Normal 235" xfId="46193" xr:uid="{E25FE575-2AA1-429C-B0C7-42C8F02256D5}"/>
    <cellStyle name="Normal 236" xfId="46194" xr:uid="{3361FA91-3AD3-4C24-B379-3D0DA00C467A}"/>
    <cellStyle name="Normal 237" xfId="46195" xr:uid="{BBF12921-AD77-45E6-8F6C-FDAE88864CDF}"/>
    <cellStyle name="Normal 238" xfId="46196" xr:uid="{1D691095-4D62-4B81-9E48-524C9BD24DFA}"/>
    <cellStyle name="Normal 239" xfId="46197" xr:uid="{442DE4F4-62FC-4E8E-90E8-B8E4C32B871C}"/>
    <cellStyle name="Normal 24" xfId="36700" xr:uid="{7F743789-E566-4A2C-AC4D-F82AE7171ED5}"/>
    <cellStyle name="Normal 24 10" xfId="36701" xr:uid="{D9EEE2F3-AFF7-4BA6-B1B2-F2D4F2258328}"/>
    <cellStyle name="Normal 24 10 2" xfId="36702" xr:uid="{A28D6A65-D6C1-4509-B142-1BB3A7DC4C19}"/>
    <cellStyle name="Normal 24 11" xfId="36703" xr:uid="{31C8B599-5715-4889-B6B4-BBB04DA1D55F}"/>
    <cellStyle name="Normal 24 11 2" xfId="36704" xr:uid="{0D5F0F68-7360-4A37-9640-83E3BE6B3D6F}"/>
    <cellStyle name="Normal 24 12" xfId="36705" xr:uid="{9AF0764C-45F4-4D00-9BF3-2C3036ED9AA6}"/>
    <cellStyle name="Normal 24 12 2" xfId="36706" xr:uid="{3E9F63D1-F78E-4610-82F6-C04F32A51DC0}"/>
    <cellStyle name="Normal 24 13" xfId="36707" xr:uid="{D9CBBDF2-4247-4E9D-AE99-ED061E08DFE6}"/>
    <cellStyle name="Normal 24 14" xfId="36708" xr:uid="{6B4D1342-045C-4028-BBB3-1E0BA85DB916}"/>
    <cellStyle name="Normal 24 2" xfId="36709" xr:uid="{399C2502-8157-4AEC-AD34-7FC64375D12D}"/>
    <cellStyle name="Normal 24 2 2" xfId="36710" xr:uid="{11062DAE-67C8-4E6C-9C24-8B0FBB2BD1F8}"/>
    <cellStyle name="Normal 24 2 3" xfId="36711" xr:uid="{B2D61A00-FF29-48F8-A949-85E4388362FC}"/>
    <cellStyle name="Normal 24 2 4" xfId="36712" xr:uid="{873BE767-076E-42F9-9451-85AE4985C729}"/>
    <cellStyle name="Normal 24 3" xfId="36713" xr:uid="{880853AB-6C3E-455F-833A-55D97114EA73}"/>
    <cellStyle name="Normal 24 3 2" xfId="36714" xr:uid="{E39034A1-C55A-49BF-AFEE-D0DFFF32667F}"/>
    <cellStyle name="Normal 24 4" xfId="36715" xr:uid="{64D09587-A2EF-4BBA-A918-CFE5EF953F24}"/>
    <cellStyle name="Normal 24 4 2" xfId="36716" xr:uid="{EA9C866E-7640-4DF6-B102-696979BE4D75}"/>
    <cellStyle name="Normal 24 4 3" xfId="36717" xr:uid="{01214AA3-04F2-4FCD-BA7B-701747397147}"/>
    <cellStyle name="Normal 24 5" xfId="36718" xr:uid="{8A96FF46-76CA-4997-9CB3-60C0B2010251}"/>
    <cellStyle name="Normal 24 5 2" xfId="36719" xr:uid="{AD062977-7599-431D-8A35-49EF1C34ADD9}"/>
    <cellStyle name="Normal 24 6" xfId="36720" xr:uid="{CEE6F687-1C84-45D2-8C13-F959AF056A78}"/>
    <cellStyle name="Normal 24 6 2" xfId="36721" xr:uid="{7671216C-6DFA-4843-9F89-C8EC658CBE89}"/>
    <cellStyle name="Normal 24 7" xfId="36722" xr:uid="{9158B16C-D901-4589-8F33-4559583B14E0}"/>
    <cellStyle name="Normal 24 7 2" xfId="36723" xr:uid="{B9BDFFF2-D76C-420A-B00E-DA13711CD1E4}"/>
    <cellStyle name="Normal 24 8" xfId="36724" xr:uid="{808382C5-020E-4101-BF40-0084C9A66B6E}"/>
    <cellStyle name="Normal 24 8 2" xfId="36725" xr:uid="{94E3F9E2-5A94-4979-B03B-B79492FE641F}"/>
    <cellStyle name="Normal 24 9" xfId="36726" xr:uid="{82BCB694-FA4F-488F-98A8-3BD96254C1A1}"/>
    <cellStyle name="Normal 24 9 2" xfId="36727" xr:uid="{D97605CF-443F-4F4A-A792-AD21F8BC569E}"/>
    <cellStyle name="Normal 240" xfId="46198" xr:uid="{405F04D8-AAD3-4165-94F8-7851F2315ACF}"/>
    <cellStyle name="Normal 241" xfId="46199" xr:uid="{567E3E19-EF44-4481-A57D-11D929FB36E9}"/>
    <cellStyle name="Normal 242" xfId="46200" xr:uid="{DB46C12A-9A38-4C5B-84D6-A23B4F929621}"/>
    <cellStyle name="Normal 243" xfId="46201" xr:uid="{3CA4C39B-EF2E-4750-B7C7-0678FF3F0692}"/>
    <cellStyle name="Normal 244" xfId="46202" xr:uid="{12D2A7C7-96C2-4B7D-89D1-8DE3F5494716}"/>
    <cellStyle name="Normal 245" xfId="46203" xr:uid="{856CC1E1-DF0B-461E-87CF-EDFDF3B6CE93}"/>
    <cellStyle name="Normal 246" xfId="46204" xr:uid="{E8C7B126-A8DF-4399-9520-0E611861CE09}"/>
    <cellStyle name="Normal 247" xfId="46205" xr:uid="{6B67E628-DC0E-4B3B-9BAB-3586F641F050}"/>
    <cellStyle name="Normal 248" xfId="46206" xr:uid="{57BA48D1-2310-41B1-A596-5E54FB0DB74C}"/>
    <cellStyle name="Normal 249" xfId="46207" xr:uid="{3D11A219-05E5-417F-820A-C3155AD3203D}"/>
    <cellStyle name="Normal 25" xfId="36728" xr:uid="{2E2941D7-A087-4459-BD1D-F2CDA05C7565}"/>
    <cellStyle name="Normal 25 10" xfId="36729" xr:uid="{C413113E-08F8-4113-BE46-BE99451EBC1E}"/>
    <cellStyle name="Normal 25 10 2" xfId="36730" xr:uid="{13726034-E27A-4998-8285-3E6537720679}"/>
    <cellStyle name="Normal 25 11" xfId="36731" xr:uid="{C0CB01CE-481D-447F-9316-DE0BD4020040}"/>
    <cellStyle name="Normal 25 11 2" xfId="36732" xr:uid="{8A8723B0-7465-4BCC-983E-299C0D195B9B}"/>
    <cellStyle name="Normal 25 12" xfId="36733" xr:uid="{177679EA-2E19-4345-B074-352EE7A2AFF3}"/>
    <cellStyle name="Normal 25 12 2" xfId="36734" xr:uid="{8C401827-EEDA-4E59-B607-17566913BE3C}"/>
    <cellStyle name="Normal 25 13" xfId="36735" xr:uid="{C2B92503-D3B5-4025-9732-6BE48A1FF5EB}"/>
    <cellStyle name="Normal 25 14" xfId="36736" xr:uid="{9D07601B-2DCA-4285-9E51-A7691C5A083B}"/>
    <cellStyle name="Normal 25 2" xfId="36737" xr:uid="{1DB38FD0-A2FD-4957-95BF-890EADB768FC}"/>
    <cellStyle name="Normal 25 2 2" xfId="36738" xr:uid="{CC0DFD21-3598-4931-8EDB-14536F6424D0}"/>
    <cellStyle name="Normal 25 2 3" xfId="36739" xr:uid="{3EFC3D5C-DDAB-40FC-B42D-3C7781107686}"/>
    <cellStyle name="Normal 25 2 4" xfId="36740" xr:uid="{F56BFAB8-1AB9-4BD3-9BC7-C6F58A6006DD}"/>
    <cellStyle name="Normal 25 3" xfId="36741" xr:uid="{1C27DE0E-2FB1-424B-8C9D-E50763CB5858}"/>
    <cellStyle name="Normal 25 3 2" xfId="36742" xr:uid="{4927862C-507F-4E88-849E-F6919C69A4E9}"/>
    <cellStyle name="Normal 25 4" xfId="36743" xr:uid="{C520F5D9-8EE5-4892-B482-8993B70071CA}"/>
    <cellStyle name="Normal 25 4 2" xfId="36744" xr:uid="{620DE57F-F6EA-451A-9161-C0E4315C4265}"/>
    <cellStyle name="Normal 25 5" xfId="36745" xr:uid="{4F580F95-C3E2-4EC9-9E79-7CE6BF722ACE}"/>
    <cellStyle name="Normal 25 5 2" xfId="36746" xr:uid="{13619A38-B40A-47F9-93C4-409728EE6540}"/>
    <cellStyle name="Normal 25 6" xfId="36747" xr:uid="{891B929E-84E9-4E18-B230-5F7C1F2C1D8C}"/>
    <cellStyle name="Normal 25 6 2" xfId="36748" xr:uid="{00B21758-F6D1-458C-9722-B369BB106B78}"/>
    <cellStyle name="Normal 25 7" xfId="36749" xr:uid="{FC6C6872-3487-4DDC-8CDE-AE1FB88796CE}"/>
    <cellStyle name="Normal 25 7 2" xfId="36750" xr:uid="{4A94D774-A2D3-435B-9485-B84AD2F62BB3}"/>
    <cellStyle name="Normal 25 8" xfId="36751" xr:uid="{52582FA9-4323-4C36-9BC3-032C3841BB01}"/>
    <cellStyle name="Normal 25 8 2" xfId="36752" xr:uid="{233BD836-96C2-4349-B479-D4A6537C5EE4}"/>
    <cellStyle name="Normal 25 9" xfId="36753" xr:uid="{4E734431-5FDA-46B4-A06C-FE845FD8636F}"/>
    <cellStyle name="Normal 25 9 2" xfId="36754" xr:uid="{2602489D-0062-4585-8492-C3EED073154F}"/>
    <cellStyle name="Normal 250" xfId="46208" xr:uid="{B9F69636-A54E-4017-9CEE-4D6C42D0F9D0}"/>
    <cellStyle name="Normal 251" xfId="46209" xr:uid="{9BF97A7C-7633-4B29-93F0-3E4F2B677395}"/>
    <cellStyle name="Normal 252" xfId="46210" xr:uid="{00AC992D-8638-4D7D-9D8F-E8B3E8D6D7C7}"/>
    <cellStyle name="Normal 253" xfId="46211" xr:uid="{D77372EC-42EA-49FC-B0C9-D40D022F9997}"/>
    <cellStyle name="Normal 254" xfId="46212" xr:uid="{ED83F36D-A0E8-4256-AAFB-2ABD8598E1F2}"/>
    <cellStyle name="Normal 255" xfId="46213" xr:uid="{5439E280-B3D1-4BF0-942C-2C429744362C}"/>
    <cellStyle name="Normal 256" xfId="46214" xr:uid="{45A36D6F-90AF-4794-9AE5-B5EB55C2320A}"/>
    <cellStyle name="Normal 257" xfId="46215" xr:uid="{4ADFFD58-AB2A-47B6-947D-FCFF8F4DB49A}"/>
    <cellStyle name="Normal 258" xfId="46216" xr:uid="{6FBF5AD4-F0E0-4DE1-A0A6-E51F9776A416}"/>
    <cellStyle name="Normal 259" xfId="46217" xr:uid="{A41E0FB5-56FA-4074-9A18-7BB412AA7788}"/>
    <cellStyle name="Normal 26" xfId="36755" xr:uid="{0EB236CD-3286-488D-B323-25B3ADC6C457}"/>
    <cellStyle name="Normal 26 10" xfId="36756" xr:uid="{EFF90979-5F77-4906-9E54-A1A15114B4B1}"/>
    <cellStyle name="Normal 26 10 2" xfId="36757" xr:uid="{1A017804-B8B1-4F7F-A0CD-AB989F3B77DD}"/>
    <cellStyle name="Normal 26 11" xfId="36758" xr:uid="{DB331F4B-61E6-4062-AD52-879343554FE6}"/>
    <cellStyle name="Normal 26 11 2" xfId="36759" xr:uid="{FF6905C2-E8C5-4857-BC26-8D7D97D222D6}"/>
    <cellStyle name="Normal 26 12" xfId="36760" xr:uid="{1C6E2C80-BC9F-4F5F-96CC-8E815ED1F5C8}"/>
    <cellStyle name="Normal 26 12 2" xfId="36761" xr:uid="{522C6805-30AF-4A88-AA0D-BBCFAFCCF1C6}"/>
    <cellStyle name="Normal 26 13" xfId="36762" xr:uid="{3FA8F75E-8506-4341-AA2C-0E05FE740925}"/>
    <cellStyle name="Normal 26 14" xfId="36763" xr:uid="{F6439E85-ABE3-420E-9F77-E5FDA31B7266}"/>
    <cellStyle name="Normal 26 2" xfId="36764" xr:uid="{4E1ECFC0-C2C4-4D11-BAD7-25CF39A5DF9B}"/>
    <cellStyle name="Normal 26 2 2" xfId="36765" xr:uid="{942D0FA7-D3B9-42E7-9B9E-B0DEA2EFF5A5}"/>
    <cellStyle name="Normal 26 2 3" xfId="36766" xr:uid="{5A21803A-1FA5-4A68-AF92-AB0B4FED934C}"/>
    <cellStyle name="Normal 26 2 4" xfId="36767" xr:uid="{D65926F3-E41E-49E2-AD66-477A710FD5E1}"/>
    <cellStyle name="Normal 26 3" xfId="36768" xr:uid="{032D86B3-3EC0-45A6-80B7-C60B2EB2DE5D}"/>
    <cellStyle name="Normal 26 3 2" xfId="36769" xr:uid="{B0268B24-D10D-4F83-93C8-521919AE3880}"/>
    <cellStyle name="Normal 26 4" xfId="36770" xr:uid="{84FD8FEE-2280-47B1-862B-2F318FB416F7}"/>
    <cellStyle name="Normal 26 4 2" xfId="36771" xr:uid="{A225F08B-FE9B-4508-920B-CB8659EC7327}"/>
    <cellStyle name="Normal 26 5" xfId="36772" xr:uid="{1016BAB9-2B1A-4161-9792-17F351F62FCA}"/>
    <cellStyle name="Normal 26 5 2" xfId="36773" xr:uid="{5BBD4A45-4C72-4FCA-B5B1-614533B4F447}"/>
    <cellStyle name="Normal 26 6" xfId="36774" xr:uid="{363E1DC8-29BE-4B22-B643-2A630555631C}"/>
    <cellStyle name="Normal 26 6 2" xfId="36775" xr:uid="{EC162B77-AEC8-45EF-A14E-F884F2DABF0F}"/>
    <cellStyle name="Normal 26 7" xfId="36776" xr:uid="{2537D69C-C82B-4192-B6C2-5E61AF04245E}"/>
    <cellStyle name="Normal 26 7 2" xfId="36777" xr:uid="{6512AA7C-B807-417E-B685-0658B47C288F}"/>
    <cellStyle name="Normal 26 8" xfId="36778" xr:uid="{70515241-1787-4FC6-A26C-D62ABB9207AB}"/>
    <cellStyle name="Normal 26 8 2" xfId="36779" xr:uid="{92BE3392-7E95-4E24-AE72-4BA5DDA12B08}"/>
    <cellStyle name="Normal 26 9" xfId="36780" xr:uid="{5386BDA4-F7A0-4EFC-8D31-EC0D9F9067AA}"/>
    <cellStyle name="Normal 26 9 2" xfId="36781" xr:uid="{20397403-D9A9-4130-9EB1-B459E67678D0}"/>
    <cellStyle name="Normal 260" xfId="46218" xr:uid="{931EF5D6-9848-41F5-B1F2-7770FCB4D9AA}"/>
    <cellStyle name="Normal 261" xfId="46219" xr:uid="{FEE8EF80-1CA4-4BA1-BA15-ACC2348C9710}"/>
    <cellStyle name="Normal 262" xfId="46220" xr:uid="{2864D203-0E56-4A35-92F6-0D9B2E510B02}"/>
    <cellStyle name="Normal 263" xfId="46221" xr:uid="{85026A13-87D1-4132-9B02-4AD0F6A4863E}"/>
    <cellStyle name="Normal 264" xfId="46222" xr:uid="{2B76B740-D28C-4ABB-A2E0-D5D10EBF8653}"/>
    <cellStyle name="Normal 265" xfId="46223" xr:uid="{BB73C50D-2CDC-4B0F-AD7D-4DDAD2DB1EA8}"/>
    <cellStyle name="Normal 266" xfId="46224" xr:uid="{2B2E965F-F504-49F8-949B-C8E1DA735BAB}"/>
    <cellStyle name="Normal 267" xfId="46225" xr:uid="{EE0DB6C9-36C7-4F95-BBE5-D2DB49203A4F}"/>
    <cellStyle name="Normal 268" xfId="46226" xr:uid="{ADF11DA8-837A-4D29-9FAC-C42E43AEBFD1}"/>
    <cellStyle name="Normal 269" xfId="46227" xr:uid="{161E770D-AE1D-4431-A358-15B2F3DE1AAF}"/>
    <cellStyle name="Normal 27" xfId="36782" xr:uid="{9FCE639E-F411-4E4A-AAE9-0E4D5861992B}"/>
    <cellStyle name="Normal 27 2" xfId="36783" xr:uid="{7C9F3361-59A8-4C72-9F7A-774DACCB44DB}"/>
    <cellStyle name="Normal 27 2 2" xfId="36784" xr:uid="{E933D025-B804-4A6D-97F2-B0D9479926B5}"/>
    <cellStyle name="Normal 27 2 2 2" xfId="36785" xr:uid="{82857411-66E3-4FDB-98E8-6FC2517C0653}"/>
    <cellStyle name="Normal 27 2 2 2 2" xfId="36786" xr:uid="{59E826D7-72A4-4A5F-8954-E134C6029C60}"/>
    <cellStyle name="Normal 27 2 2 3" xfId="36787" xr:uid="{F4D11F35-4098-4135-9D0A-E5EEAFE2E96E}"/>
    <cellStyle name="Normal 27 2 2 3 2" xfId="36788" xr:uid="{58A4C6EB-8386-4CC4-B17E-6AE3617FB11C}"/>
    <cellStyle name="Normal 27 2 2 4" xfId="36789" xr:uid="{D01469E4-34E4-46DE-92D9-985F5DBA7333}"/>
    <cellStyle name="Normal 27 2 3" xfId="36790" xr:uid="{7830005F-844B-4081-96A6-B5002074BC3E}"/>
    <cellStyle name="Normal 27 2 3 2" xfId="36791" xr:uid="{2C9D81DE-06E3-4122-84F9-C35DF4E41D7A}"/>
    <cellStyle name="Normal 27 2 4" xfId="36792" xr:uid="{45A9D660-6765-432B-827B-4985C03DE098}"/>
    <cellStyle name="Normal 27 2 4 2" xfId="36793" xr:uid="{F6A8F5D8-6E8D-45C8-BA87-1F4A80527231}"/>
    <cellStyle name="Normal 27 2 5" xfId="36794" xr:uid="{72E4D3BA-F4F6-4B0F-9ACB-544979CE41C3}"/>
    <cellStyle name="Normal 27 2 6" xfId="36795" xr:uid="{92F30ACD-570F-4764-9A5F-B6AF2154B995}"/>
    <cellStyle name="Normal 27 3" xfId="36796" xr:uid="{8CB540DC-4EFA-4429-86DF-8A8CF3477ECE}"/>
    <cellStyle name="Normal 27 3 2" xfId="36797" xr:uid="{6125973D-00AF-4DB5-B15E-3A45E6D41955}"/>
    <cellStyle name="Normal 27 3 2 2" xfId="36798" xr:uid="{56408253-A15B-4FD6-9295-A17FBEABA3EB}"/>
    <cellStyle name="Normal 27 3 3" xfId="36799" xr:uid="{F532BEAF-894B-4B17-B081-0CDC9292221A}"/>
    <cellStyle name="Normal 27 3 3 2" xfId="36800" xr:uid="{E862B219-92FF-479D-8242-D907EC372758}"/>
    <cellStyle name="Normal 27 3 4" xfId="36801" xr:uid="{2C0B0481-4BC9-4B74-A005-9C48AE0B581D}"/>
    <cellStyle name="Normal 27 3 4 2" xfId="36802" xr:uid="{2C817997-3186-4BA4-9D0F-8EF33A7AB42D}"/>
    <cellStyle name="Normal 27 3 5" xfId="36803" xr:uid="{83C83A03-173C-49D5-92BC-07948DA8A04D}"/>
    <cellStyle name="Normal 27 3 5 2" xfId="36804" xr:uid="{B67F675F-5E77-46D4-A8B8-9835CEB6BE78}"/>
    <cellStyle name="Normal 27 3 6" xfId="36805" xr:uid="{E159AFAF-A566-4B56-9913-5243FD275EAE}"/>
    <cellStyle name="Normal 27 4" xfId="36806" xr:uid="{FCC0C642-CA68-4643-904D-0586692BC653}"/>
    <cellStyle name="Normal 27 4 2" xfId="36807" xr:uid="{089CC2D6-02B0-4FE2-9188-40450003981E}"/>
    <cellStyle name="Normal 27 5" xfId="36808" xr:uid="{6A1FE052-320A-4EC6-91D4-C203CB5878F1}"/>
    <cellStyle name="Normal 27 5 2" xfId="36809" xr:uid="{52053A42-B039-4BA9-ABDF-0413C423CD1D}"/>
    <cellStyle name="Normal 27 6" xfId="36810" xr:uid="{F3D69FC3-4C84-4A12-B3C4-EC9603EC1E2C}"/>
    <cellStyle name="Normal 27 7" xfId="36811" xr:uid="{EC10577B-8372-42FE-8D2C-BF31857FE364}"/>
    <cellStyle name="Normal 27 8" xfId="36812" xr:uid="{45491F00-EAF9-4E60-B218-29284257FCD6}"/>
    <cellStyle name="Normal 270" xfId="46228" xr:uid="{25D2A1A9-6A37-4E38-ABB6-7410E26EDA36}"/>
    <cellStyle name="Normal 271" xfId="46229" xr:uid="{DB904D89-92F0-49D8-8310-92BB4F23AE60}"/>
    <cellStyle name="Normal 272" xfId="46230" xr:uid="{5A5043BF-9F79-442D-9979-CE3512FF81A4}"/>
    <cellStyle name="Normal 273" xfId="46231" xr:uid="{8C4D382B-9418-4012-88DE-4AEBF646CEB0}"/>
    <cellStyle name="Normal 274" xfId="46232" xr:uid="{D0AD01B2-5075-4996-A4EB-AD83FD2D4AD8}"/>
    <cellStyle name="Normal 275" xfId="46233" xr:uid="{7B4C7CC3-4158-4E26-B1C8-17FD6F3D6F7C}"/>
    <cellStyle name="Normal 276" xfId="46234" xr:uid="{D8E16EB1-102A-4219-8BC6-4132190F2783}"/>
    <cellStyle name="Normal 277" xfId="46235" xr:uid="{2ADDDE15-5FF8-4369-AEF7-BC98AACF9A65}"/>
    <cellStyle name="Normal 278" xfId="46236" xr:uid="{F367ECA3-AD26-4B82-B4D4-B47A86D05DF6}"/>
    <cellStyle name="Normal 279" xfId="46237" xr:uid="{15107FB4-9954-4C8E-890E-AC7B97F6277B}"/>
    <cellStyle name="Normal 28" xfId="36813" xr:uid="{BD2013E8-BEF9-4D2A-8565-ACC924581E85}"/>
    <cellStyle name="Normal 28 2" xfId="36814" xr:uid="{2E79EB8A-0FAC-483C-90EA-DBEDC4620B1B}"/>
    <cellStyle name="Normal 28 2 2" xfId="36815" xr:uid="{709979D3-3896-4527-99B8-234AA5B0B89D}"/>
    <cellStyle name="Normal 28 2 2 2" xfId="36816" xr:uid="{14E21540-2634-4023-A724-AF98EBDA69F2}"/>
    <cellStyle name="Normal 28 2 2 2 2" xfId="36817" xr:uid="{4D87E37B-9FF0-4F51-9835-11781D118995}"/>
    <cellStyle name="Normal 28 2 2 3" xfId="36818" xr:uid="{6173940B-83D8-4D1D-BF27-286139A94AFF}"/>
    <cellStyle name="Normal 28 2 2 3 2" xfId="36819" xr:uid="{29615293-7050-46B9-9018-549F6E64FE44}"/>
    <cellStyle name="Normal 28 2 2 4" xfId="36820" xr:uid="{BE8DE55F-FD8B-441C-B732-D3E90F223E5A}"/>
    <cellStyle name="Normal 28 2 3" xfId="36821" xr:uid="{517CE80F-0611-4E28-8AEF-521FC51F7052}"/>
    <cellStyle name="Normal 28 2 3 2" xfId="36822" xr:uid="{7A3C61D7-6AAF-4126-906F-2A2314851DD7}"/>
    <cellStyle name="Normal 28 2 4" xfId="36823" xr:uid="{9E4BE022-40B4-4A14-90FB-2E5B637254C5}"/>
    <cellStyle name="Normal 28 2 4 2" xfId="36824" xr:uid="{8421DC3F-BF2D-4DCB-BBF8-7584ED1D1890}"/>
    <cellStyle name="Normal 28 2 5" xfId="36825" xr:uid="{78ABB676-B64E-4A7F-B4BA-7FC6F7E0E0AB}"/>
    <cellStyle name="Normal 28 2 6" xfId="36826" xr:uid="{65FB42DA-AB2F-4B9E-A3E2-59102654E85C}"/>
    <cellStyle name="Normal 28 3" xfId="36827" xr:uid="{C0D44EC4-F7D4-4F8C-A2C9-EEFCB60C88CD}"/>
    <cellStyle name="Normal 28 3 2" xfId="36828" xr:uid="{9AD7232F-7AB0-4B03-8499-2B0E6D1C3E41}"/>
    <cellStyle name="Normal 28 3 2 2" xfId="36829" xr:uid="{CAC1B7DD-EE99-4E6B-BEDA-7B2F59CD12BD}"/>
    <cellStyle name="Normal 28 3 3" xfId="36830" xr:uid="{E0FD9A2B-ACFE-4021-A430-BD3CC6D14C98}"/>
    <cellStyle name="Normal 28 3 3 2" xfId="36831" xr:uid="{B2028541-1140-4613-9008-C9208C738533}"/>
    <cellStyle name="Normal 28 3 4" xfId="36832" xr:uid="{712A06D9-2805-407E-8754-3C3F78E5459E}"/>
    <cellStyle name="Normal 28 3 4 2" xfId="36833" xr:uid="{E759893D-E857-4D74-ACF1-F38C9944167D}"/>
    <cellStyle name="Normal 28 3 5" xfId="36834" xr:uid="{573F6C0C-684E-46E8-BA74-E379373FC86A}"/>
    <cellStyle name="Normal 28 3 5 2" xfId="36835" xr:uid="{5CF9888F-BBE7-41BB-B102-E27196371A7E}"/>
    <cellStyle name="Normal 28 3 6" xfId="36836" xr:uid="{67E8B0FE-D530-4807-B206-A95192089F5F}"/>
    <cellStyle name="Normal 28 4" xfId="36837" xr:uid="{3AD7E31E-2C6A-4960-AA35-E4056C67E393}"/>
    <cellStyle name="Normal 28 4 2" xfId="36838" xr:uid="{E5C08337-29BF-446C-A6C0-7B8A5E282764}"/>
    <cellStyle name="Normal 28 5" xfId="36839" xr:uid="{9C0A6CEA-ADA1-433B-B15A-CF2C30FBA04F}"/>
    <cellStyle name="Normal 28 5 2" xfId="36840" xr:uid="{25E803BD-B600-40D6-B285-476E4BE6D269}"/>
    <cellStyle name="Normal 28 6" xfId="36841" xr:uid="{33FB7854-9F75-461A-8DC2-31D5DEDDD9EA}"/>
    <cellStyle name="Normal 28 7" xfId="36842" xr:uid="{26A2DF54-74B3-4586-BF6B-6F9D2B0A6BD7}"/>
    <cellStyle name="Normal 28 8" xfId="36843" xr:uid="{9D1D7004-BE0D-4D4E-A177-A9BBC2E98F5A}"/>
    <cellStyle name="Normal 280" xfId="46238" xr:uid="{47B74BFA-325D-4D26-9703-9DD9AC4980C2}"/>
    <cellStyle name="Normal 281" xfId="46239" xr:uid="{7F0D7479-A6E9-476C-9193-44CE29D28ED7}"/>
    <cellStyle name="Normal 282" xfId="46240" xr:uid="{09CEE3BA-CBE8-436F-B3E7-D3A5044C8264}"/>
    <cellStyle name="Normal 283" xfId="46241" xr:uid="{00F99B43-A8FD-4EEE-BDDF-4E578853D44B}"/>
    <cellStyle name="Normal 284" xfId="46242" xr:uid="{63C26F2E-F972-446E-A444-8ABADF6AA279}"/>
    <cellStyle name="Normal 285" xfId="46243" xr:uid="{E3D39818-F0A8-4F8B-89C3-851ACCA75239}"/>
    <cellStyle name="Normal 286" xfId="46244" xr:uid="{E5B5A3D3-8117-4668-AF29-A8648CEA9804}"/>
    <cellStyle name="Normal 287" xfId="46245" xr:uid="{5C64CA48-25F3-4898-9F41-8A155D4C3F1C}"/>
    <cellStyle name="Normal 288" xfId="46246" xr:uid="{182847E5-5D0E-49D4-97DF-2794ED3CBFE2}"/>
    <cellStyle name="Normal 289" xfId="46247" xr:uid="{65BFCD4C-FAA4-44FE-AD09-1C4828C19F66}"/>
    <cellStyle name="Normal 29" xfId="36844" xr:uid="{8BE33FF4-0305-4A9E-B35D-929EB657219F}"/>
    <cellStyle name="Normal 29 2" xfId="36845" xr:uid="{359A8F1E-F2FC-4749-A80B-55B7FD9F3E8B}"/>
    <cellStyle name="Normal 29 2 2" xfId="36846" xr:uid="{C84027AF-31D0-4541-993F-051699FE1DF3}"/>
    <cellStyle name="Normal 29 2 2 2" xfId="36847" xr:uid="{53788D9E-D81C-4886-B6DD-8F8B4A7E923C}"/>
    <cellStyle name="Normal 29 2 2 2 2" xfId="36848" xr:uid="{DCD6C072-F3C8-4756-9D3C-0926084A7B80}"/>
    <cellStyle name="Normal 29 2 2 3" xfId="36849" xr:uid="{C430E3C5-7022-441D-84EF-232F15E966A1}"/>
    <cellStyle name="Normal 29 2 2 3 2" xfId="36850" xr:uid="{F98E56A9-2266-414C-B6A1-C70E4254BD74}"/>
    <cellStyle name="Normal 29 2 2 4" xfId="36851" xr:uid="{9BDEB976-8551-4D8F-855E-8CD87B122FF2}"/>
    <cellStyle name="Normal 29 2 3" xfId="36852" xr:uid="{6A76F6A2-1996-4A72-BDCA-787D54BCC3BF}"/>
    <cellStyle name="Normal 29 2 3 2" xfId="36853" xr:uid="{3E8E835D-E586-4DC5-A7CA-B05165A88DBD}"/>
    <cellStyle name="Normal 29 2 4" xfId="36854" xr:uid="{FAB611C6-89A8-4809-A3A7-226CAA057ADF}"/>
    <cellStyle name="Normal 29 2 4 2" xfId="36855" xr:uid="{B12451B9-187B-488A-B91C-4E6D5C7D7F7B}"/>
    <cellStyle name="Normal 29 2 5" xfId="36856" xr:uid="{4C72A77C-DFEF-4448-B0F9-7DF5AF10FA0D}"/>
    <cellStyle name="Normal 29 2 6" xfId="36857" xr:uid="{1B636434-4A8C-4605-8A22-61E3024955C0}"/>
    <cellStyle name="Normal 29 3" xfId="36858" xr:uid="{0E02CFAE-533C-4C6A-803C-1B9A54D3A9BC}"/>
    <cellStyle name="Normal 29 3 2" xfId="36859" xr:uid="{C7810A74-88CB-486E-B8F6-6160FEB3F179}"/>
    <cellStyle name="Normal 29 3 2 2" xfId="36860" xr:uid="{E1803458-79AD-4D0B-8EBE-D78C7E8230BF}"/>
    <cellStyle name="Normal 29 3 3" xfId="36861" xr:uid="{A0F40993-C614-49CB-9B1A-7A92B91DC4F0}"/>
    <cellStyle name="Normal 29 3 3 2" xfId="36862" xr:uid="{0156DEB1-03E3-430B-A036-3124918A6A82}"/>
    <cellStyle name="Normal 29 3 4" xfId="36863" xr:uid="{90B76C3B-F8E6-4670-85B5-D5609DEAE0AE}"/>
    <cellStyle name="Normal 29 3 4 2" xfId="36864" xr:uid="{379B6AC6-A8FA-4263-9D46-FA12DD9C92D5}"/>
    <cellStyle name="Normal 29 3 5" xfId="36865" xr:uid="{8F673C5B-FF17-4792-9A13-512DDFAE9104}"/>
    <cellStyle name="Normal 29 3 5 2" xfId="36866" xr:uid="{016178B9-8744-4877-99B7-4B40391C0046}"/>
    <cellStyle name="Normal 29 3 6" xfId="36867" xr:uid="{9F96007D-3EC3-41AE-B708-36E983A74BF4}"/>
    <cellStyle name="Normal 29 4" xfId="36868" xr:uid="{B9CC972C-DF4F-41F4-8D23-DC4BFF8EFCFB}"/>
    <cellStyle name="Normal 29 4 2" xfId="36869" xr:uid="{6EFD0C3B-D83A-4E10-86B5-79170E57F29F}"/>
    <cellStyle name="Normal 29 5" xfId="36870" xr:uid="{D857DAEB-FD11-47FF-A58A-68817E996EFF}"/>
    <cellStyle name="Normal 29 5 2" xfId="36871" xr:uid="{3C4BCE79-1583-4AA6-9E8C-E62842956AC5}"/>
    <cellStyle name="Normal 29 6" xfId="36872" xr:uid="{3E2A4F4E-BEA2-45CC-9FD7-4544A1472499}"/>
    <cellStyle name="Normal 29 7" xfId="36873" xr:uid="{37EAC8CB-868D-4460-9D9C-A04FA333CF70}"/>
    <cellStyle name="Normal 29 8" xfId="36874" xr:uid="{054DD2B8-C61B-47D3-8F3C-DF7B6235345D}"/>
    <cellStyle name="Normal 290" xfId="46248" xr:uid="{96F8D8B2-0286-40E6-862E-37AEC98263C2}"/>
    <cellStyle name="Normal 291" xfId="46249" xr:uid="{3DF9D755-A628-4EF5-B07D-7B4FB760F1A7}"/>
    <cellStyle name="Normal 292" xfId="46250" xr:uid="{5DE1B78B-E72C-4494-BB25-DE5FAD0C771F}"/>
    <cellStyle name="Normal 293" xfId="46251" xr:uid="{539F866D-2A5D-44FE-A51F-49B704CB5DF9}"/>
    <cellStyle name="Normal 294" xfId="46252" xr:uid="{8D20C5C4-70B2-4042-92C2-3ACF7B00BD95}"/>
    <cellStyle name="Normal 295" xfId="46253" xr:uid="{4CE0CCE3-A9E7-4285-8A71-D16A8C27F5C2}"/>
    <cellStyle name="Normal 296" xfId="46254" xr:uid="{00958B13-ADBA-4B53-9F5B-9E717F97F278}"/>
    <cellStyle name="Normal 297" xfId="46255" xr:uid="{34092C9B-AD91-4D36-B29E-6EF92D4A1F3B}"/>
    <cellStyle name="Normal 298" xfId="46256" xr:uid="{9715F93C-7958-47B6-9F6E-7885F746762E}"/>
    <cellStyle name="Normal 299" xfId="46257" xr:uid="{474329F6-8233-4DB2-84FA-BA860FF9A761}"/>
    <cellStyle name="Normal 3" xfId="5" xr:uid="{00000000-0005-0000-0000-000004000000}"/>
    <cellStyle name="Normal 3 10" xfId="36876" xr:uid="{A272B315-D747-402B-B7E4-1956F8B2A4CF}"/>
    <cellStyle name="Normal 3 11" xfId="36877" xr:uid="{32CA0019-F1CE-48B0-810A-B45761A0782F}"/>
    <cellStyle name="Normal 3 12" xfId="36878" xr:uid="{C4A1F74E-111E-4CFC-94B4-5FBEC930D4A8}"/>
    <cellStyle name="Normal 3 13" xfId="36879" xr:uid="{522F4407-3BF8-47C5-A56B-EF08B6BCD683}"/>
    <cellStyle name="Normal 3 14" xfId="36875" xr:uid="{478275C2-E4E4-401F-B65A-CB2BBA15D0CC}"/>
    <cellStyle name="Normal 3 2" xfId="36880" xr:uid="{AD45EC28-A695-4825-A1EA-DEBAE5189A2F}"/>
    <cellStyle name="Normal 3 2 10" xfId="36881" xr:uid="{D1DDA3BF-10BC-493A-8394-79836FEEF6E8}"/>
    <cellStyle name="Normal 3 2 11" xfId="36882" xr:uid="{421BF255-3F24-4437-859B-24A31974B8D4}"/>
    <cellStyle name="Normal 3 2 12" xfId="36883" xr:uid="{90B1218E-CDB7-4F1A-A4B3-D28F5ED5BD09}"/>
    <cellStyle name="Normal 3 2 13" xfId="36884" xr:uid="{EADBA442-42B0-4926-AAD7-7718F9125D01}"/>
    <cellStyle name="Normal 3 2 14" xfId="36885" xr:uid="{03F483D1-4901-48AE-BBCB-4C8EB6652C11}"/>
    <cellStyle name="Normal 3 2 15" xfId="36886" xr:uid="{0D8085F7-ACD2-49E9-9BD9-1484D498EE50}"/>
    <cellStyle name="Normal 3 2 16" xfId="36887" xr:uid="{07CEA481-3CEE-4899-9FA7-02AD80B26341}"/>
    <cellStyle name="Normal 3 2 17" xfId="36888" xr:uid="{CAD4B740-608A-4D51-A512-101F48FE90A4}"/>
    <cellStyle name="Normal 3 2 18" xfId="36889" xr:uid="{63EFBF45-80B2-4C07-A73D-09F646FB018C}"/>
    <cellStyle name="Normal 3 2 19" xfId="36890" xr:uid="{FE5ABD49-60A3-495B-A133-71483B236743}"/>
    <cellStyle name="Normal 3 2 2" xfId="36891" xr:uid="{7EEFAB70-9E96-447A-89BC-202B36AB77B1}"/>
    <cellStyle name="Normal 3 2 2 2" xfId="36892" xr:uid="{11B5B2D1-0610-424B-BAFB-38154DB44A04}"/>
    <cellStyle name="Normal 3 2 20" xfId="36893" xr:uid="{8F50D389-07A5-47FF-A61C-CDD0C5AEC4E0}"/>
    <cellStyle name="Normal 3 2 21" xfId="36894" xr:uid="{DDC05E17-6155-4F2F-A61A-1A96240441B9}"/>
    <cellStyle name="Normal 3 2 22" xfId="36895" xr:uid="{ED0C8CC1-48A9-44A5-A0CF-89B00728B678}"/>
    <cellStyle name="Normal 3 2 23" xfId="36896" xr:uid="{D0029461-1C8B-4626-B3CB-1B1DFB43555D}"/>
    <cellStyle name="Normal 3 2 3" xfId="36897" xr:uid="{11FD8F7F-D98F-41C9-AF05-BADD6BA64517}"/>
    <cellStyle name="Normal 3 2 4" xfId="36898" xr:uid="{BF67BF34-C43B-43AA-ABB1-267E0CC6F57A}"/>
    <cellStyle name="Normal 3 2 5" xfId="36899" xr:uid="{A4A7EAF4-F064-433D-9146-73C46EBBBD22}"/>
    <cellStyle name="Normal 3 2 6" xfId="36900" xr:uid="{6BAD4E5E-213E-400C-B989-C664F2DB7076}"/>
    <cellStyle name="Normal 3 2 7" xfId="36901" xr:uid="{73CF4DCC-8859-4AE4-B282-4BDE2E8D161D}"/>
    <cellStyle name="Normal 3 2 8" xfId="36902" xr:uid="{E764395A-119A-49B7-87B1-C982BDF69A38}"/>
    <cellStyle name="Normal 3 2 9" xfId="36903" xr:uid="{8EB262AF-AAD2-4B2D-A66E-12F14203AEAD}"/>
    <cellStyle name="Normal 3 3" xfId="36904" xr:uid="{0DAE00AB-170A-4858-ADEB-E27BD98A7725}"/>
    <cellStyle name="Normal 3 3 2" xfId="36905" xr:uid="{6FDBF561-D0BE-4CCC-8799-EAA6ECCF79F6}"/>
    <cellStyle name="Normal 3 3 2 2" xfId="36906" xr:uid="{9ED9FAF7-7958-478C-A780-5970DD401992}"/>
    <cellStyle name="Normal 3 3 3" xfId="36907" xr:uid="{08CF5C10-7AED-4DE0-BA0E-7481B7838908}"/>
    <cellStyle name="Normal 3 4" xfId="36908" xr:uid="{958A7DFA-CCC7-4468-B822-C2D49EF512E9}"/>
    <cellStyle name="Normal 3 4 2" xfId="36909" xr:uid="{84566D1F-5E15-43E5-BB07-F4D3ECD19E70}"/>
    <cellStyle name="Normal 3 5" xfId="36910" xr:uid="{12C615AA-C3F0-4617-9D6B-87CA35FF7BCB}"/>
    <cellStyle name="Normal 3 5 2" xfId="36911" xr:uid="{58EB3927-D69A-49E0-916E-F0A118C1E7ED}"/>
    <cellStyle name="Normal 3 6" xfId="36912" xr:uid="{67E21BBD-331E-474B-AC98-4035D07AD3E7}"/>
    <cellStyle name="Normal 3 6 2" xfId="36913" xr:uid="{841D7F26-702D-4EE4-88CA-AAA5E7C7DFD8}"/>
    <cellStyle name="Normal 3 7" xfId="36914" xr:uid="{AB4F9D94-552F-43F3-B4CE-B0BC1D1FC6D7}"/>
    <cellStyle name="Normal 3 7 2" xfId="36915" xr:uid="{3681F010-D3BE-4F1F-BBF6-CDE2EF0604E9}"/>
    <cellStyle name="Normal 3 8" xfId="36916" xr:uid="{08FF91CA-CEE2-459C-935E-0883A4BE1D58}"/>
    <cellStyle name="Normal 3 8 2" xfId="36917" xr:uid="{88157351-36CF-49C1-A376-77BC7A5EC16D}"/>
    <cellStyle name="Normal 3 9" xfId="36918" xr:uid="{3ED92C7C-70E1-41AE-B745-4A12B71F34BB}"/>
    <cellStyle name="Normal 3_~1520012" xfId="36919" xr:uid="{704C5ACD-0B57-4BD4-B6FB-0684C677EE1C}"/>
    <cellStyle name="Normal 30" xfId="36920" xr:uid="{9085A96D-54EE-4CC1-810D-33C77B0F4AB8}"/>
    <cellStyle name="Normal 30 2" xfId="36921" xr:uid="{003D630E-E0EE-47F8-BFEB-5E59E4EA7E2B}"/>
    <cellStyle name="Normal 30 3" xfId="36922" xr:uid="{34F4E7F1-FDF0-48AB-A379-666D36A0AFE6}"/>
    <cellStyle name="Normal 30 4" xfId="36923" xr:uid="{4AA0A403-C456-4685-82C8-5FCC1A1CBC19}"/>
    <cellStyle name="Normal 30 5" xfId="36924" xr:uid="{1401CED6-E7F8-4FDE-B3A9-622236F4EE6E}"/>
    <cellStyle name="Normal 300" xfId="46258" xr:uid="{C8B6F910-DE38-4C51-A1B8-D725F07ED335}"/>
    <cellStyle name="Normal 301" xfId="46259" xr:uid="{287DD7F7-B559-4310-8F35-2CDED117CB6D}"/>
    <cellStyle name="Normal 302" xfId="46260" xr:uid="{99B03A41-2954-438B-856E-66FC753DC79D}"/>
    <cellStyle name="Normal 303" xfId="46261" xr:uid="{1B385723-657C-4C06-82C6-0FF2A602F5D4}"/>
    <cellStyle name="Normal 304" xfId="46262" xr:uid="{A24E3660-5580-48B7-9883-F4C2B6DF7A30}"/>
    <cellStyle name="Normal 305" xfId="46263" xr:uid="{3495E672-4ADA-4693-A885-BBA498FC20DB}"/>
    <cellStyle name="Normal 306" xfId="46264" xr:uid="{BA612D40-9C58-43E2-93E2-23A6D008CF38}"/>
    <cellStyle name="Normal 307" xfId="46265" xr:uid="{0EA6265B-BF09-4872-BAB2-FB2867E789DD}"/>
    <cellStyle name="Normal 308" xfId="46266" xr:uid="{617A7935-FEEF-4EC9-89CA-3A793E5307B9}"/>
    <cellStyle name="Normal 309" xfId="46267" xr:uid="{A519D29E-8FEB-42CE-B872-B9E47F70C520}"/>
    <cellStyle name="Normal 31" xfId="36925" xr:uid="{A6F47CA2-4EBA-443E-867B-5343A473150F}"/>
    <cellStyle name="Normal 31 2" xfId="36926" xr:uid="{4CBCCE7F-56E5-43D8-AFD5-84D41A568809}"/>
    <cellStyle name="Normal 31 2 2" xfId="36927" xr:uid="{9AE82FF8-90A8-4BB7-9A37-EC2C1334C18D}"/>
    <cellStyle name="Normal 31 2 2 2" xfId="36928" xr:uid="{4A3F2B4C-3D18-4D13-9BDF-D0E802D041F5}"/>
    <cellStyle name="Normal 31 2 2 2 2" xfId="36929" xr:uid="{7059E883-2E6B-4B53-942A-664BF41A2E92}"/>
    <cellStyle name="Normal 31 2 2 3" xfId="36930" xr:uid="{A3EC987E-62CB-4B41-ABC6-917B7A585DB1}"/>
    <cellStyle name="Normal 31 2 2 3 2" xfId="36931" xr:uid="{E4C3BCDB-AB81-4563-958D-4AE72F29FFDF}"/>
    <cellStyle name="Normal 31 2 2 4" xfId="36932" xr:uid="{B64359C3-5357-4E5D-8A8F-A2298B6CCEE3}"/>
    <cellStyle name="Normal 31 2 3" xfId="36933" xr:uid="{6025F869-5567-43B1-99F0-4EDBFA643CC6}"/>
    <cellStyle name="Normal 31 2 3 2" xfId="36934" xr:uid="{7D12280E-99FE-4B89-AA3D-2B9AF25EC7B2}"/>
    <cellStyle name="Normal 31 2 4" xfId="36935" xr:uid="{04DB0D5C-7A11-4534-8D3D-4740372803EF}"/>
    <cellStyle name="Normal 31 2 4 2" xfId="36936" xr:uid="{0E3B4B38-BA57-4A41-816F-CCBCB47A1D61}"/>
    <cellStyle name="Normal 31 2 5" xfId="36937" xr:uid="{EE584D49-096E-46A8-9EC7-B7A08CDCB0DB}"/>
    <cellStyle name="Normal 31 2 6" xfId="36938" xr:uid="{0CE02CBD-E917-450C-8979-0BD214498BAD}"/>
    <cellStyle name="Normal 31 3" xfId="36939" xr:uid="{4885975D-1367-41DD-BD6F-6D62375B821C}"/>
    <cellStyle name="Normal 31 3 2" xfId="36940" xr:uid="{0EF498A3-C471-4167-9A59-60D538B8D2C6}"/>
    <cellStyle name="Normal 31 3 2 2" xfId="36941" xr:uid="{1C8B9C72-144A-496E-AE30-494C367D35A6}"/>
    <cellStyle name="Normal 31 3 3" xfId="36942" xr:uid="{6A752E42-7D76-4C19-8B34-B0A4BF7CA27F}"/>
    <cellStyle name="Normal 31 3 3 2" xfId="36943" xr:uid="{CF6C1A70-EA09-4969-8AEF-39E562362A08}"/>
    <cellStyle name="Normal 31 3 4" xfId="36944" xr:uid="{0619B253-41D7-445E-B841-645CD9713137}"/>
    <cellStyle name="Normal 31 3 4 2" xfId="36945" xr:uid="{746C75EB-4195-4A5F-81A0-24660726714B}"/>
    <cellStyle name="Normal 31 3 5" xfId="36946" xr:uid="{474E93FC-842F-4442-899B-BE33A3FF75D7}"/>
    <cellStyle name="Normal 31 3 5 2" xfId="36947" xr:uid="{7B6AC96A-E4D6-4D65-88FD-8B3089964480}"/>
    <cellStyle name="Normal 31 3 6" xfId="36948" xr:uid="{0AB205CC-54DB-4806-895A-D38B46DE1272}"/>
    <cellStyle name="Normal 31 4" xfId="36949" xr:uid="{A1929913-F11C-4BB6-9EEC-A55527A50868}"/>
    <cellStyle name="Normal 31 4 2" xfId="36950" xr:uid="{09D81806-E902-4578-9A40-0EC274C439B8}"/>
    <cellStyle name="Normal 31 5" xfId="36951" xr:uid="{661E8307-B521-4C6A-8027-C98DEB333EFF}"/>
    <cellStyle name="Normal 31 5 2" xfId="36952" xr:uid="{8D60E58F-A1B9-49EB-BB9E-61A727E023EC}"/>
    <cellStyle name="Normal 31 6" xfId="36953" xr:uid="{5524CE48-47EF-4FE9-B8B7-B998ADAF4261}"/>
    <cellStyle name="Normal 31 7" xfId="36954" xr:uid="{AEBB8746-AFE4-45A0-9567-ABCE38CE14BB}"/>
    <cellStyle name="Normal 31 8" xfId="36955" xr:uid="{E8D2DBCB-C4F4-4DB2-8487-BD1702DDB3CA}"/>
    <cellStyle name="Normal 310" xfId="46268" xr:uid="{3696E4ED-3B6E-42C5-9C3F-E6B8F252DA47}"/>
    <cellStyle name="Normal 311" xfId="46269" xr:uid="{A73607D1-432B-4615-A768-53BCF3B49765}"/>
    <cellStyle name="Normal 312" xfId="46270" xr:uid="{983DF37F-C0AF-436B-94A4-02D369B89810}"/>
    <cellStyle name="Normal 313" xfId="46271" xr:uid="{2385E3BE-02D9-43BB-8594-D2DD0565E8A4}"/>
    <cellStyle name="Normal 314" xfId="46272" xr:uid="{7234AC30-872E-45A5-AC8A-74AA10E00A43}"/>
    <cellStyle name="Normal 315" xfId="46273" xr:uid="{3DD960B9-03B1-42E9-9156-0505A4D1E58F}"/>
    <cellStyle name="Normal 316" xfId="46274" xr:uid="{528AE05A-1D91-49A3-B963-709D3436A2DA}"/>
    <cellStyle name="Normal 317" xfId="46275" xr:uid="{F8AAE8D5-DF0B-49E8-BDFC-3D4D2FCFBA95}"/>
    <cellStyle name="Normal 318" xfId="46276" xr:uid="{71F34760-8AB4-44EF-92ED-2FAD08DD5670}"/>
    <cellStyle name="Normal 319" xfId="46277" xr:uid="{82250822-C524-4434-8DF0-5977431C504F}"/>
    <cellStyle name="Normal 32" xfId="36956" xr:uid="{AC740034-C9C5-449F-AA19-568E25D23F7B}"/>
    <cellStyle name="Normal 32 2" xfId="36957" xr:uid="{0E9B0665-CADD-4371-B21E-976A9CCD9D33}"/>
    <cellStyle name="Normal 32 2 2" xfId="36958" xr:uid="{B1EBD423-A156-4D5A-9E82-820C87BA4EE8}"/>
    <cellStyle name="Normal 32 2 2 2" xfId="36959" xr:uid="{1006D2FB-EAAE-4B92-B5B7-637BE0264D57}"/>
    <cellStyle name="Normal 32 2 2 2 2" xfId="36960" xr:uid="{D254BEED-CD38-499D-B43D-D5CFC3AF4A3B}"/>
    <cellStyle name="Normal 32 2 2 3" xfId="36961" xr:uid="{4B3558EB-1130-4AE1-84E7-9ED634588D6B}"/>
    <cellStyle name="Normal 32 2 2 3 2" xfId="36962" xr:uid="{885905B2-CD1A-4F09-94AF-38F19311A10A}"/>
    <cellStyle name="Normal 32 2 2 4" xfId="36963" xr:uid="{92B08FB6-9741-4E62-AB65-B9C31CFFE6B9}"/>
    <cellStyle name="Normal 32 2 3" xfId="36964" xr:uid="{9B3CBA4F-4FC6-4F80-978B-ABEDB2DB3ED9}"/>
    <cellStyle name="Normal 32 2 3 2" xfId="36965" xr:uid="{9CA59469-C1EF-4937-8E47-4C6DEC38967D}"/>
    <cellStyle name="Normal 32 2 4" xfId="36966" xr:uid="{90E7F93A-4488-417A-9290-45B2E052D711}"/>
    <cellStyle name="Normal 32 2 4 2" xfId="36967" xr:uid="{7FD2EB9B-C486-4D42-ABCF-C84785E9D5B8}"/>
    <cellStyle name="Normal 32 2 5" xfId="36968" xr:uid="{41CFDEBB-C1F0-4B91-B800-FE387EE76064}"/>
    <cellStyle name="Normal 32 2 6" xfId="36969" xr:uid="{5CF83852-AB09-4057-85AB-336479425245}"/>
    <cellStyle name="Normal 32 3" xfId="36970" xr:uid="{05AEDC6D-2B83-40A1-B8AB-4D408EE3354B}"/>
    <cellStyle name="Normal 32 3 2" xfId="36971" xr:uid="{E750C4D7-37CA-4D0A-861B-1ABF6D926D40}"/>
    <cellStyle name="Normal 32 3 2 2" xfId="36972" xr:uid="{4A8108A2-0399-4201-894B-994A30B3C4A7}"/>
    <cellStyle name="Normal 32 3 3" xfId="36973" xr:uid="{5E720EF9-1697-49B5-93F2-10D2FCFB7A61}"/>
    <cellStyle name="Normal 32 3 3 2" xfId="36974" xr:uid="{404C2CDE-B587-48CC-8FD6-839120CE7F74}"/>
    <cellStyle name="Normal 32 3 4" xfId="36975" xr:uid="{58C4A91F-0EB0-4889-AA5E-306F7ED6AAF4}"/>
    <cellStyle name="Normal 32 3 4 2" xfId="36976" xr:uid="{57757831-4B2F-4067-B7F2-E75D3758E2AD}"/>
    <cellStyle name="Normal 32 3 5" xfId="36977" xr:uid="{3E6A23C1-0D5A-481F-918A-522B836718CC}"/>
    <cellStyle name="Normal 32 3 5 2" xfId="36978" xr:uid="{CF01E9EE-1B4B-42EE-B7E3-E4936F0AC74A}"/>
    <cellStyle name="Normal 32 3 6" xfId="36979" xr:uid="{090D8FCD-A4CA-41AD-8961-D0074CDE3C54}"/>
    <cellStyle name="Normal 32 4" xfId="36980" xr:uid="{741742C1-D144-4B35-8453-16B64BCC16C4}"/>
    <cellStyle name="Normal 32 4 2" xfId="36981" xr:uid="{0D633C59-FF83-4C57-9EB9-F03787F369E7}"/>
    <cellStyle name="Normal 32 5" xfId="36982" xr:uid="{B266A32C-F30C-4426-AC9A-05BA28879E7E}"/>
    <cellStyle name="Normal 32 5 2" xfId="36983" xr:uid="{B0387E29-2B84-46DD-B9F0-E9B2CD92CA43}"/>
    <cellStyle name="Normal 32 6" xfId="36984" xr:uid="{60F25FFF-EC66-4B31-801F-59ED3A92F8A0}"/>
    <cellStyle name="Normal 32 7" xfId="36985" xr:uid="{1831BA70-6858-48CC-92B4-6E8CBEA1917B}"/>
    <cellStyle name="Normal 32 8" xfId="36986" xr:uid="{B9EBB7DB-2680-410B-8A70-4F28E79E578E}"/>
    <cellStyle name="Normal 320" xfId="46278" xr:uid="{930A9C51-6A55-49D4-9E3D-B8D3E6C8FBAB}"/>
    <cellStyle name="Normal 321" xfId="46279" xr:uid="{75C8E8A0-1219-4876-BB30-DD9C34E2F011}"/>
    <cellStyle name="Normal 322" xfId="46280" xr:uid="{91B8C9A7-0BA5-49DF-9F70-80CC0E14C430}"/>
    <cellStyle name="Normal 323" xfId="46281" xr:uid="{818BBCBE-30F9-42F8-A3EC-7C75820A5F47}"/>
    <cellStyle name="Normal 324" xfId="46282" xr:uid="{56B13D08-C6C5-470C-8761-3AB993832378}"/>
    <cellStyle name="Normal 325" xfId="46283" xr:uid="{59F1EB37-F654-46CD-803C-84DD81587F9C}"/>
    <cellStyle name="Normal 326" xfId="46284" xr:uid="{C8131C98-4EFA-4F42-AF42-3FC9025E2018}"/>
    <cellStyle name="Normal 327" xfId="46285" xr:uid="{EA8BC0E0-20E1-41F5-AE1E-D7C763711F68}"/>
    <cellStyle name="Normal 328" xfId="46286" xr:uid="{2FAFBD38-5178-44F5-A19E-3B748D14D93F}"/>
    <cellStyle name="Normal 329" xfId="46287" xr:uid="{CF77D215-5214-4D22-853F-BCBB3DB06071}"/>
    <cellStyle name="Normal 33" xfId="36987" xr:uid="{0C6231BD-E609-46A4-A86F-DC8BD465DC09}"/>
    <cellStyle name="Normal 33 2" xfId="36988" xr:uid="{9C23A365-46E6-4AAF-A331-C548073F56ED}"/>
    <cellStyle name="Normal 33 2 2" xfId="36989" xr:uid="{04AB7932-A339-4798-A184-985200216EA2}"/>
    <cellStyle name="Normal 33 2 2 2" xfId="36990" xr:uid="{159D5B44-E169-435F-81CC-5F704E8A6EE6}"/>
    <cellStyle name="Normal 33 2 2 2 2" xfId="36991" xr:uid="{ABDAE0FA-93C4-4F6C-97BD-AFE2444C746C}"/>
    <cellStyle name="Normal 33 2 2 3" xfId="36992" xr:uid="{CA2BD5B7-2479-4BAC-9002-078CDD118545}"/>
    <cellStyle name="Normal 33 2 2 3 2" xfId="36993" xr:uid="{6738EEF2-C0B5-4A86-B819-0E5A3AD2D631}"/>
    <cellStyle name="Normal 33 2 2 4" xfId="36994" xr:uid="{650A1C55-2ADA-44B4-84EE-2081B42259B4}"/>
    <cellStyle name="Normal 33 2 3" xfId="36995" xr:uid="{BD5FDF02-1878-46C8-81B7-68131D75BE2B}"/>
    <cellStyle name="Normal 33 2 3 2" xfId="36996" xr:uid="{0A91460F-DEBA-4B61-AE64-53D8BBA45AC2}"/>
    <cellStyle name="Normal 33 2 4" xfId="36997" xr:uid="{39F7FBFF-DFC6-4C9E-9D13-87511E308BF6}"/>
    <cellStyle name="Normal 33 2 4 2" xfId="36998" xr:uid="{37C812BB-F151-4916-8BC1-E78DA79924AF}"/>
    <cellStyle name="Normal 33 2 5" xfId="36999" xr:uid="{3530BD04-C5C3-4F1B-A73E-CB9A0CA8F152}"/>
    <cellStyle name="Normal 33 2 6" xfId="37000" xr:uid="{E4CD90AE-8FDE-41F7-B651-120925931CEC}"/>
    <cellStyle name="Normal 33 3" xfId="37001" xr:uid="{F70A4971-59E9-4009-A09B-F76B877C5007}"/>
    <cellStyle name="Normal 33 3 2" xfId="37002" xr:uid="{D25C3AC3-9501-44CB-919D-1658BA872D20}"/>
    <cellStyle name="Normal 33 3 2 2" xfId="37003" xr:uid="{83A9C8FC-55F8-4BC3-A5ED-5BF1AFAE3768}"/>
    <cellStyle name="Normal 33 3 3" xfId="37004" xr:uid="{2ABCB653-D15C-43B5-BD53-9F0C691CF3C8}"/>
    <cellStyle name="Normal 33 3 3 2" xfId="37005" xr:uid="{290EEEF7-83AB-4BAA-B832-5B5317E6FF67}"/>
    <cellStyle name="Normal 33 3 4" xfId="37006" xr:uid="{62DEB083-15C9-4975-9B82-F036F70A33E1}"/>
    <cellStyle name="Normal 33 3 4 2" xfId="37007" xr:uid="{12E3E6F7-9A42-4E6A-8769-1477F916B7D6}"/>
    <cellStyle name="Normal 33 3 5" xfId="37008" xr:uid="{2A35D1AB-7D32-44AF-A9D9-DD49738EF262}"/>
    <cellStyle name="Normal 33 3 5 2" xfId="37009" xr:uid="{952193DF-001F-477B-8BFF-88DDBCD256F2}"/>
    <cellStyle name="Normal 33 3 6" xfId="37010" xr:uid="{F665FFBB-2666-4917-A1E6-21F65E321B22}"/>
    <cellStyle name="Normal 33 4" xfId="37011" xr:uid="{B897E2C3-77DE-4953-A0A8-8330A6A83774}"/>
    <cellStyle name="Normal 33 4 2" xfId="37012" xr:uid="{091E06F6-B275-44EB-97CD-B219B9421FD3}"/>
    <cellStyle name="Normal 33 5" xfId="37013" xr:uid="{694B76E5-B0DE-4FEF-8DDA-54E1D9C18B47}"/>
    <cellStyle name="Normal 33 5 2" xfId="37014" xr:uid="{5F68F30A-3A9E-46FF-AA1A-7370A4A73C5D}"/>
    <cellStyle name="Normal 33 6" xfId="37015" xr:uid="{5362CFCC-0150-4B37-8DA5-5F1228D9FE6B}"/>
    <cellStyle name="Normal 33 7" xfId="37016" xr:uid="{A6D3FDB4-D117-4054-80A6-62C5E23DF307}"/>
    <cellStyle name="Normal 33 8" xfId="37017" xr:uid="{BA49E3C1-69C9-41AD-850D-31A09064B311}"/>
    <cellStyle name="Normal 330" xfId="46288" xr:uid="{60C0398A-A828-4129-B8C6-48861A1807E2}"/>
    <cellStyle name="Normal 331" xfId="46289" xr:uid="{CCB339E9-F3EA-4343-9995-FA3EB07F8C03}"/>
    <cellStyle name="Normal 332" xfId="46290" xr:uid="{E2C79272-726F-4661-BF0F-F8E93AB3F18F}"/>
    <cellStyle name="Normal 333" xfId="46627" xr:uid="{8234ECE6-5555-4020-B6D1-AF678DEBAE77}"/>
    <cellStyle name="Normal 334" xfId="46628" xr:uid="{337A68ED-DE05-45E1-A987-2D91E76E7C8D}"/>
    <cellStyle name="Normal 335" xfId="46629" xr:uid="{77AF5610-1D82-4A47-A227-9DED04DDF592}"/>
    <cellStyle name="Normal 336" xfId="46632" xr:uid="{358C4764-CCA4-44B4-9A6B-27378F699FF5}"/>
    <cellStyle name="Normal 34" xfId="37018" xr:uid="{A4E9A4B0-5C1E-4BB5-8B9B-C898D2AF43EC}"/>
    <cellStyle name="Normal 34 2" xfId="37019" xr:uid="{91200C34-9152-454A-91F4-C1667619BDFD}"/>
    <cellStyle name="Normal 34 2 2" xfId="37020" xr:uid="{06D08D36-6F81-4DBA-BDE5-4E246038A77D}"/>
    <cellStyle name="Normal 34 2 2 2" xfId="37021" xr:uid="{C5903708-6A0F-43B4-A072-10CD36FF231A}"/>
    <cellStyle name="Normal 34 2 2 2 2" xfId="37022" xr:uid="{22DD6D74-316B-4A73-9C96-D92ED7C6DD45}"/>
    <cellStyle name="Normal 34 2 2 3" xfId="37023" xr:uid="{FC4B5F02-E24C-41F4-A705-E94648220254}"/>
    <cellStyle name="Normal 34 2 2 3 2" xfId="37024" xr:uid="{275319C5-945B-460C-8DF4-420662621558}"/>
    <cellStyle name="Normal 34 2 2 4" xfId="37025" xr:uid="{2F924A6F-FB84-452B-9099-0575393889DD}"/>
    <cellStyle name="Normal 34 2 3" xfId="37026" xr:uid="{2FECF807-A15E-4545-8796-BB4C167D7BD2}"/>
    <cellStyle name="Normal 34 2 3 2" xfId="37027" xr:uid="{0066553D-9AEC-4D98-A937-349A04A9CFCB}"/>
    <cellStyle name="Normal 34 2 4" xfId="37028" xr:uid="{8DE23BB7-F88E-4F6D-BA78-4325C43B298B}"/>
    <cellStyle name="Normal 34 2 4 2" xfId="37029" xr:uid="{A580D9D8-9170-4113-BA04-88B06CA441DC}"/>
    <cellStyle name="Normal 34 2 5" xfId="37030" xr:uid="{69C2E723-347B-4DD9-AA60-30D9E1AE9D85}"/>
    <cellStyle name="Normal 34 2 6" xfId="37031" xr:uid="{27C5ABAC-6FE3-4353-B94D-D0E1FD7F8BC7}"/>
    <cellStyle name="Normal 34 3" xfId="37032" xr:uid="{DDEB8C92-85CF-4690-92D6-2F7007351025}"/>
    <cellStyle name="Normal 34 3 2" xfId="37033" xr:uid="{70EC8C3E-2FEB-4530-A341-F7509E22BF26}"/>
    <cellStyle name="Normal 34 3 2 2" xfId="37034" xr:uid="{87B15C3C-17FB-4D8F-BB86-88BE5692FCB4}"/>
    <cellStyle name="Normal 34 3 3" xfId="37035" xr:uid="{079CE6BB-7A65-4BF2-90FA-38EEF620A939}"/>
    <cellStyle name="Normal 34 3 3 2" xfId="37036" xr:uid="{4E8CD973-F5E9-4FEB-9B59-AF89FD35D589}"/>
    <cellStyle name="Normal 34 3 4" xfId="37037" xr:uid="{B97A5282-7985-4D02-BD44-75F3DB81C57B}"/>
    <cellStyle name="Normal 34 3 4 2" xfId="37038" xr:uid="{266AA793-3BFB-4A50-A3B3-9094233241FB}"/>
    <cellStyle name="Normal 34 3 5" xfId="37039" xr:uid="{6114C7D7-939D-455C-878D-0D198F155693}"/>
    <cellStyle name="Normal 34 3 5 2" xfId="37040" xr:uid="{BFBE34E6-C9A0-43B9-8F4A-3B76859D277C}"/>
    <cellStyle name="Normal 34 3 6" xfId="37041" xr:uid="{CF055487-7D6B-4CBF-9671-671A2FD251B7}"/>
    <cellStyle name="Normal 34 4" xfId="37042" xr:uid="{697D2DD2-99CF-44D4-BC16-13615FA20396}"/>
    <cellStyle name="Normal 34 4 2" xfId="37043" xr:uid="{E92891C2-5F40-4E29-8D43-DFA1C0149810}"/>
    <cellStyle name="Normal 34 5" xfId="37044" xr:uid="{525ADAD3-507C-4D9E-9CDB-607C061CC7E1}"/>
    <cellStyle name="Normal 34 5 2" xfId="37045" xr:uid="{3EF4959F-CF78-4D3B-8695-671120F46845}"/>
    <cellStyle name="Normal 34 6" xfId="37046" xr:uid="{09A9A6B5-5DA0-4D23-92A7-4B6011804AD4}"/>
    <cellStyle name="Normal 34 7" xfId="37047" xr:uid="{8A03C49E-85F3-4D9E-BA4A-AE16EDD406F3}"/>
    <cellStyle name="Normal 34 8" xfId="37048" xr:uid="{4F333FFF-F845-48C5-AE95-8150766559F9}"/>
    <cellStyle name="Normal 35" xfId="37049" xr:uid="{71FAB30E-27EC-47D8-A53B-11F02FDF2FC7}"/>
    <cellStyle name="Normal 35 2" xfId="37050" xr:uid="{A64A2195-9E93-47B8-9A33-56EC40B52CF6}"/>
    <cellStyle name="Normal 35 2 2" xfId="37051" xr:uid="{B75E445B-A6EB-43E9-A665-8B4FB6B3D5AA}"/>
    <cellStyle name="Normal 35 2 2 2" xfId="37052" xr:uid="{0FB36FED-B93E-4917-84BA-2CEE234E69F0}"/>
    <cellStyle name="Normal 35 2 2 2 2" xfId="37053" xr:uid="{8D9F13DC-0A31-4DFC-A08F-56D013BD7FCE}"/>
    <cellStyle name="Normal 35 2 2 3" xfId="37054" xr:uid="{F62CF535-0CBF-4031-8499-57A1D50FAE3B}"/>
    <cellStyle name="Normal 35 2 2 3 2" xfId="37055" xr:uid="{BDA4CB33-F78E-4358-9ABF-02665558FFB5}"/>
    <cellStyle name="Normal 35 2 2 4" xfId="37056" xr:uid="{F43A8CE0-8F14-4FA1-ABC6-9090DF6C4E72}"/>
    <cellStyle name="Normal 35 2 3" xfId="37057" xr:uid="{A3BEBC3B-C647-41D4-BDA5-419A22E3A3FE}"/>
    <cellStyle name="Normal 35 2 3 2" xfId="37058" xr:uid="{714FA0BA-A4C1-49B4-9A6D-D8A94E52A4D6}"/>
    <cellStyle name="Normal 35 2 4" xfId="37059" xr:uid="{255763D8-FA59-4E4E-9D2C-53ED8BB9FECF}"/>
    <cellStyle name="Normal 35 2 4 2" xfId="37060" xr:uid="{5BB5E4A9-2599-4862-A408-6458FA56D650}"/>
    <cellStyle name="Normal 35 2 5" xfId="37061" xr:uid="{4FA8C840-2919-4307-AA0B-F92FD59FB411}"/>
    <cellStyle name="Normal 35 2 6" xfId="37062" xr:uid="{E2EA8E39-2685-48A6-9602-2203C8ACDC13}"/>
    <cellStyle name="Normal 35 3" xfId="37063" xr:uid="{C79DA506-0E08-4783-A970-FCE7AF9B32F4}"/>
    <cellStyle name="Normal 35 3 2" xfId="37064" xr:uid="{AA4E2568-8629-45D8-A75C-661300299C6B}"/>
    <cellStyle name="Normal 35 3 2 2" xfId="37065" xr:uid="{B01A36A6-AEEF-4F07-98DE-57D1AED34E51}"/>
    <cellStyle name="Normal 35 3 3" xfId="37066" xr:uid="{9ADA8084-BD74-4A32-9C75-ABDC5FB99C46}"/>
    <cellStyle name="Normal 35 3 3 2" xfId="37067" xr:uid="{699E43DD-1B17-4A2F-A259-54194A48D50E}"/>
    <cellStyle name="Normal 35 3 4" xfId="37068" xr:uid="{E65CDE05-CD90-4420-8A55-4C62D4076CA6}"/>
    <cellStyle name="Normal 35 3 4 2" xfId="37069" xr:uid="{973637AC-F0FA-44CD-8B0D-66844C5F0A98}"/>
    <cellStyle name="Normal 35 3 5" xfId="37070" xr:uid="{27B30268-6646-4D47-B4A4-58B664B9E568}"/>
    <cellStyle name="Normal 35 3 5 2" xfId="37071" xr:uid="{91BA3DE0-CB5F-4605-A800-8F2F72D7FE66}"/>
    <cellStyle name="Normal 35 3 6" xfId="37072" xr:uid="{47B3BBE5-0ED2-4E8F-AF59-D332FE6DB742}"/>
    <cellStyle name="Normal 35 4" xfId="37073" xr:uid="{4E32EA3D-96E7-4987-BCA4-F0B4B8ED41B0}"/>
    <cellStyle name="Normal 35 4 2" xfId="37074" xr:uid="{8BFDBBA0-6F11-455D-BDBF-7B3F2283DC01}"/>
    <cellStyle name="Normal 35 5" xfId="37075" xr:uid="{C64ECD1C-95C1-483C-BCC6-564105F3B6EF}"/>
    <cellStyle name="Normal 35 5 2" xfId="37076" xr:uid="{21C37CD8-5BA1-491F-8597-02EC7730B53E}"/>
    <cellStyle name="Normal 35 6" xfId="37077" xr:uid="{CFD6D1C2-27CE-4601-AA94-86BE885ABF62}"/>
    <cellStyle name="Normal 35 7" xfId="37078" xr:uid="{AFC68744-F30F-4FF2-AE78-0F1DCFDD9611}"/>
    <cellStyle name="Normal 35 8" xfId="37079" xr:uid="{2E8A0020-2C30-4A5C-B0A5-3C6128145FEE}"/>
    <cellStyle name="Normal 36" xfId="37080" xr:uid="{DF59B478-E704-46DD-B7DA-60E60796C345}"/>
    <cellStyle name="Normal 36 2" xfId="37081" xr:uid="{BC479267-9EC2-45D7-9B69-E1C1CE3D3375}"/>
    <cellStyle name="Normal 36 2 2" xfId="37082" xr:uid="{3EF447E7-B9B8-4328-BE9E-09C4C0158550}"/>
    <cellStyle name="Normal 36 2 2 2" xfId="37083" xr:uid="{47637EE9-BA63-408E-99E1-EA1AA121CD9A}"/>
    <cellStyle name="Normal 36 2 2 2 2" xfId="37084" xr:uid="{F8ED5F5C-5A1D-41DB-814F-87BE33A1D2D1}"/>
    <cellStyle name="Normal 36 2 2 3" xfId="37085" xr:uid="{69046A98-615E-4AC7-9FC0-ECAFE3F5F04A}"/>
    <cellStyle name="Normal 36 2 2 3 2" xfId="37086" xr:uid="{806E1CE0-CD63-44A7-A769-B154F07B544B}"/>
    <cellStyle name="Normal 36 2 2 4" xfId="37087" xr:uid="{BF04673E-5ABE-44BD-BA9C-AF70F833BCF8}"/>
    <cellStyle name="Normal 36 2 3" xfId="37088" xr:uid="{DDF955BE-978A-4594-8B49-63B7EC54721E}"/>
    <cellStyle name="Normal 36 2 3 2" xfId="37089" xr:uid="{0DA8FB92-647C-4C00-88F3-88DD03F59702}"/>
    <cellStyle name="Normal 36 2 4" xfId="37090" xr:uid="{9BC6D58D-4655-4039-8275-C55732D668B0}"/>
    <cellStyle name="Normal 36 2 4 2" xfId="37091" xr:uid="{0CBF9901-D339-4FEC-A5F2-E54F30BC8E71}"/>
    <cellStyle name="Normal 36 2 5" xfId="37092" xr:uid="{9E994659-6547-46F5-B9B5-F2443BA35105}"/>
    <cellStyle name="Normal 36 2 6" xfId="37093" xr:uid="{C6A3E1D0-C42D-4CFD-8682-FEF3B4099BA1}"/>
    <cellStyle name="Normal 36 3" xfId="37094" xr:uid="{8A28F641-DD9F-43DD-8C91-4FD88C3374FA}"/>
    <cellStyle name="Normal 36 3 2" xfId="37095" xr:uid="{6847110B-D41E-4D0A-932F-6E50642BACCF}"/>
    <cellStyle name="Normal 36 3 2 2" xfId="37096" xr:uid="{9151320B-16F0-4A05-AC10-85C59BE78419}"/>
    <cellStyle name="Normal 36 3 3" xfId="37097" xr:uid="{5C25697B-874C-402F-BACA-92129B080FE4}"/>
    <cellStyle name="Normal 36 3 3 2" xfId="37098" xr:uid="{47AE1123-4691-48E6-BD23-CB88052C3077}"/>
    <cellStyle name="Normal 36 3 4" xfId="37099" xr:uid="{BD5E95DF-46B3-4023-8CA2-736FC404C301}"/>
    <cellStyle name="Normal 36 3 4 2" xfId="37100" xr:uid="{BDD7EDE4-C2F9-4E1E-84EB-5760BDB28BF8}"/>
    <cellStyle name="Normal 36 3 5" xfId="37101" xr:uid="{31D3CBAF-B10D-4071-8EA3-57BACD662CC6}"/>
    <cellStyle name="Normal 36 3 5 2" xfId="37102" xr:uid="{21657693-C445-4B5A-B15C-A730FE43714F}"/>
    <cellStyle name="Normal 36 3 6" xfId="37103" xr:uid="{B554AA87-FA0A-4019-9BDA-0C7A41D9D522}"/>
    <cellStyle name="Normal 36 4" xfId="37104" xr:uid="{3C909FD5-AF3A-468C-87E3-1346936D6CDD}"/>
    <cellStyle name="Normal 36 4 2" xfId="37105" xr:uid="{E991CCB1-0EA4-4CA1-813F-C69FE68C05A1}"/>
    <cellStyle name="Normal 36 5" xfId="37106" xr:uid="{90E75D6B-F6BC-4A5E-93C0-F941F4589239}"/>
    <cellStyle name="Normal 36 5 2" xfId="37107" xr:uid="{C5330473-B3C9-43D7-B450-BBBC78874435}"/>
    <cellStyle name="Normal 36 6" xfId="37108" xr:uid="{14BD5EF3-1913-4F50-9EF4-C62A1EE35485}"/>
    <cellStyle name="Normal 36 7" xfId="37109" xr:uid="{E53B4C78-C608-4940-928A-76B588504EB8}"/>
    <cellStyle name="Normal 36 8" xfId="37110" xr:uid="{1421444C-0EEB-4520-B1B4-AE932DD9AB05}"/>
    <cellStyle name="Normal 366" xfId="46591" xr:uid="{CE66B386-3EB3-4AAA-85FF-135691810171}"/>
    <cellStyle name="Normal 37" xfId="37111" xr:uid="{FFF15BD4-9F26-490E-B621-3C1589EB5CA1}"/>
    <cellStyle name="Normal 37 2" xfId="37112" xr:uid="{BC498F79-B7DF-49ED-9648-9A8C339457F3}"/>
    <cellStyle name="Normal 37 2 2" xfId="37113" xr:uid="{FB05BA8E-2A13-44FE-8AD9-5D0D23A160B5}"/>
    <cellStyle name="Normal 37 2 2 2" xfId="37114" xr:uid="{11BD86CD-6A38-4536-8E96-7E0F1AF54B7E}"/>
    <cellStyle name="Normal 37 2 2 2 2" xfId="37115" xr:uid="{41F4391D-D2B3-448E-9B35-65FD7BDA9840}"/>
    <cellStyle name="Normal 37 2 2 3" xfId="37116" xr:uid="{DBF2C23B-5D37-4627-926C-9E198E380F24}"/>
    <cellStyle name="Normal 37 2 2 3 2" xfId="37117" xr:uid="{737F03C9-150F-4389-85B6-E1E457E6F046}"/>
    <cellStyle name="Normal 37 2 2 4" xfId="37118" xr:uid="{FE6DAC2A-022E-48D8-B069-BA2682BEB46C}"/>
    <cellStyle name="Normal 37 2 3" xfId="37119" xr:uid="{1FD10D75-A9A1-4A0A-B44F-900F789074AC}"/>
    <cellStyle name="Normal 37 2 3 2" xfId="37120" xr:uid="{B5E01C98-9EE4-4693-AC0F-3265CEB9BFAF}"/>
    <cellStyle name="Normal 37 2 4" xfId="37121" xr:uid="{646A92E8-362F-4B12-8808-563110C86A8D}"/>
    <cellStyle name="Normal 37 2 4 2" xfId="37122" xr:uid="{25171A67-437A-45C7-9E97-69BF459D0AFC}"/>
    <cellStyle name="Normal 37 2 5" xfId="37123" xr:uid="{9BAA0ABF-4465-4A13-ACFB-3E1DC661DCAB}"/>
    <cellStyle name="Normal 37 2 6" xfId="37124" xr:uid="{75104E7A-4B35-4113-B691-F5DEB6144B7B}"/>
    <cellStyle name="Normal 37 3" xfId="37125" xr:uid="{80C494E2-77FE-46C2-8899-A26E8186F5AB}"/>
    <cellStyle name="Normal 37 3 2" xfId="37126" xr:uid="{48C57AC6-CEEC-48B3-B4FC-9F0C25055DFA}"/>
    <cellStyle name="Normal 37 3 2 2" xfId="37127" xr:uid="{BB28CA4F-2367-4012-9FBD-1935D4E48BDA}"/>
    <cellStyle name="Normal 37 3 3" xfId="37128" xr:uid="{EDC87E94-6E7E-432F-9952-E84965E1D3D2}"/>
    <cellStyle name="Normal 37 3 3 2" xfId="37129" xr:uid="{7D60F459-4FAF-428C-A8CB-9A9AF86924F3}"/>
    <cellStyle name="Normal 37 3 4" xfId="37130" xr:uid="{58325BEF-2E1E-49F4-AE2A-62E56E8CD976}"/>
    <cellStyle name="Normal 37 3 4 2" xfId="37131" xr:uid="{2EEDED74-1486-476E-B538-4817EBD39893}"/>
    <cellStyle name="Normal 37 3 5" xfId="37132" xr:uid="{5B55763A-901E-4E24-8ACC-ED0C20EDFB6D}"/>
    <cellStyle name="Normal 37 3 5 2" xfId="37133" xr:uid="{26ED6B3D-3CF0-43B3-A127-E539A9F5B2D1}"/>
    <cellStyle name="Normal 37 3 6" xfId="37134" xr:uid="{D74418B4-26C3-42AB-ACFC-4323F7C94634}"/>
    <cellStyle name="Normal 37 4" xfId="37135" xr:uid="{6ED65895-5786-4FD9-94BD-3D439E6DAFAC}"/>
    <cellStyle name="Normal 37 4 2" xfId="37136" xr:uid="{5E4049E8-4C37-4D47-A18A-0067729EFE74}"/>
    <cellStyle name="Normal 37 5" xfId="37137" xr:uid="{716FEF8F-02B3-4DA9-8CFC-C9B6BBA0E168}"/>
    <cellStyle name="Normal 37 5 2" xfId="37138" xr:uid="{076EE65F-4978-42B3-B0F5-84AD3C07B352}"/>
    <cellStyle name="Normal 37 6" xfId="37139" xr:uid="{DF5299BD-0999-43FA-B0A2-9114F2F03BD2}"/>
    <cellStyle name="Normal 37 7" xfId="37140" xr:uid="{E91544CB-C67C-4721-B608-14D74DAF18D6}"/>
    <cellStyle name="Normal 37 8" xfId="37141" xr:uid="{D88FBF5C-5DD8-433A-BF24-001494FB4A26}"/>
    <cellStyle name="Normal 38" xfId="37142" xr:uid="{3DA0A4C4-5162-4533-A7B8-FCDCA097A5F5}"/>
    <cellStyle name="Normal 38 2" xfId="37143" xr:uid="{BD348CDC-401C-4032-8CD3-C72353280580}"/>
    <cellStyle name="Normal 38 2 2" xfId="37144" xr:uid="{FD8F366C-5E42-4BCE-8904-D2188E078926}"/>
    <cellStyle name="Normal 38 2 2 2" xfId="37145" xr:uid="{37DE2DE0-6DB0-4D54-9124-3E59030FE386}"/>
    <cellStyle name="Normal 38 2 3" xfId="37146" xr:uid="{1E47AE9D-AB2E-4D8A-95E0-4F73FA5DB727}"/>
    <cellStyle name="Normal 38 2 3 2" xfId="37147" xr:uid="{0C183232-3631-4DC9-ACE2-B16448B9BC34}"/>
    <cellStyle name="Normal 38 2 4" xfId="37148" xr:uid="{7843EF71-344C-4DC6-97DE-5D33B26C076A}"/>
    <cellStyle name="Normal 38 2 4 2" xfId="37149" xr:uid="{BA9E762F-8DD4-439F-8460-8E6ABCD151D2}"/>
    <cellStyle name="Normal 38 2 5" xfId="37150" xr:uid="{1E4558EA-9915-4A15-BFA1-DD2F0D33721F}"/>
    <cellStyle name="Normal 38 2 5 2" xfId="37151" xr:uid="{2656069C-787F-431E-BCDA-4640DF256E2A}"/>
    <cellStyle name="Normal 38 2 6" xfId="37152" xr:uid="{6D901842-BCA9-4FDB-9E1E-17783461D402}"/>
    <cellStyle name="Normal 38 2 6 2" xfId="37153" xr:uid="{7F2D6D47-CAA0-483B-9DA6-BED2F9397D32}"/>
    <cellStyle name="Normal 38 2 7" xfId="37154" xr:uid="{49347073-5B1C-456B-9863-A250DAC1EE97}"/>
    <cellStyle name="Normal 38 3" xfId="37155" xr:uid="{3F947A0F-08A7-43A3-B86F-9E76D931AC83}"/>
    <cellStyle name="Normal 38 3 2" xfId="37156" xr:uid="{530DB0F5-8C94-4B98-8255-66BCC7851261}"/>
    <cellStyle name="Normal 38 3 2 2" xfId="37157" xr:uid="{BD2E9E76-A740-4308-A029-B5605DD02F90}"/>
    <cellStyle name="Normal 38 3 3" xfId="37158" xr:uid="{FA186AF0-CBD9-46C4-9C2A-24E4C8CF4B12}"/>
    <cellStyle name="Normal 38 3 3 2" xfId="37159" xr:uid="{9A16626B-F102-439A-8997-7B9CD22A9309}"/>
    <cellStyle name="Normal 38 3 4" xfId="37160" xr:uid="{787C73DA-1BC2-440F-801B-3561D301E062}"/>
    <cellStyle name="Normal 38 4" xfId="37161" xr:uid="{17C93E24-53C1-4ECE-BB58-F5E04D310862}"/>
    <cellStyle name="Normal 38 4 2" xfId="37162" xr:uid="{DCF17980-F7CE-4543-97EC-897BC5D16A4C}"/>
    <cellStyle name="Normal 38 5" xfId="37163" xr:uid="{020487AE-D626-4129-8723-865C7632774B}"/>
    <cellStyle name="Normal 38 5 2" xfId="37164" xr:uid="{07824BD2-4896-45C0-8C9A-A2FF238B3988}"/>
    <cellStyle name="Normal 38 6" xfId="37165" xr:uid="{9FF893D4-35DD-47B7-BC91-5447FC69BC95}"/>
    <cellStyle name="Normal 38 6 2" xfId="37166" xr:uid="{6EBA23CB-76AB-4927-BE47-C9CC0446E94E}"/>
    <cellStyle name="Normal 38 7" xfId="37167" xr:uid="{A2FFA27B-6562-4BD4-8E6B-955F8C45CF0A}"/>
    <cellStyle name="Normal 38 7 2" xfId="37168" xr:uid="{B4120D27-E345-4927-99A5-7102CAEDE747}"/>
    <cellStyle name="Normal 38 8" xfId="37169" xr:uid="{C243414E-81E0-4EE3-A905-079BF2DC9E92}"/>
    <cellStyle name="Normal 38 9" xfId="37170" xr:uid="{6DDD200C-B958-4082-9618-C68A78869E19}"/>
    <cellStyle name="Normal 39" xfId="37171" xr:uid="{A87856AF-7778-4373-AA98-92414A9F0DD6}"/>
    <cellStyle name="Normal 39 2" xfId="37172" xr:uid="{4D9E9708-1B17-436B-BDC6-D5F83A2591C6}"/>
    <cellStyle name="Normal 4" xfId="6" xr:uid="{00000000-0005-0000-0000-000005000000}"/>
    <cellStyle name="Normal 4 10" xfId="37174" xr:uid="{5DDE241F-B557-485B-AB67-4B76DC9D614F}"/>
    <cellStyle name="Normal 4 11" xfId="37175" xr:uid="{96571EAF-8D88-43D1-B828-156A48290513}"/>
    <cellStyle name="Normal 4 12" xfId="46766" xr:uid="{6BFF8DA9-8C66-472E-9FF5-AF8BAC23664D}"/>
    <cellStyle name="Normal 4 13" xfId="46899" xr:uid="{3B5A8456-767D-4440-BC2E-8150547751C3}"/>
    <cellStyle name="Normal 4 14" xfId="37173" xr:uid="{549DFF60-0478-44AF-B36F-31B3AE8A52DF}"/>
    <cellStyle name="Normal 4 2" xfId="37176" xr:uid="{C87ED021-AFD4-4B7C-A1AA-B6B603CC1883}"/>
    <cellStyle name="Normal 4 2 10" xfId="37177" xr:uid="{0B40F73C-280C-4203-A210-2D71BFAB2D2E}"/>
    <cellStyle name="Normal 4 2 11" xfId="46809" xr:uid="{22B6F7EC-32CB-4401-AF1B-579FCBDFA997}"/>
    <cellStyle name="Normal 4 2 12" xfId="46942" xr:uid="{B3244AB8-5A32-4F5B-8C15-70641E6A05F7}"/>
    <cellStyle name="Normal 4 2 2" xfId="37178" xr:uid="{223E4566-2A69-4C67-95DD-3EE89506C2F0}"/>
    <cellStyle name="Normal 4 2 2 2" xfId="37179" xr:uid="{E733C25E-223D-4876-95D3-272EF1524E4A}"/>
    <cellStyle name="Normal 4 2 2 2 2" xfId="37180" xr:uid="{ED73418C-B648-4A66-AAD2-C8D26A948B55}"/>
    <cellStyle name="Normal 4 2 2 3" xfId="37181" xr:uid="{1BC9CEB4-732F-4234-95F2-93D128465B1E}"/>
    <cellStyle name="Normal 4 2 2 3 2" xfId="37182" xr:uid="{CC6AEE28-9E6F-40F7-9A4E-C9A406550C0E}"/>
    <cellStyle name="Normal 4 2 2 4" xfId="37183" xr:uid="{29654D69-BA3A-4FC8-A127-0CC791682B46}"/>
    <cellStyle name="Normal 4 2 2 4 2" xfId="37184" xr:uid="{89B806AC-E3A9-4E61-92F6-4E1489B31BF5}"/>
    <cellStyle name="Normal 4 2 2 5" xfId="37185" xr:uid="{5B24C31B-2666-4850-BE9E-1640227478C4}"/>
    <cellStyle name="Normal 4 2 2 5 2" xfId="37186" xr:uid="{210FB600-6FF5-4691-B665-4EF86EFA5B64}"/>
    <cellStyle name="Normal 4 2 2 6" xfId="37187" xr:uid="{7E27E492-DEFA-41D5-B5BA-BFA4E3CEF45B}"/>
    <cellStyle name="Normal 4 2 2 6 2" xfId="37188" xr:uid="{E6FD0FB1-8647-431B-A878-980A4578FBD7}"/>
    <cellStyle name="Normal 4 2 2 7" xfId="37189" xr:uid="{FF28E670-9E12-4AAE-98DF-BE3904C2712D}"/>
    <cellStyle name="Normal 4 2 3" xfId="37190" xr:uid="{15515A40-5F8C-44A8-BD9D-223CC32430FA}"/>
    <cellStyle name="Normal 4 2 3 2" xfId="37191" xr:uid="{863AD437-A863-448F-8986-05729652388C}"/>
    <cellStyle name="Normal 4 2 3 2 2" xfId="37192" xr:uid="{6E745A26-2C3E-4E9D-984A-2BFCE87CB1E4}"/>
    <cellStyle name="Normal 4 2 3 3" xfId="37193" xr:uid="{610951EC-340E-4395-AE4C-941B56F2A057}"/>
    <cellStyle name="Normal 4 2 3 3 2" xfId="37194" xr:uid="{7D32C9A5-1580-4776-A799-8C0A754E55C9}"/>
    <cellStyle name="Normal 4 2 3 4" xfId="37195" xr:uid="{2021FFAF-6FC0-4C68-ADC8-B5337859E560}"/>
    <cellStyle name="Normal 4 2 4" xfId="37196" xr:uid="{54E344D2-7226-43B2-85A3-D6B704E743A8}"/>
    <cellStyle name="Normal 4 2 4 2" xfId="37197" xr:uid="{21463FA5-784C-43D5-A43B-0A243690FFF5}"/>
    <cellStyle name="Normal 4 2 5" xfId="37198" xr:uid="{5184E868-3270-4ED1-96A4-AA5407D03191}"/>
    <cellStyle name="Normal 4 2 5 2" xfId="37199" xr:uid="{A13E6C66-F9F4-433D-82E4-0EE73A93DEAE}"/>
    <cellStyle name="Normal 4 2 6" xfId="37200" xr:uid="{6B56B7CD-63C2-49FB-83BD-2BA10BA134D5}"/>
    <cellStyle name="Normal 4 2 6 2" xfId="37201" xr:uid="{06268B0D-F272-4246-9B46-2AA538514653}"/>
    <cellStyle name="Normal 4 2 7" xfId="37202" xr:uid="{8D6B3C2F-59D9-476A-BCBC-D954A85E4EC0}"/>
    <cellStyle name="Normal 4 2 7 2" xfId="37203" xr:uid="{FB94A7FD-73FD-4EE2-A367-77D60496B8A0}"/>
    <cellStyle name="Normal 4 2 8" xfId="37204" xr:uid="{34AE2297-5DFF-4A3C-82E6-C6CF8E2F9080}"/>
    <cellStyle name="Normal 4 2 8 2" xfId="37205" xr:uid="{F1BEC86C-4E65-4E56-BEB1-460F369B29D1}"/>
    <cellStyle name="Normal 4 2 9" xfId="37206" xr:uid="{CCDF0024-B2A6-47D0-B71C-05BED4951C39}"/>
    <cellStyle name="Normal 4 3" xfId="37207" xr:uid="{1524DDD0-9DAE-4B38-B659-C6D2E4963F38}"/>
    <cellStyle name="Normal 4 4" xfId="37208" xr:uid="{FBF540CD-5EFA-491F-AB31-373964A69EB8}"/>
    <cellStyle name="Normal 4 4 2" xfId="37209" xr:uid="{41C9BEE6-0F28-4EFA-BF16-826F2A71B661}"/>
    <cellStyle name="Normal 4 5" xfId="37210" xr:uid="{D89588AE-7C3C-411A-98F9-0BCFE7DFB20E}"/>
    <cellStyle name="Normal 4 5 2" xfId="37211" xr:uid="{CFC91CC9-24D8-4DD4-9483-8AE152095D7B}"/>
    <cellStyle name="Normal 4 6" xfId="37212" xr:uid="{422D0FEA-AF36-4C36-B226-9B9E770BECED}"/>
    <cellStyle name="Normal 4 6 2" xfId="37213" xr:uid="{79DFF877-53A9-430A-BF7A-42F8D419E3D2}"/>
    <cellStyle name="Normal 4 7" xfId="37214" xr:uid="{BD7E9792-1D79-49B3-B9D4-2EF524E6313D}"/>
    <cellStyle name="Normal 4 7 2" xfId="37215" xr:uid="{EE62FE36-4410-4441-A2E4-04B1553C9DC9}"/>
    <cellStyle name="Normal 4 8" xfId="37216" xr:uid="{66084069-D27C-4DC2-A5BC-90F5B158CFF1}"/>
    <cellStyle name="Normal 4 8 2" xfId="37217" xr:uid="{2428ADE7-6D5E-421D-B0FE-89B27B20CCCD}"/>
    <cellStyle name="Normal 4 9" xfId="37218" xr:uid="{79D01E47-41E0-426C-9D5E-6FACBD729A73}"/>
    <cellStyle name="Normal 4 9 2" xfId="37219" xr:uid="{415E82DD-2133-4B28-9C3A-D5957B9AEDF7}"/>
    <cellStyle name="Normal 40" xfId="37220" xr:uid="{78059FBF-9755-4A90-A087-4027BECD63EC}"/>
    <cellStyle name="Normal 40 2" xfId="37221" xr:uid="{0D6CA660-1152-41EC-9FA2-E514C62A63B4}"/>
    <cellStyle name="Normal 41" xfId="37222" xr:uid="{3FB94D6C-A31A-4BED-9498-1CCA46A3A0E2}"/>
    <cellStyle name="Normal 41 2" xfId="37223" xr:uid="{78901AE4-7117-4191-8D2A-7D22B0985C08}"/>
    <cellStyle name="Normal 42" xfId="37224" xr:uid="{72288087-33BB-4260-8B7E-CC58ADA9D4F8}"/>
    <cellStyle name="Normal 42 2" xfId="37225" xr:uid="{5CDE8A4F-2526-43A9-8691-7D7134185EE4}"/>
    <cellStyle name="Normal 43" xfId="37226" xr:uid="{F541EF72-FE97-42A3-BE8F-265CA0F9D13C}"/>
    <cellStyle name="Normal 43 10" xfId="37227" xr:uid="{6C8CD7CF-1EE6-48ED-81A4-2C4D4A87E710}"/>
    <cellStyle name="Normal 43 2" xfId="37228" xr:uid="{B7B2E475-BC80-42B0-9E3D-F277D2414286}"/>
    <cellStyle name="Normal 43 2 2" xfId="37229" xr:uid="{F22D9DF3-9A6D-482B-886E-F569FEF28CEA}"/>
    <cellStyle name="Normal 43 2 2 2" xfId="37230" xr:uid="{4B9F682A-12EF-485F-AC28-59BABC38B6B6}"/>
    <cellStyle name="Normal 43 2 3" xfId="37231" xr:uid="{39148F09-515F-4C66-88A4-CDE5C621C078}"/>
    <cellStyle name="Normal 43 2 3 2" xfId="37232" xr:uid="{4A0D05F8-500E-49EE-B476-B068ADA25EA7}"/>
    <cellStyle name="Normal 43 2 4" xfId="37233" xr:uid="{C2BB3EB3-B24A-449D-96E2-2DE434B60E4E}"/>
    <cellStyle name="Normal 43 2 4 2" xfId="37234" xr:uid="{F6D65D11-2606-49DD-89B4-15DDA10D3D57}"/>
    <cellStyle name="Normal 43 2 5" xfId="37235" xr:uid="{CEA954A5-AD7E-4400-9F37-6D1E84062A0D}"/>
    <cellStyle name="Normal 43 2 5 2" xfId="37236" xr:uid="{979F3D11-DCD6-4D5D-9518-9C4D49AD0B11}"/>
    <cellStyle name="Normal 43 2 6" xfId="37237" xr:uid="{48BD7795-3665-4F93-962D-288331F77E3E}"/>
    <cellStyle name="Normal 43 2 6 2" xfId="37238" xr:uid="{227BFEDC-E7DE-49C0-9D18-9148EF6E8DD0}"/>
    <cellStyle name="Normal 43 2 7" xfId="37239" xr:uid="{0293FE82-38C0-4C3F-BE4A-F73762E91191}"/>
    <cellStyle name="Normal 43 3" xfId="37240" xr:uid="{A0D98FD2-B946-4952-914A-2216D33FAD26}"/>
    <cellStyle name="Normal 43 3 2" xfId="37241" xr:uid="{484F931F-4B3C-4554-84D1-777B5DB50609}"/>
    <cellStyle name="Normal 43 3 2 2" xfId="37242" xr:uid="{D743A2E4-5061-44FC-B03C-C2955C3DC64B}"/>
    <cellStyle name="Normal 43 3 3" xfId="37243" xr:uid="{850D0096-84F3-4B78-B4E0-8CD0A93F5C51}"/>
    <cellStyle name="Normal 43 3 3 2" xfId="37244" xr:uid="{FF02B00D-EF93-4833-B31D-9831871AFBA9}"/>
    <cellStyle name="Normal 43 3 4" xfId="37245" xr:uid="{569B722C-0E09-4B49-9A7E-1EC2FAED7BD8}"/>
    <cellStyle name="Normal 43 4" xfId="37246" xr:uid="{19EA2768-0042-4338-B0A9-F5972E00900C}"/>
    <cellStyle name="Normal 43 4 2" xfId="37247" xr:uid="{A74DB96C-8513-489C-882D-13D505325BD1}"/>
    <cellStyle name="Normal 43 5" xfId="37248" xr:uid="{F96500A8-7121-4974-84E5-CDADF575C5EF}"/>
    <cellStyle name="Normal 43 5 2" xfId="37249" xr:uid="{E30B721E-681E-40CA-A91C-8F614220A73B}"/>
    <cellStyle name="Normal 43 6" xfId="37250" xr:uid="{4B1CE64E-FCF1-47AC-AA9B-DF216610A484}"/>
    <cellStyle name="Normal 43 6 2" xfId="37251" xr:uid="{E7218B06-D756-48C0-90F5-4A29E506128B}"/>
    <cellStyle name="Normal 43 7" xfId="37252" xr:uid="{90FC745D-52FC-4418-8D14-93972754582F}"/>
    <cellStyle name="Normal 43 7 2" xfId="37253" xr:uid="{AE51FE6D-491C-4258-82E4-5D7E7C69C6D0}"/>
    <cellStyle name="Normal 43 8" xfId="37254" xr:uid="{DA6F84BF-DE4D-46A1-AB5C-35C362FA0830}"/>
    <cellStyle name="Normal 43 9" xfId="37255" xr:uid="{0B4F0DB6-82D3-4DF1-9EE9-FAA2796222FB}"/>
    <cellStyle name="Normal 44" xfId="37256" xr:uid="{872EB45A-5240-40E0-B835-5D3466581C5A}"/>
    <cellStyle name="Normal 44 2" xfId="37257" xr:uid="{A4587802-1898-4005-A842-90050D7F8509}"/>
    <cellStyle name="Normal 45" xfId="37258" xr:uid="{AB4B4084-AAF6-4F6B-8B50-B2CB65FF9C37}"/>
    <cellStyle name="Normal 45 2" xfId="37259" xr:uid="{6572C49B-6209-408B-AFD6-EF6C7BB710A2}"/>
    <cellStyle name="Normal 46" xfId="37260" xr:uid="{73E5171D-BA38-45A6-BE53-1A2037B1DAB7}"/>
    <cellStyle name="Normal 46 2" xfId="37261" xr:uid="{BD929791-DE9A-4C71-BC41-5E6A69F4299B}"/>
    <cellStyle name="Normal 46 2 2" xfId="37262" xr:uid="{09A1B2CC-91F3-4525-AF52-429F6CE184E8}"/>
    <cellStyle name="Normal 46 2 2 2" xfId="37263" xr:uid="{2D785BF5-167E-45E9-B81A-BA6AD0D02774}"/>
    <cellStyle name="Normal 46 2 3" xfId="37264" xr:uid="{7424AB04-ADB6-44C0-82CC-F7AAE17324FA}"/>
    <cellStyle name="Normal 46 2 3 2" xfId="37265" xr:uid="{BE29A3F6-9476-4CFD-A9B5-3C9DC5F29C10}"/>
    <cellStyle name="Normal 46 2 4" xfId="37266" xr:uid="{D2E6E8AF-D28B-46DF-992C-E4979E4667F4}"/>
    <cellStyle name="Normal 46 2 4 2" xfId="37267" xr:uid="{11018E2E-0527-4037-AA96-710ACEFB756C}"/>
    <cellStyle name="Normal 46 2 5" xfId="37268" xr:uid="{16B5068A-73EE-4AF3-B94B-115CDEFBD4BA}"/>
    <cellStyle name="Normal 46 2 5 2" xfId="37269" xr:uid="{AA7E421D-3F9C-4F3D-9DB8-01A5201F0CBA}"/>
    <cellStyle name="Normal 46 2 6" xfId="37270" xr:uid="{BDF362A1-CC1C-4151-9C2A-38DA06E4DFB4}"/>
    <cellStyle name="Normal 46 2 6 2" xfId="37271" xr:uid="{AFC2CF0F-BADF-4344-8EC1-5D40F27E64AD}"/>
    <cellStyle name="Normal 46 2 7" xfId="37272" xr:uid="{6C6964B0-C115-4232-A6FC-9219835CBC06}"/>
    <cellStyle name="Normal 46 3" xfId="37273" xr:uid="{62027FAB-01E2-4DF8-9F12-D69FE4ADD10E}"/>
    <cellStyle name="Normal 46 3 2" xfId="37274" xr:uid="{A35A7EC3-EDB4-48FD-93BC-162099C6ADBC}"/>
    <cellStyle name="Normal 46 3 2 2" xfId="37275" xr:uid="{9E8EF1B0-DF18-40FB-8FB4-A42929F451B5}"/>
    <cellStyle name="Normal 46 3 3" xfId="37276" xr:uid="{D984AA14-CB5E-4B14-8E71-583EF60DE4E2}"/>
    <cellStyle name="Normal 46 3 3 2" xfId="37277" xr:uid="{90B9A7DE-5C53-4473-B7D3-24CC5BE0C71A}"/>
    <cellStyle name="Normal 46 3 4" xfId="37278" xr:uid="{928E89DB-09EB-4C02-8023-A752A852CF6F}"/>
    <cellStyle name="Normal 46 4" xfId="37279" xr:uid="{1A772070-F48B-4F1C-8C7B-C2664650371D}"/>
    <cellStyle name="Normal 46 4 2" xfId="37280" xr:uid="{337E65A2-3161-4C53-8EC8-CF836FE1475A}"/>
    <cellStyle name="Normal 46 5" xfId="37281" xr:uid="{B6D02F91-88F6-4895-B11E-B0A5B81FA5D5}"/>
    <cellStyle name="Normal 46 5 2" xfId="37282" xr:uid="{8BDB8EF4-3915-4720-80CD-240282BDB90F}"/>
    <cellStyle name="Normal 46 6" xfId="37283" xr:uid="{754364B1-1CE8-4D8F-B1E3-9B52A994EFAA}"/>
    <cellStyle name="Normal 46 6 2" xfId="37284" xr:uid="{79D12F68-C837-4162-BDBB-B4DA4C367301}"/>
    <cellStyle name="Normal 46 7" xfId="37285" xr:uid="{5E63D6AD-5F3E-4886-807C-3951CD037014}"/>
    <cellStyle name="Normal 46 7 2" xfId="37286" xr:uid="{DED969D0-5F6F-4EEF-838E-6056EC038573}"/>
    <cellStyle name="Normal 46 8" xfId="37287" xr:uid="{57DD459F-8FF1-4D58-AAAD-AB9223304E3D}"/>
    <cellStyle name="Normal 46 9" xfId="37288" xr:uid="{CB88C661-568B-4E07-BB9E-EF9E49B43EE2}"/>
    <cellStyle name="Normal 47" xfId="37289" xr:uid="{9DFCA2F4-3391-4E7E-8D3C-5B5519B6030B}"/>
    <cellStyle name="Normal 47 10" xfId="37290" xr:uid="{2CAE6398-C7C7-4FC7-B77C-E96DAFD72008}"/>
    <cellStyle name="Normal 47 2" xfId="37291" xr:uid="{53B8FCE8-66A0-4B8B-993E-60C1F28C8290}"/>
    <cellStyle name="Normal 47 2 2" xfId="37292" xr:uid="{91E5AF2B-D2D0-4142-AC06-61283137F1F0}"/>
    <cellStyle name="Normal 47 2 2 2" xfId="37293" xr:uid="{15B5103B-F038-4249-B79C-F7CB63EF46CE}"/>
    <cellStyle name="Normal 47 2 3" xfId="37294" xr:uid="{98B25E62-DA5C-42AD-B4C3-989A2292C5E7}"/>
    <cellStyle name="Normal 47 2 3 2" xfId="37295" xr:uid="{6A3BDE9E-5CF8-416A-8E28-0871DD1B78AF}"/>
    <cellStyle name="Normal 47 2 4" xfId="37296" xr:uid="{4A45046C-5508-4348-8C18-212C8B4C869A}"/>
    <cellStyle name="Normal 47 2 4 2" xfId="37297" xr:uid="{5077BB16-99ED-4ADB-82F6-2C84B34CC3C9}"/>
    <cellStyle name="Normal 47 2 5" xfId="37298" xr:uid="{ADD72A3A-589A-4C65-982B-D69691446C36}"/>
    <cellStyle name="Normal 47 2 5 2" xfId="37299" xr:uid="{2E0C78B5-33B7-46B3-8A6C-5BD0D78D8539}"/>
    <cellStyle name="Normal 47 2 6" xfId="37300" xr:uid="{E7896D81-2035-4678-888E-D5D5349E5607}"/>
    <cellStyle name="Normal 47 2 6 2" xfId="37301" xr:uid="{BB1547F5-2072-4FDE-A91A-8486524C27DE}"/>
    <cellStyle name="Normal 47 2 7" xfId="37302" xr:uid="{22927AFE-AF70-43E0-AC1B-AD670CF21CEB}"/>
    <cellStyle name="Normal 47 3" xfId="37303" xr:uid="{121E9A7F-89DA-4191-A8BB-CD079DBAAFD3}"/>
    <cellStyle name="Normal 47 3 2" xfId="37304" xr:uid="{2294635D-16FA-4645-9498-6C732540E784}"/>
    <cellStyle name="Normal 47 3 2 2" xfId="37305" xr:uid="{D0D28A2C-96A1-4377-8DE5-350D1B674F23}"/>
    <cellStyle name="Normal 47 3 3" xfId="37306" xr:uid="{044D611D-CFB8-41F5-9A05-EC63660B4897}"/>
    <cellStyle name="Normal 47 3 3 2" xfId="37307" xr:uid="{A7A63CDD-35D1-4A31-B184-98A69F6A5A42}"/>
    <cellStyle name="Normal 47 3 4" xfId="37308" xr:uid="{2E9FADE4-EA91-4FA3-81B8-1249FE241E5A}"/>
    <cellStyle name="Normal 47 4" xfId="37309" xr:uid="{9B28D28E-8418-44EF-AD18-7765C47D9C68}"/>
    <cellStyle name="Normal 47 4 2" xfId="37310" xr:uid="{31101847-3624-4828-BBD2-9E8FA6E8F50F}"/>
    <cellStyle name="Normal 47 5" xfId="37311" xr:uid="{03B8CDA1-3173-41B7-9621-F602E6DA47B2}"/>
    <cellStyle name="Normal 47 5 2" xfId="37312" xr:uid="{2B1CB70B-8133-4105-964A-DA7BD3675047}"/>
    <cellStyle name="Normal 47 6" xfId="37313" xr:uid="{68E0CE16-8911-4CD9-99C1-00D10ECEFFC6}"/>
    <cellStyle name="Normal 47 6 2" xfId="37314" xr:uid="{E3182525-C11D-4BA9-ADBF-6FB9526C252B}"/>
    <cellStyle name="Normal 47 7" xfId="37315" xr:uid="{5E784FFA-CA46-44CF-B8B2-4834BE102852}"/>
    <cellStyle name="Normal 47 7 2" xfId="37316" xr:uid="{52BA63F1-BB12-452B-AF7E-41DA9D2F5214}"/>
    <cellStyle name="Normal 47 8" xfId="37317" xr:uid="{933D1233-68D1-4B55-885B-34BB065E66D3}"/>
    <cellStyle name="Normal 47 9" xfId="37318" xr:uid="{E577E818-C165-47AA-A67D-FFCB902E7787}"/>
    <cellStyle name="Normal 48" xfId="37319" xr:uid="{1FC08E6E-EDD3-452F-9799-20268032CAD0}"/>
    <cellStyle name="Normal 48 2" xfId="37320" xr:uid="{A93C7EA0-FC76-49B5-BC55-1E06FAFEE5D6}"/>
    <cellStyle name="Normal 48 2 2" xfId="37321" xr:uid="{9962B1D1-670B-4FD4-BA9D-0ECABE2362DA}"/>
    <cellStyle name="Normal 48 2 2 2" xfId="37322" xr:uid="{CBEB062D-774D-4EB6-AAA9-431750F3F1A3}"/>
    <cellStyle name="Normal 48 2 3" xfId="37323" xr:uid="{7D3E4B31-3E4C-4729-8B22-D959CA228996}"/>
    <cellStyle name="Normal 48 2 3 2" xfId="37324" xr:uid="{9A72AC6B-6B7D-479E-8167-BA32B1C4A2FC}"/>
    <cellStyle name="Normal 48 2 4" xfId="37325" xr:uid="{70B4DB03-6693-4655-83BC-07ED402F7B69}"/>
    <cellStyle name="Normal 48 2 4 2" xfId="37326" xr:uid="{2C2F4CF7-58FF-4C38-BEB4-B838724490AC}"/>
    <cellStyle name="Normal 48 2 5" xfId="37327" xr:uid="{70E1B2E6-48D9-45A6-91BE-3AD5DE67657E}"/>
    <cellStyle name="Normal 48 2 5 2" xfId="37328" xr:uid="{1101FC17-4D02-4B88-A957-62B0B45288EC}"/>
    <cellStyle name="Normal 48 2 6" xfId="37329" xr:uid="{37F8BC49-B084-4A8B-9D28-28B6EC3D1C7D}"/>
    <cellStyle name="Normal 48 2 6 2" xfId="37330" xr:uid="{F4E02B76-7034-487B-BFB5-6FE15F188C47}"/>
    <cellStyle name="Normal 48 2 7" xfId="37331" xr:uid="{3EB6C893-4088-45EB-9C4C-7D42676CDB98}"/>
    <cellStyle name="Normal 48 3" xfId="37332" xr:uid="{9284D6B1-CC98-46C1-B8E5-55A560F1DAD8}"/>
    <cellStyle name="Normal 48 3 2" xfId="37333" xr:uid="{A1738124-6ADD-42A8-9347-C5B97C120604}"/>
    <cellStyle name="Normal 48 3 2 2" xfId="37334" xr:uid="{D5F9FD9D-BD06-4FF1-ABBC-CAE291A1B73A}"/>
    <cellStyle name="Normal 48 3 3" xfId="37335" xr:uid="{091C37F5-77A9-4D3E-9081-DD397A2ED57C}"/>
    <cellStyle name="Normal 48 3 3 2" xfId="37336" xr:uid="{0A83E392-1F6A-436C-8883-4BCBE8A141D4}"/>
    <cellStyle name="Normal 48 3 4" xfId="37337" xr:uid="{4F8709FE-4609-48DF-8CBD-4D2EBEECFD51}"/>
    <cellStyle name="Normal 48 4" xfId="37338" xr:uid="{E19ACD0D-D85B-4A76-BBEE-6DB97930A311}"/>
    <cellStyle name="Normal 48 4 2" xfId="37339" xr:uid="{A7F57090-6D8A-43F5-869B-5BF600602C2E}"/>
    <cellStyle name="Normal 48 5" xfId="37340" xr:uid="{00CF1FC0-63A0-4AF7-ACC7-AFC973A1E3CB}"/>
    <cellStyle name="Normal 48 5 2" xfId="37341" xr:uid="{B539F589-CE02-467E-AB7A-6244F0A42B01}"/>
    <cellStyle name="Normal 48 6" xfId="37342" xr:uid="{52A42EDD-8759-47E7-B9E9-F3C632C2A1C5}"/>
    <cellStyle name="Normal 48 6 2" xfId="37343" xr:uid="{DBF78AFF-6367-4A6E-968F-CEFF4F392261}"/>
    <cellStyle name="Normal 48 7" xfId="37344" xr:uid="{9C652A29-950C-4A8C-A1DE-98ED5E39B93F}"/>
    <cellStyle name="Normal 48 7 2" xfId="37345" xr:uid="{550B2A1D-B01E-4C08-996F-BD83DD7C8963}"/>
    <cellStyle name="Normal 48 8" xfId="37346" xr:uid="{3C32FA50-FCA2-43AF-8369-FB1E6643F28F}"/>
    <cellStyle name="Normal 48 9" xfId="37347" xr:uid="{841172B8-A4FD-4108-814C-5761934CCD2C}"/>
    <cellStyle name="Normal 49" xfId="37348" xr:uid="{310FE599-1040-4586-A9ED-A8D2A263A55C}"/>
    <cellStyle name="Normal 49 2" xfId="37349" xr:uid="{3CC45D28-554D-481B-B892-89FC1C7A0A26}"/>
    <cellStyle name="Normal 49 3" xfId="37350" xr:uid="{9FB6E229-30A5-4625-9B46-7ADC19252F4B}"/>
    <cellStyle name="Normal 49 4" xfId="37351" xr:uid="{DAAC2513-99CE-47C6-9BD3-4ADCE1C2604B}"/>
    <cellStyle name="Normal 5" xfId="37352" xr:uid="{1C7D9158-9724-4024-BAC4-9972BFDFEF42}"/>
    <cellStyle name="Normal 5 10" xfId="37353" xr:uid="{8F70ABF4-88D0-4754-B98F-21A5D47A4CCB}"/>
    <cellStyle name="Normal 5 11" xfId="37354" xr:uid="{37720E84-932D-44A8-A2E9-E924F58B25A1}"/>
    <cellStyle name="Normal 5 12" xfId="37355" xr:uid="{C1E0B563-FEC5-4164-BFC5-D2996DDAC59D}"/>
    <cellStyle name="Normal 5 13" xfId="37356" xr:uid="{4BB1386D-A668-4176-99B4-8B7B1E37B99B}"/>
    <cellStyle name="Normal 5 14" xfId="37357" xr:uid="{0E7CDD23-742A-416A-B453-3AC6AEDB63FC}"/>
    <cellStyle name="Normal 5 15" xfId="37358" xr:uid="{EF80B704-9902-4A64-BF97-A20BF0A16130}"/>
    <cellStyle name="Normal 5 16" xfId="37359" xr:uid="{F29C1F71-3174-4980-BDDE-0BFAB313A5A2}"/>
    <cellStyle name="Normal 5 17" xfId="37360" xr:uid="{B2BE3837-FC8A-4AC2-918A-F9F5D225C36D}"/>
    <cellStyle name="Normal 5 18" xfId="37361" xr:uid="{76F052B4-FDFD-4BFE-AF2B-CC569587DF07}"/>
    <cellStyle name="Normal 5 19" xfId="37362" xr:uid="{85E88587-2CF1-44DC-8D06-7BF33A909AEF}"/>
    <cellStyle name="Normal 5 2" xfId="37363" xr:uid="{443CD180-AF6A-44B1-8C00-FD29D1A49BD7}"/>
    <cellStyle name="Normal 5 2 10" xfId="37364" xr:uid="{FA113274-4B36-402E-873C-1075DD09F80A}"/>
    <cellStyle name="Normal 5 2 11" xfId="37365" xr:uid="{85D6CBE1-6302-4DA6-B10D-EB6F74BA5598}"/>
    <cellStyle name="Normal 5 2 12" xfId="37366" xr:uid="{DA58C393-1E78-404E-969E-8DDC6F45E9A5}"/>
    <cellStyle name="Normal 5 2 13" xfId="37367" xr:uid="{5693C59A-1048-42AC-87B2-1A00DAC0F4D4}"/>
    <cellStyle name="Normal 5 2 14" xfId="37368" xr:uid="{B41497FC-499C-4788-8DF1-A1C29FFC15AA}"/>
    <cellStyle name="Normal 5 2 15" xfId="37369" xr:uid="{9DAE326D-631F-42E9-8BD9-2EFC9619309E}"/>
    <cellStyle name="Normal 5 2 16" xfId="37370" xr:uid="{3AB82B3C-1453-4622-AF1A-568EEB50729F}"/>
    <cellStyle name="Normal 5 2 17" xfId="37371" xr:uid="{933DE933-E758-4049-AA45-94DC91E57E8D}"/>
    <cellStyle name="Normal 5 2 18" xfId="37372" xr:uid="{D5BF8C0B-9ACA-40F2-83D1-39FC71E62457}"/>
    <cellStyle name="Normal 5 2 19" xfId="37373" xr:uid="{CFA534E9-3F1F-4FEE-82BD-824F57090C6E}"/>
    <cellStyle name="Normal 5 2 2" xfId="37374" xr:uid="{A67AA3F9-5D68-413E-9890-A35D8F3C2FF4}"/>
    <cellStyle name="Normal 5 2 2 2" xfId="37375" xr:uid="{FEE8111C-DBD0-4F3F-AECB-D3C44C560DEA}"/>
    <cellStyle name="Normal 5 2 2 2 2" xfId="37376" xr:uid="{112536E4-5DD6-4B66-A7A1-5863BF3C2853}"/>
    <cellStyle name="Normal 5 2 2 3" xfId="37377" xr:uid="{5BAA4EFC-0346-494D-9D1A-1C5D75876953}"/>
    <cellStyle name="Normal 5 2 2 3 2" xfId="37378" xr:uid="{74B09BFA-3271-4DEF-8761-806166CC8165}"/>
    <cellStyle name="Normal 5 2 2 4" xfId="37379" xr:uid="{D765809C-3CA8-4398-A4F9-6BE047BAFCC0}"/>
    <cellStyle name="Normal 5 2 2 4 2" xfId="37380" xr:uid="{184712DE-BCE0-44AB-A373-808CEF92D150}"/>
    <cellStyle name="Normal 5 2 2 5" xfId="37381" xr:uid="{BE0AEF8A-8F17-4526-B532-DEE22655FF81}"/>
    <cellStyle name="Normal 5 2 2 5 2" xfId="37382" xr:uid="{B6ED8043-A3B1-4D36-9488-6599C8404B5C}"/>
    <cellStyle name="Normal 5 2 2 6" xfId="37383" xr:uid="{2F165BE1-48EF-4413-9D46-8D7E7B425322}"/>
    <cellStyle name="Normal 5 2 2 6 2" xfId="37384" xr:uid="{327812E2-1FB2-4DD4-8EAB-37D1163E633F}"/>
    <cellStyle name="Normal 5 2 2 7" xfId="37385" xr:uid="{9A008096-F95A-4081-80B7-7B48E6554A2B}"/>
    <cellStyle name="Normal 5 2 2 8" xfId="37386" xr:uid="{E686944A-81A8-4B10-9D7D-F9469F269C2B}"/>
    <cellStyle name="Normal 5 2 20" xfId="37387" xr:uid="{076B5ED5-6CDD-4A59-8E48-E0F06788976C}"/>
    <cellStyle name="Normal 5 2 21" xfId="37388" xr:uid="{A6456E82-D56E-419C-8842-AA8AC44B8D2F}"/>
    <cellStyle name="Normal 5 2 22" xfId="37389" xr:uid="{AD65BFF2-4C18-4F27-9627-B39D8F1E3F1D}"/>
    <cellStyle name="Normal 5 2 3" xfId="37390" xr:uid="{F2F73A99-A541-46C6-8A46-322849431B30}"/>
    <cellStyle name="Normal 5 2 3 2" xfId="37391" xr:uid="{A25F62D2-329A-40DE-B538-429CC0FC98FA}"/>
    <cellStyle name="Normal 5 2 3 2 2" xfId="37392" xr:uid="{EBE582DA-1402-4718-8533-523025C40F53}"/>
    <cellStyle name="Normal 5 2 3 3" xfId="37393" xr:uid="{9199C848-BD3F-4166-B844-23586CC7A509}"/>
    <cellStyle name="Normal 5 2 3 3 2" xfId="37394" xr:uid="{CE3C934D-1D10-459A-B597-8F5807831FED}"/>
    <cellStyle name="Normal 5 2 3 4" xfId="37395" xr:uid="{F10F0105-8EE9-4309-B046-70F7382E531B}"/>
    <cellStyle name="Normal 5 2 3 5" xfId="37396" xr:uid="{99884A50-0C06-4CC8-94B7-AFC5700D2BFF}"/>
    <cellStyle name="Normal 5 2 4" xfId="37397" xr:uid="{90B02EDF-A0EB-4F12-986D-077911FA8FFF}"/>
    <cellStyle name="Normal 5 2 4 2" xfId="37398" xr:uid="{27172150-3F84-4856-82F3-0E0A43DA702F}"/>
    <cellStyle name="Normal 5 2 4 3" xfId="37399" xr:uid="{06D97E28-9581-4079-A644-A79407AAE4C0}"/>
    <cellStyle name="Normal 5 2 5" xfId="37400" xr:uid="{757FEDDF-B6FF-4783-8E5F-1650B3C68774}"/>
    <cellStyle name="Normal 5 2 5 2" xfId="37401" xr:uid="{EABDD6C0-8AD5-4902-B30B-49E4FC1C1925}"/>
    <cellStyle name="Normal 5 2 5 3" xfId="37402" xr:uid="{5B8B0547-8425-47D3-9023-0DEA4420D969}"/>
    <cellStyle name="Normal 5 2 6" xfId="37403" xr:uid="{22A43D80-98E5-4FEC-8B95-52B5C1626F40}"/>
    <cellStyle name="Normal 5 2 6 2" xfId="37404" xr:uid="{4B260B9C-7662-4285-BA51-6188209BB8A4}"/>
    <cellStyle name="Normal 5 2 6 3" xfId="37405" xr:uid="{4DD8E1F2-C3FA-4FE3-8E07-E6032D807CD4}"/>
    <cellStyle name="Normal 5 2 7" xfId="37406" xr:uid="{6B5B8290-0FE6-4DE7-A11F-DC9772D6F7A8}"/>
    <cellStyle name="Normal 5 2 7 2" xfId="37407" xr:uid="{20CBFB91-9981-4C07-81C3-9B1B42F16222}"/>
    <cellStyle name="Normal 5 2 7 3" xfId="37408" xr:uid="{9343E6E8-B1D7-4D1F-9F76-80CD8933A648}"/>
    <cellStyle name="Normal 5 2 8" xfId="37409" xr:uid="{446C8FB4-8D04-4114-981E-6A2680922738}"/>
    <cellStyle name="Normal 5 2 8 2" xfId="37410" xr:uid="{EF7AAA59-4C1C-4A1F-B25A-DB340ADDB021}"/>
    <cellStyle name="Normal 5 2 9" xfId="37411" xr:uid="{7CBAA654-474F-44DE-AE87-5514CFB38E72}"/>
    <cellStyle name="Normal 5 20" xfId="37412" xr:uid="{01B50CA7-DF9B-4932-A756-C5BCA11BDF7C}"/>
    <cellStyle name="Normal 5 21" xfId="37413" xr:uid="{F78F87DC-0DE0-49FD-97CB-57A8F8CF3A71}"/>
    <cellStyle name="Normal 5 22" xfId="37414" xr:uid="{E87B81AC-3C89-493F-8DEC-40E65CD9611C}"/>
    <cellStyle name="Normal 5 23" xfId="37415" xr:uid="{B839EC31-AE3D-4C2D-8B9B-745FF014708E}"/>
    <cellStyle name="Normal 5 24" xfId="46718" xr:uid="{D962C6C5-35D7-42EA-9C40-8825985F33DF}"/>
    <cellStyle name="Normal 5 25" xfId="46983" xr:uid="{06773B24-81FB-45F9-A528-3470F8D849D8}"/>
    <cellStyle name="Normal 5 26" xfId="47019" xr:uid="{434BBC96-A379-4AE4-B2A7-C5516EA3F401}"/>
    <cellStyle name="Normal 5 3" xfId="37416" xr:uid="{44BBCF69-66E4-42E2-95DF-1B14CDB5A0B7}"/>
    <cellStyle name="Normal 5 3 2" xfId="37417" xr:uid="{F6B70E6B-1CD8-48E4-8D48-D31F47BCA5E1}"/>
    <cellStyle name="Normal 5 4" xfId="37418" xr:uid="{AD132291-A9B5-4A3F-B274-21382E757821}"/>
    <cellStyle name="Normal 5 4 2" xfId="37419" xr:uid="{B723B4FE-11AC-449C-BD4E-1344E580EEEC}"/>
    <cellStyle name="Normal 5 5" xfId="37420" xr:uid="{6730FB43-B91B-4795-9B83-80B37C2077C0}"/>
    <cellStyle name="Normal 5 5 2" xfId="37421" xr:uid="{24628B22-775C-42F2-A3E4-E968DAFFD0B3}"/>
    <cellStyle name="Normal 5 6" xfId="37422" xr:uid="{FA853226-6995-4310-AD46-DDCAC9D597C9}"/>
    <cellStyle name="Normal 5 7" xfId="37423" xr:uid="{4A72B1B4-96D5-4173-9670-EAF9BF0360C1}"/>
    <cellStyle name="Normal 5 8" xfId="37424" xr:uid="{62564E30-741B-497A-A3AB-9615DE8C4654}"/>
    <cellStyle name="Normal 5 9" xfId="37425" xr:uid="{6DFFEAF2-6E6B-4C8A-8099-A9F7B5BA4779}"/>
    <cellStyle name="Normal 50" xfId="37426" xr:uid="{04FAD4AB-4FC2-41C5-8A42-A58A3D61593D}"/>
    <cellStyle name="Normal 50 2" xfId="37427" xr:uid="{AEE82F5B-569C-4139-9E83-35AD687B0A26}"/>
    <cellStyle name="Normal 50 3" xfId="37428" xr:uid="{15C9A418-D8CB-4E9E-AD91-ED455E9FD9B9}"/>
    <cellStyle name="Normal 50 4" xfId="37429" xr:uid="{D9D15C18-10ED-4A82-A6D8-D9034C31F8E7}"/>
    <cellStyle name="Normal 51" xfId="37430" xr:uid="{4426F812-1A6A-43CB-ABAB-0F5F7E2E09F9}"/>
    <cellStyle name="Normal 51 2" xfId="37431" xr:uid="{93DFC8C0-AEB9-4951-A7BB-B901076D7220}"/>
    <cellStyle name="Normal 51 3" xfId="37432" xr:uid="{4B0029F6-A806-4493-82FB-65902F760C75}"/>
    <cellStyle name="Normal 52" xfId="37433" xr:uid="{65E2EF40-C496-4F81-BECE-4617F10232EF}"/>
    <cellStyle name="Normal 52 2" xfId="37434" xr:uid="{9B1862F5-2EAD-4C0C-AA48-670A686D2632}"/>
    <cellStyle name="Normal 52 3" xfId="37435" xr:uid="{D2FE6C51-AF70-46C6-9A24-EA34659EBE8C}"/>
    <cellStyle name="Normal 53" xfId="37436" xr:uid="{8015806F-9B18-43FC-805F-14D5A9D4B5C8}"/>
    <cellStyle name="Normal 53 2" xfId="37437" xr:uid="{2AD716A9-B2B5-42CF-B66C-8B24C4107296}"/>
    <cellStyle name="Normal 53 2 2" xfId="37438" xr:uid="{1E11B0AD-B2C6-4B7C-B647-7C69AF0AE4E8}"/>
    <cellStyle name="Normal 53 2 2 2" xfId="37439" xr:uid="{C378D3F9-60A2-4D34-BD19-5BFD9798B5B5}"/>
    <cellStyle name="Normal 53 2 3" xfId="37440" xr:uid="{E9B2105B-EC5D-472D-AF50-F39237106D00}"/>
    <cellStyle name="Normal 53 2 3 2" xfId="37441" xr:uid="{B76BD90E-0F7E-4978-AF6D-C2D5EACCEF68}"/>
    <cellStyle name="Normal 53 2 4" xfId="37442" xr:uid="{B1BAB482-E53D-45D4-ABA8-D9BF9A86FD4C}"/>
    <cellStyle name="Normal 53 2 4 2" xfId="37443" xr:uid="{E017A1D5-D0F3-40C6-B817-4C969483CF10}"/>
    <cellStyle name="Normal 53 2 5" xfId="37444" xr:uid="{FABDF6F7-7A27-46CA-984F-4392BA1F7251}"/>
    <cellStyle name="Normal 53 2 5 2" xfId="37445" xr:uid="{CAED20BE-94E2-45FD-8A84-4F38D02A38A6}"/>
    <cellStyle name="Normal 53 2 6" xfId="37446" xr:uid="{7ED7D110-C399-4129-B83D-B123D7918F87}"/>
    <cellStyle name="Normal 53 2 6 2" xfId="37447" xr:uid="{42F48AC7-C1BE-46AD-8570-D8AA215F68E4}"/>
    <cellStyle name="Normal 53 2 7" xfId="37448" xr:uid="{EFCD3C95-B861-45B1-B191-884573971FF8}"/>
    <cellStyle name="Normal 53 3" xfId="37449" xr:uid="{D4446450-2D08-4BAA-80F5-8865CF131A6B}"/>
    <cellStyle name="Normal 53 3 2" xfId="37450" xr:uid="{F9C53C8D-900D-4106-8480-4F06088B5593}"/>
    <cellStyle name="Normal 53 3 2 2" xfId="37451" xr:uid="{3A3A86ED-05BA-4465-AE5C-75BBAE5B28DE}"/>
    <cellStyle name="Normal 53 3 3" xfId="37452" xr:uid="{B07F164D-351F-4C32-BCA0-0D5581291D52}"/>
    <cellStyle name="Normal 53 3 3 2" xfId="37453" xr:uid="{80CBF10B-1E90-48E7-8DF3-E49E9FB59B8A}"/>
    <cellStyle name="Normal 53 3 4" xfId="37454" xr:uid="{ADFB8E52-4D64-4E14-8D41-CB0F228C532D}"/>
    <cellStyle name="Normal 53 4" xfId="37455" xr:uid="{56416F98-E3BE-43D3-A166-2ABC2AC6B06B}"/>
    <cellStyle name="Normal 53 4 2" xfId="37456" xr:uid="{9B5A62F6-959B-413B-AE0D-817CC9F86D3F}"/>
    <cellStyle name="Normal 53 5" xfId="37457" xr:uid="{4BF99B21-498A-420F-8D16-41329AE61398}"/>
    <cellStyle name="Normal 53 5 2" xfId="37458" xr:uid="{D137F96E-B12F-4129-84EA-11C4357119BC}"/>
    <cellStyle name="Normal 53 6" xfId="37459" xr:uid="{08C0C9A0-70DD-42FD-8C1D-55AEC5EF96A1}"/>
    <cellStyle name="Normal 53 6 2" xfId="37460" xr:uid="{5E06FCDF-B618-4831-8D80-D7F2331EB7AE}"/>
    <cellStyle name="Normal 53 7" xfId="37461" xr:uid="{E2855230-7B24-460F-BB4C-9CB52596FD41}"/>
    <cellStyle name="Normal 53 7 2" xfId="37462" xr:uid="{124FF679-CBD3-4ECA-8509-E7F47AEFFF90}"/>
    <cellStyle name="Normal 53 8" xfId="37463" xr:uid="{049E7D32-7C5A-4651-84FA-8A4C1C2CDC04}"/>
    <cellStyle name="Normal 53 9" xfId="37464" xr:uid="{16DFF99A-065A-46E2-AB76-DF05751223AF}"/>
    <cellStyle name="Normal 54" xfId="37465" xr:uid="{80FD93CB-7C8E-4AEF-901C-6670B65246CF}"/>
    <cellStyle name="Normal 54 2" xfId="37466" xr:uid="{7261E784-7528-4C96-9087-00358AB8141E}"/>
    <cellStyle name="Normal 54 2 2" xfId="37467" xr:uid="{4384A9F4-063F-449E-8702-F15681B892AC}"/>
    <cellStyle name="Normal 54 2 2 2" xfId="37468" xr:uid="{2F235A0D-048B-40CC-94A9-2A05E37D0A31}"/>
    <cellStyle name="Normal 54 2 3" xfId="37469" xr:uid="{2BD9E0F6-D3ED-40DF-9F1B-7874E89F8A31}"/>
    <cellStyle name="Normal 54 2 3 2" xfId="37470" xr:uid="{F3AE7273-5F4C-4978-9A7F-B2FE04AA159F}"/>
    <cellStyle name="Normal 54 2 4" xfId="37471" xr:uid="{1A5120DA-EEEA-44DE-83EF-C0E65B93FA19}"/>
    <cellStyle name="Normal 54 2 4 2" xfId="37472" xr:uid="{1160ACC4-9102-4617-B456-60D7D402C99A}"/>
    <cellStyle name="Normal 54 2 5" xfId="37473" xr:uid="{05C3E4B8-2C0C-4E17-BB05-05449DEEF6A0}"/>
    <cellStyle name="Normal 54 2 5 2" xfId="37474" xr:uid="{56B253E2-F3D2-4E8F-867D-D8E7EEDE4708}"/>
    <cellStyle name="Normal 54 2 6" xfId="37475" xr:uid="{2170D28F-BFAA-4AAD-AD63-8ECD672CA77C}"/>
    <cellStyle name="Normal 54 2 6 2" xfId="37476" xr:uid="{89751218-25F1-4B41-9AAC-8D4BB1FFEEED}"/>
    <cellStyle name="Normal 54 2 7" xfId="37477" xr:uid="{3D369D56-C8AD-4237-9D73-B61DD9663A43}"/>
    <cellStyle name="Normal 54 3" xfId="37478" xr:uid="{70C10256-C80C-49A1-ACF3-E09E3C5CFD56}"/>
    <cellStyle name="Normal 54 3 2" xfId="37479" xr:uid="{69C4C921-B531-4556-9816-120B99AB7673}"/>
    <cellStyle name="Normal 54 3 2 2" xfId="37480" xr:uid="{47542E87-677C-4F0A-B063-F2BAE8FB157E}"/>
    <cellStyle name="Normal 54 3 3" xfId="37481" xr:uid="{853D4897-F8CA-49EA-B01F-B2D5864718F9}"/>
    <cellStyle name="Normal 54 3 3 2" xfId="37482" xr:uid="{32A6BC6B-6C22-49C0-B340-CCBA4F9657EA}"/>
    <cellStyle name="Normal 54 3 4" xfId="37483" xr:uid="{D79691E5-E34F-458F-A85E-7C34AE9E16B9}"/>
    <cellStyle name="Normal 54 4" xfId="37484" xr:uid="{6CC9CBAC-1632-4532-A51F-2E6677EEE2A4}"/>
    <cellStyle name="Normal 54 4 2" xfId="37485" xr:uid="{042CD93A-72B3-45AC-AB0E-C68C769CC78A}"/>
    <cellStyle name="Normal 54 5" xfId="37486" xr:uid="{D106CBCD-F175-40FF-A7E3-BFF939115E88}"/>
    <cellStyle name="Normal 54 5 2" xfId="37487" xr:uid="{1D0D5160-D865-405F-8F6C-483D80B54321}"/>
    <cellStyle name="Normal 54 6" xfId="37488" xr:uid="{D5CE9B5A-392A-409D-94CE-4A4C59B286A2}"/>
    <cellStyle name="Normal 54 6 2" xfId="37489" xr:uid="{752C9136-E150-4E6A-9744-D8B0C9D6AFD2}"/>
    <cellStyle name="Normal 54 7" xfId="37490" xr:uid="{B41DE216-0C53-473A-9516-433F9889120C}"/>
    <cellStyle name="Normal 54 7 2" xfId="37491" xr:uid="{B84A27C2-5A35-47DB-B3D1-88CBD3669795}"/>
    <cellStyle name="Normal 54 8" xfId="37492" xr:uid="{0386406F-B713-4F86-A83C-378DA4821EDB}"/>
    <cellStyle name="Normal 54 9" xfId="37493" xr:uid="{0DCE50E9-F90A-488A-9209-71F5D0809FB3}"/>
    <cellStyle name="Normal 55" xfId="37494" xr:uid="{D4D7704D-C0DD-4F70-A7DE-A9F28FC9803C}"/>
    <cellStyle name="Normal 55 2" xfId="37495" xr:uid="{ED9EE291-DE1B-48F0-BE13-5A98E1BE8B2F}"/>
    <cellStyle name="Normal 56" xfId="37496" xr:uid="{B50692B6-D318-4A1B-8286-56BBEC92EF6A}"/>
    <cellStyle name="Normal 56 2" xfId="37497" xr:uid="{B3048534-93C8-435B-89C4-61463B78FF5C}"/>
    <cellStyle name="Normal 57" xfId="37498" xr:uid="{0A3204F8-0F82-4C8B-A0E5-3EF041CBFA35}"/>
    <cellStyle name="Normal 57 2" xfId="37499" xr:uid="{58389B97-7464-490C-B6B0-20EFEF8343FF}"/>
    <cellStyle name="Normal 58" xfId="37500" xr:uid="{935D9FFD-A75E-47E0-8134-95FA8C13DF21}"/>
    <cellStyle name="Normal 58 2" xfId="37501" xr:uid="{D3A13F6D-319B-48CF-A40E-42D763C83945}"/>
    <cellStyle name="Normal 59" xfId="37502" xr:uid="{FD4C9ED3-714C-446A-9FB1-4812B93A1044}"/>
    <cellStyle name="Normal 59 2" xfId="37503" xr:uid="{C58E16E0-630E-419B-A3C5-0B76213718F6}"/>
    <cellStyle name="Normal 6" xfId="37504" xr:uid="{847947EE-A0FC-4DC9-A276-0F1898340F75}"/>
    <cellStyle name="Normal 6 10" xfId="37505" xr:uid="{E2D0193E-3AE9-495B-8FC3-9DC04FB27922}"/>
    <cellStyle name="Normal 6 11" xfId="37506" xr:uid="{29EB53C4-0E2D-4A55-A5BE-141103BEAE34}"/>
    <cellStyle name="Normal 6 12" xfId="37507" xr:uid="{6DAD8187-72B1-4EA5-A39C-1B38C1F9D466}"/>
    <cellStyle name="Normal 6 13" xfId="37508" xr:uid="{8D8D8863-B923-416A-9631-C3BF10DE8485}"/>
    <cellStyle name="Normal 6 14" xfId="37509" xr:uid="{868BBDE0-E143-45AC-85EE-403CA0446820}"/>
    <cellStyle name="Normal 6 15" xfId="37510" xr:uid="{C9650EA1-B9CD-4CA7-A11F-D39A38C88CEB}"/>
    <cellStyle name="Normal 6 16" xfId="37511" xr:uid="{E888C735-7CED-4769-8E34-BBACBE51D847}"/>
    <cellStyle name="Normal 6 17" xfId="37512" xr:uid="{8DC3438F-B0EC-4994-AF64-47E0009AE645}"/>
    <cellStyle name="Normal 6 18" xfId="37513" xr:uid="{F1421492-5474-41E5-9541-75AD3B82FCCC}"/>
    <cellStyle name="Normal 6 19" xfId="37514" xr:uid="{EDDA4B53-540B-4912-BAA5-468AED3EDDB6}"/>
    <cellStyle name="Normal 6 2" xfId="37515" xr:uid="{6F2D8B3F-E1EB-4D15-8415-91B40D67FE70}"/>
    <cellStyle name="Normal 6 2 2" xfId="37516" xr:uid="{E39FE8CC-5A48-43C7-8676-DBE77FA959DF}"/>
    <cellStyle name="Normal 6 2 2 2" xfId="37517" xr:uid="{8F19C081-A32B-47A8-9066-1A4B346E51B0}"/>
    <cellStyle name="Normal 6 2 2 2 2" xfId="37518" xr:uid="{F52DD137-79BA-4B4C-A230-DD0AB672D671}"/>
    <cellStyle name="Normal 6 2 2 3" xfId="37519" xr:uid="{06961BB1-79A4-4389-A463-3238A14AD0F5}"/>
    <cellStyle name="Normal 6 2 2 3 2" xfId="37520" xr:uid="{0213915B-9546-49B0-8E12-0F26A5C20C97}"/>
    <cellStyle name="Normal 6 2 2 4" xfId="37521" xr:uid="{4B8CCAA8-D813-49FB-9E8C-FD021F2A559F}"/>
    <cellStyle name="Normal 6 2 2 4 2" xfId="37522" xr:uid="{92750669-CDCA-4035-84E4-C8AA40D6B4B9}"/>
    <cellStyle name="Normal 6 2 2 5" xfId="37523" xr:uid="{EA043679-C590-4D47-A9C3-9C7DC9481D79}"/>
    <cellStyle name="Normal 6 2 2 5 2" xfId="37524" xr:uid="{DCF989EC-EE42-4355-BF6A-2E828FA5F1B5}"/>
    <cellStyle name="Normal 6 2 2 6" xfId="37525" xr:uid="{2BB63FE5-117F-4796-BDF2-55BE2115EC5E}"/>
    <cellStyle name="Normal 6 2 2 6 2" xfId="37526" xr:uid="{6C3BFBDE-2612-496E-9577-18A242925068}"/>
    <cellStyle name="Normal 6 2 2 7" xfId="37527" xr:uid="{81DE541C-63A5-4CB4-8A00-72875538BA4B}"/>
    <cellStyle name="Normal 6 2 2 8" xfId="37528" xr:uid="{7D2BF89A-2066-45E7-BDD6-C44EE00FF6FF}"/>
    <cellStyle name="Normal 6 2 2 9" xfId="37529" xr:uid="{82456119-57AB-4F7C-9176-63127ACF7A86}"/>
    <cellStyle name="Normal 6 2 3" xfId="37530" xr:uid="{9AC5525E-9E59-4846-ABD3-FBD6E72EB31D}"/>
    <cellStyle name="Normal 6 2 3 2" xfId="37531" xr:uid="{9B93A8EC-9FD9-4A57-885D-54D56DD312E2}"/>
    <cellStyle name="Normal 6 2 3 2 2" xfId="37532" xr:uid="{41013964-1A1A-4946-A5CE-CD63668F756E}"/>
    <cellStyle name="Normal 6 2 3 3" xfId="37533" xr:uid="{92B32426-4DA8-4186-AA52-CF3D0AF9B10A}"/>
    <cellStyle name="Normal 6 2 3 3 2" xfId="37534" xr:uid="{943E5B0E-B259-4024-BBAB-2C26AC0983AF}"/>
    <cellStyle name="Normal 6 2 3 4" xfId="37535" xr:uid="{0C8275CB-B289-4D77-877F-94B9A80AD7DC}"/>
    <cellStyle name="Normal 6 2 4" xfId="37536" xr:uid="{D89DEADC-FA87-43BB-901F-17710BD4EBB1}"/>
    <cellStyle name="Normal 6 2 4 2" xfId="37537" xr:uid="{C3B114D5-94AE-4CB0-81F7-868B199B46FF}"/>
    <cellStyle name="Normal 6 2 5" xfId="37538" xr:uid="{7F706836-8995-4979-A746-F842378C9E4A}"/>
    <cellStyle name="Normal 6 2 5 2" xfId="37539" xr:uid="{C3EECF8A-764D-49F1-B38E-5518C10F28AA}"/>
    <cellStyle name="Normal 6 2 6" xfId="37540" xr:uid="{87AC0C16-C6EF-4D1C-9815-0CAA1923D509}"/>
    <cellStyle name="Normal 6 2 6 2" xfId="37541" xr:uid="{46FFFEDF-7E62-4AD6-A68E-8E16AB596144}"/>
    <cellStyle name="Normal 6 2 7" xfId="37542" xr:uid="{357FC9EE-310E-415C-A647-F1D5B95DA85D}"/>
    <cellStyle name="Normal 6 2 7 2" xfId="37543" xr:uid="{0693C370-DCF1-4C7B-ABE1-67F6478A71FD}"/>
    <cellStyle name="Normal 6 2 8" xfId="37544" xr:uid="{4E6DDB72-A196-4DE2-BB80-4227F4781C53}"/>
    <cellStyle name="Normal 6 2 8 2" xfId="37545" xr:uid="{D178860F-CAFD-4FDC-8A4D-B465275900A1}"/>
    <cellStyle name="Normal 6 2 9" xfId="37546" xr:uid="{C969F363-0973-447C-84E6-D0EAA7499E6E}"/>
    <cellStyle name="Normal 6 20" xfId="37547" xr:uid="{A15E1FB5-3CD0-402F-A4EE-795E2F930E1E}"/>
    <cellStyle name="Normal 6 21" xfId="37548" xr:uid="{9144AE30-67AB-4B51-8636-64FA92BB0770}"/>
    <cellStyle name="Normal 6 22" xfId="37549" xr:uid="{63DEC144-004D-4C78-A64A-4E99B309850A}"/>
    <cellStyle name="Normal 6 23" xfId="37550" xr:uid="{6CFDD3C8-A877-4802-BAE6-7058AE140392}"/>
    <cellStyle name="Normal 6 24" xfId="47021" xr:uid="{F344F5F0-7470-4676-A239-1EAF64B27526}"/>
    <cellStyle name="Normal 6 3" xfId="37551" xr:uid="{764D534B-7175-463B-945C-C14418190889}"/>
    <cellStyle name="Normal 6 3 2" xfId="37552" xr:uid="{30D35640-22C2-44B0-B2E4-AA64C01FECCC}"/>
    <cellStyle name="Normal 6 3 3" xfId="37553" xr:uid="{1272430E-949F-4CAB-87DD-978B2F5D8A4C}"/>
    <cellStyle name="Normal 6 4" xfId="37554" xr:uid="{F38E46BA-6E12-48C7-8D18-EC600C8F1C80}"/>
    <cellStyle name="Normal 6 4 2" xfId="37555" xr:uid="{EA4044A3-64AF-4F8A-8739-470AF64CFD72}"/>
    <cellStyle name="Normal 6 5" xfId="37556" xr:uid="{0515AE31-937F-4375-A91E-A82217BA2DF8}"/>
    <cellStyle name="Normal 6 5 2" xfId="37557" xr:uid="{F393F584-E018-4648-B958-E4B17D7F5DCB}"/>
    <cellStyle name="Normal 6 6" xfId="37558" xr:uid="{578C4E9A-A01D-44CC-8772-567C4C6E8BFF}"/>
    <cellStyle name="Normal 6 7" xfId="37559" xr:uid="{74A06C53-8481-4AA7-A859-93E89211542C}"/>
    <cellStyle name="Normal 6 8" xfId="37560" xr:uid="{8E10F16C-9401-434F-B8A1-6B301AA250FC}"/>
    <cellStyle name="Normal 6 9" xfId="37561" xr:uid="{A8861E8A-A66F-4453-ADB5-478FACB3CB34}"/>
    <cellStyle name="Normal 60" xfId="37562" xr:uid="{BDF9BD9A-1AA2-4CFD-9C1C-709F4DE4E0B3}"/>
    <cellStyle name="Normal 60 2" xfId="37563" xr:uid="{1BBA1CEE-52BA-4760-AFEB-1E36969DE8CC}"/>
    <cellStyle name="Normal 61" xfId="37564" xr:uid="{48B588FD-4E9D-44D5-B21B-04924EB3B543}"/>
    <cellStyle name="Normal 61 2" xfId="37565" xr:uid="{8FD68627-A34C-467D-B277-CFD066FFF6C2}"/>
    <cellStyle name="Normal 62" xfId="37566" xr:uid="{7F20730F-8AE6-4433-BD35-ED00A8850AD4}"/>
    <cellStyle name="Normal 62 2" xfId="37567" xr:uid="{288862E3-32FB-47B9-B460-47FDC42B4329}"/>
    <cellStyle name="Normal 63" xfId="37568" xr:uid="{518320B9-38BE-4CB3-AB3D-AF2645B1D892}"/>
    <cellStyle name="Normal 63 2" xfId="37569" xr:uid="{16C07E9B-BF96-4CBB-BECD-3AFC79825EFA}"/>
    <cellStyle name="Normal 64" xfId="37570" xr:uid="{E9D7F25D-9FCB-4F9A-98A0-FF915272FFAC}"/>
    <cellStyle name="Normal 64 2" xfId="37571" xr:uid="{7511FC9B-7401-4E71-9696-C646B05D5C0C}"/>
    <cellStyle name="Normal 65" xfId="37572" xr:uid="{21C55090-3100-41BE-B835-B226D53225CE}"/>
    <cellStyle name="Normal 65 2" xfId="37573" xr:uid="{91BB1887-0B85-42E7-AC2B-B3FC69C4C071}"/>
    <cellStyle name="Normal 66" xfId="37574" xr:uid="{1997B91E-D8BD-4611-A235-46E96ABAAC57}"/>
    <cellStyle name="Normal 66 2" xfId="37575" xr:uid="{78CB0B93-083D-4FB7-AB7E-11772228CC92}"/>
    <cellStyle name="Normal 67" xfId="37576" xr:uid="{DB1061AF-11CB-47D1-9A77-14B43100DF11}"/>
    <cellStyle name="Normal 67 2" xfId="37577" xr:uid="{DAAEEBF9-8BAC-48F1-9E92-D632181E7536}"/>
    <cellStyle name="Normal 68" xfId="37578" xr:uid="{38C7EB6F-27A8-4BC5-B093-3CE21CA60727}"/>
    <cellStyle name="Normal 68 2" xfId="37579" xr:uid="{01EC9461-9825-4D56-98B5-C1041CA7929A}"/>
    <cellStyle name="Normal 69" xfId="37580" xr:uid="{EC392C79-39DF-4264-91EB-D57D35E7C8E1}"/>
    <cellStyle name="Normal 69 2" xfId="37581" xr:uid="{3C477FC0-02BD-4033-BFF4-376C291E896F}"/>
    <cellStyle name="Normal 7" xfId="7" xr:uid="{00000000-0005-0000-0000-000006000000}"/>
    <cellStyle name="Normal 7 10" xfId="37583" xr:uid="{0FB0F93C-FDCC-4151-A806-6B41E41C3194}"/>
    <cellStyle name="Normal 7 11" xfId="37584" xr:uid="{EA61E4C2-10BC-42B6-A7C8-F54799C5B057}"/>
    <cellStyle name="Normal 7 12" xfId="37585" xr:uid="{B64EBCC9-86D0-48AE-A208-12AD28234DBB}"/>
    <cellStyle name="Normal 7 13" xfId="37586" xr:uid="{0A860788-913C-4C38-B884-6565FE930397}"/>
    <cellStyle name="Normal 7 14" xfId="37587" xr:uid="{63622CDE-26CA-4624-915A-07FF70473E1A}"/>
    <cellStyle name="Normal 7 15" xfId="37588" xr:uid="{6B8FF5B5-7ABB-4FED-BBC7-29EFA85BE2BC}"/>
    <cellStyle name="Normal 7 16" xfId="37589" xr:uid="{5011704D-5AE8-460E-9B96-E6DBB37467D3}"/>
    <cellStyle name="Normal 7 17" xfId="37590" xr:uid="{E6A3A084-9D35-457A-8965-6424D165EBC0}"/>
    <cellStyle name="Normal 7 18" xfId="37591" xr:uid="{D0C7868D-56C5-4100-959C-2C701535EF03}"/>
    <cellStyle name="Normal 7 19" xfId="37592" xr:uid="{D933C00D-BCC3-4C25-BB11-D30838775C92}"/>
    <cellStyle name="Normal 7 2" xfId="37593" xr:uid="{342B42D4-5CE1-4BE9-A951-269623F0851C}"/>
    <cellStyle name="Normal 7 2 10" xfId="37594" xr:uid="{EBFF3C80-D9DD-40B4-8023-BC2CBC58F44F}"/>
    <cellStyle name="Normal 7 2 2" xfId="37595" xr:uid="{1429BBC0-E23E-4507-AC70-929495AE05C5}"/>
    <cellStyle name="Normal 7 2 2 2" xfId="37596" xr:uid="{47ECC24D-1B5B-4987-BCD8-6486C92AFFFE}"/>
    <cellStyle name="Normal 7 2 2 2 2" xfId="37597" xr:uid="{5C52E1ED-A497-467C-9FAB-3BC0EB120DC6}"/>
    <cellStyle name="Normal 7 2 2 3" xfId="37598" xr:uid="{EAFE3D25-DC2D-4D86-93F8-5F2462180A15}"/>
    <cellStyle name="Normal 7 2 2 3 2" xfId="37599" xr:uid="{EF93AB39-0C1D-4D17-97EF-AC683FAD2DED}"/>
    <cellStyle name="Normal 7 2 2 4" xfId="37600" xr:uid="{CCD1FB61-AE78-4AB4-84B0-3989002C3F4D}"/>
    <cellStyle name="Normal 7 2 2 4 2" xfId="37601" xr:uid="{94012070-4790-43E1-80BF-C1CD859A9AAC}"/>
    <cellStyle name="Normal 7 2 2 5" xfId="37602" xr:uid="{B98D86DC-0FD9-4244-B7CE-8F324F2BFC2D}"/>
    <cellStyle name="Normal 7 2 2 5 2" xfId="37603" xr:uid="{B35B98C9-2DB4-4954-A94A-5B0953FED267}"/>
    <cellStyle name="Normal 7 2 2 6" xfId="37604" xr:uid="{3B5E1F2F-7CEC-480B-9EB5-B9D57E264AB8}"/>
    <cellStyle name="Normal 7 2 2 6 2" xfId="37605" xr:uid="{78050524-DFC2-4AC2-9F65-F03EF764F599}"/>
    <cellStyle name="Normal 7 2 2 7" xfId="37606" xr:uid="{46C704A1-4DCE-4190-8242-1F3B8DE6132C}"/>
    <cellStyle name="Normal 7 2 2 8" xfId="37607" xr:uid="{13889F64-C203-46B5-88BA-EA0304101912}"/>
    <cellStyle name="Normal 7 2 3" xfId="37608" xr:uid="{54BA83DC-C705-4BA3-8D57-0961012151F5}"/>
    <cellStyle name="Normal 7 2 3 2" xfId="37609" xr:uid="{9EEF57CF-EF2A-4F4D-82E9-C1C4AA9D81B4}"/>
    <cellStyle name="Normal 7 2 3 2 2" xfId="37610" xr:uid="{02EA1F7D-D422-4F66-A346-0ED6D7535D79}"/>
    <cellStyle name="Normal 7 2 3 3" xfId="37611" xr:uid="{81AAA426-EB06-47F4-B62A-3B9666227988}"/>
    <cellStyle name="Normal 7 2 3 3 2" xfId="37612" xr:uid="{52B40944-B3F5-4A66-8F14-4DC493802340}"/>
    <cellStyle name="Normal 7 2 3 4" xfId="37613" xr:uid="{F67BA495-07AD-4F2B-8EE9-B4222A954A8A}"/>
    <cellStyle name="Normal 7 2 4" xfId="37614" xr:uid="{798E3B5B-9496-4331-9125-B94D960C621A}"/>
    <cellStyle name="Normal 7 2 4 2" xfId="37615" xr:uid="{109787A2-582E-4C2B-8F7B-16729F97E680}"/>
    <cellStyle name="Normal 7 2 5" xfId="37616" xr:uid="{6D4C1C81-5F1F-43EA-BD54-4843F9A86C2B}"/>
    <cellStyle name="Normal 7 2 5 2" xfId="37617" xr:uid="{29AB8E3D-1BC8-4B8F-A801-AA2B61C49D2F}"/>
    <cellStyle name="Normal 7 2 6" xfId="37618" xr:uid="{B780F9CF-333F-499B-801C-13F8E3BC344C}"/>
    <cellStyle name="Normal 7 2 6 2" xfId="37619" xr:uid="{13930023-D268-497D-A98D-2BEC0D7163C5}"/>
    <cellStyle name="Normal 7 2 7" xfId="37620" xr:uid="{9F18F532-BAE3-4F2F-A194-83BDD5D4092E}"/>
    <cellStyle name="Normal 7 2 7 2" xfId="37621" xr:uid="{B5025927-F106-454C-853F-508EDF5CB041}"/>
    <cellStyle name="Normal 7 2 8" xfId="37622" xr:uid="{60AE589A-F76B-43FE-8D98-1E13F574EE66}"/>
    <cellStyle name="Normal 7 2 9" xfId="37623" xr:uid="{EA082D38-6312-4430-8297-EE0C81EFA70E}"/>
    <cellStyle name="Normal 7 20" xfId="37624" xr:uid="{E150C5B6-32BB-4582-A9E3-165AB83AD1FB}"/>
    <cellStyle name="Normal 7 21" xfId="37625" xr:uid="{EA9124C8-940B-4594-8D59-882B22176548}"/>
    <cellStyle name="Normal 7 22" xfId="37626" xr:uid="{A0961C2D-7AD4-445D-9416-3909B42733CD}"/>
    <cellStyle name="Normal 7 23" xfId="37627" xr:uid="{129A58A9-E8B4-4C6A-A39E-495B9C9F67D8}"/>
    <cellStyle name="Normal 7 24" xfId="37628" xr:uid="{D10CC5F7-A031-47E6-951D-05381AF50688}"/>
    <cellStyle name="Normal 7 25" xfId="37582" xr:uid="{DF1D1EA3-9226-4B75-91EF-1B1AB7DAE0C4}"/>
    <cellStyle name="Normal 7 3" xfId="37629" xr:uid="{313D0325-3EA3-497E-91B5-4DBDBC0EE3D4}"/>
    <cellStyle name="Normal 7 3 2" xfId="37630" xr:uid="{8E6EBC3B-DF2C-4C85-A140-CC982ED7A31B}"/>
    <cellStyle name="Normal 7 3 3" xfId="37631" xr:uid="{EF2A00EC-A3EC-472A-A3E4-1E5FFFF3CAE4}"/>
    <cellStyle name="Normal 7 4" xfId="37632" xr:uid="{D6334648-3D7C-45A3-AD66-0CA2741FC876}"/>
    <cellStyle name="Normal 7 4 2" xfId="37633" xr:uid="{005C3FB4-F2AA-413D-BBCB-ECB2BC0EE7E8}"/>
    <cellStyle name="Normal 7 5" xfId="37634" xr:uid="{E440B628-749A-4569-A301-FBD318996AC4}"/>
    <cellStyle name="Normal 7 6" xfId="37635" xr:uid="{19C3C84F-0692-45CD-8E5E-66D89507B753}"/>
    <cellStyle name="Normal 7 7" xfId="37636" xr:uid="{98C4574C-FA18-415C-BC10-6C5AD2B55E16}"/>
    <cellStyle name="Normal 7 8" xfId="37637" xr:uid="{3379DD3D-7F63-4212-A856-0EEAC3D38B72}"/>
    <cellStyle name="Normal 7 9" xfId="37638" xr:uid="{92E0CEF7-7DC2-43D7-98A3-3C625E8DCCE4}"/>
    <cellStyle name="Normal 70" xfId="37639" xr:uid="{171089EA-3C72-4B42-8482-657690279936}"/>
    <cellStyle name="Normal 70 2" xfId="37640" xr:uid="{25F6DCEC-C3FA-4913-8470-E491C6545153}"/>
    <cellStyle name="Normal 71" xfId="37641" xr:uid="{4FDB41E6-782A-410B-9343-434335454CE9}"/>
    <cellStyle name="Normal 71 2" xfId="37642" xr:uid="{9EEA0B41-95B0-41D1-BED8-A6E74666CDB7}"/>
    <cellStyle name="Normal 72" xfId="37643" xr:uid="{89D92F0F-1572-4D3D-9F3F-246682115DC5}"/>
    <cellStyle name="Normal 72 2" xfId="37644" xr:uid="{C6AC9947-518B-4BD7-BB6A-DF995D2109E1}"/>
    <cellStyle name="Normal 73" xfId="37645" xr:uid="{F4986C6D-109B-42CC-B99C-58F67410112A}"/>
    <cellStyle name="Normal 73 2" xfId="37646" xr:uid="{5ED49139-77D3-4514-B0B6-4DABBFF527D8}"/>
    <cellStyle name="Normal 74" xfId="37647" xr:uid="{1201BC5B-941B-4665-930F-9A3D926ADC45}"/>
    <cellStyle name="Normal 74 2" xfId="37648" xr:uid="{FACC2BE8-620A-4323-AA52-177C5A33112A}"/>
    <cellStyle name="Normal 74 3" xfId="37649" xr:uid="{4C5CAACA-F2DB-46A5-AF8A-D2796607A49A}"/>
    <cellStyle name="Normal 75" xfId="37650" xr:uid="{18C0E0F8-D64B-4F6D-9CC9-694E3FFCE1D8}"/>
    <cellStyle name="Normal 75 2" xfId="37651" xr:uid="{C155862E-A914-4BBF-9DAF-107EA215BB6F}"/>
    <cellStyle name="Normal 75 3" xfId="37652" xr:uid="{83009003-6635-4C9B-9FDB-01A54DD2097A}"/>
    <cellStyle name="Normal 76" xfId="37653" xr:uid="{78B9F8A6-85BA-4A00-BB9B-BC05EA54FA5B}"/>
    <cellStyle name="Normal 77" xfId="37654" xr:uid="{30D0AA7D-C8C9-439B-B204-EA1139FA15D3}"/>
    <cellStyle name="Normal 78" xfId="37655" xr:uid="{040E515F-9089-486A-A100-3147C77E1F27}"/>
    <cellStyle name="Normal 78 2" xfId="37656" xr:uid="{4659682F-633E-4A9E-AD2C-9FD1CDCD4CC3}"/>
    <cellStyle name="Normal 79" xfId="37657" xr:uid="{16942094-2A5D-4AF3-8E08-686DBCF1FA5F}"/>
    <cellStyle name="Normal 79 2" xfId="37658" xr:uid="{2AA28DC7-97C0-4855-95D8-884A0F2CF6A5}"/>
    <cellStyle name="Normal 8" xfId="37659" xr:uid="{F10CDEAC-A98C-4ABE-B1DB-C1DD187CCE66}"/>
    <cellStyle name="Normal 8 10" xfId="37660" xr:uid="{B4E56DA3-8192-4D6D-81B2-234D266B8768}"/>
    <cellStyle name="Normal 8 11" xfId="37661" xr:uid="{4D805697-5582-44E9-A141-3A5409E22556}"/>
    <cellStyle name="Normal 8 12" xfId="37662" xr:uid="{AFA0BB2D-70DA-4360-B99D-98E5D6BDA12C}"/>
    <cellStyle name="Normal 8 13" xfId="37663" xr:uid="{D74E059B-CEAA-4B55-81BA-AE5ED871F7B2}"/>
    <cellStyle name="Normal 8 14" xfId="37664" xr:uid="{816EB52C-F2D0-435D-A303-2D8154CB294E}"/>
    <cellStyle name="Normal 8 15" xfId="37665" xr:uid="{958BFCB3-4F30-40AB-B1D9-6F55D8B75CFA}"/>
    <cellStyle name="Normal 8 16" xfId="37666" xr:uid="{ED93952E-082C-437E-BEE2-231199184257}"/>
    <cellStyle name="Normal 8 17" xfId="37667" xr:uid="{FA08E928-5CBD-47F7-A82A-DF513BC2FF1F}"/>
    <cellStyle name="Normal 8 18" xfId="37668" xr:uid="{4ACE473B-79C1-4D90-8057-CA47CCC3E120}"/>
    <cellStyle name="Normal 8 19" xfId="37669" xr:uid="{63DF0119-2BD4-4357-94E1-18EDB4C24610}"/>
    <cellStyle name="Normal 8 2" xfId="37670" xr:uid="{E3579A45-892B-4178-A236-9A24F5860F5E}"/>
    <cellStyle name="Normal 8 2 10" xfId="37671" xr:uid="{FBDD1D9E-E827-49F6-A60F-8CBCE33B3C41}"/>
    <cellStyle name="Normal 8 2 11" xfId="37672" xr:uid="{96DA8EF1-7AA3-4F6E-BF20-48570F4991A2}"/>
    <cellStyle name="Normal 8 2 12" xfId="37673" xr:uid="{93DC0E05-FA73-4D2B-88F7-A7D907BFD5EF}"/>
    <cellStyle name="Normal 8 2 13" xfId="37674" xr:uid="{E2E038AC-D42A-43C9-841A-AF839D40E504}"/>
    <cellStyle name="Normal 8 2 14" xfId="37675" xr:uid="{05D9A9EE-FF62-4B6C-98E9-E1B7E229DA9B}"/>
    <cellStyle name="Normal 8 2 15" xfId="37676" xr:uid="{5D74FDAB-0603-4CE5-9489-20272AF79CFB}"/>
    <cellStyle name="Normal 8 2 16" xfId="37677" xr:uid="{AB652FEF-8A7B-4123-8206-071979FC07FB}"/>
    <cellStyle name="Normal 8 2 17" xfId="37678" xr:uid="{64EC3768-0311-4211-937E-C5822339195A}"/>
    <cellStyle name="Normal 8 2 18" xfId="37679" xr:uid="{8C1BD979-AA63-49F1-8F74-46AE010B08AB}"/>
    <cellStyle name="Normal 8 2 19" xfId="37680" xr:uid="{05676A99-23C6-473D-9182-2245D4B801B9}"/>
    <cellStyle name="Normal 8 2 2" xfId="37681" xr:uid="{969121D8-A238-4B8A-B8DC-7DB7D65E378D}"/>
    <cellStyle name="Normal 8 2 20" xfId="37682" xr:uid="{8078B0E5-D775-4E3C-9C3E-B2C8C4BF4A1E}"/>
    <cellStyle name="Normal 8 2 21" xfId="37683" xr:uid="{6C5A36B3-5A15-4641-B6FA-DE6C7071D35F}"/>
    <cellStyle name="Normal 8 2 22" xfId="37684" xr:uid="{B287262F-9B59-4631-94FD-8D24DDDBFDB1}"/>
    <cellStyle name="Normal 8 2 3" xfId="37685" xr:uid="{EBBB1488-35EC-40F7-A33C-6DE9F9731930}"/>
    <cellStyle name="Normal 8 2 4" xfId="37686" xr:uid="{6E957A4B-ED9F-4332-8A3E-A81F723DBEE0}"/>
    <cellStyle name="Normal 8 2 5" xfId="37687" xr:uid="{790A3E16-09DD-41DF-9F87-F9547BA3D839}"/>
    <cellStyle name="Normal 8 2 6" xfId="37688" xr:uid="{124E4CCF-28A7-421B-9972-517BC6978E52}"/>
    <cellStyle name="Normal 8 2 7" xfId="37689" xr:uid="{2671BDD3-82CB-423D-A597-06132A029F24}"/>
    <cellStyle name="Normal 8 2 8" xfId="37690" xr:uid="{D86A8E5D-E36F-43BD-A3B6-8D2FDF3AA5C3}"/>
    <cellStyle name="Normal 8 2 9" xfId="37691" xr:uid="{15CDD4D9-C524-427F-9215-6D908DDE20FD}"/>
    <cellStyle name="Normal 8 20" xfId="37692" xr:uid="{FBFC63D7-614F-40CB-97D4-6DAB7BE73047}"/>
    <cellStyle name="Normal 8 21" xfId="37693" xr:uid="{B1598EB7-9EF3-4011-96C7-3709BD82560E}"/>
    <cellStyle name="Normal 8 22" xfId="37694" xr:uid="{3EF8F579-AE37-4948-8640-7B49EE36A23D}"/>
    <cellStyle name="Normal 8 23" xfId="37695" xr:uid="{4866B9B7-43F8-469B-8771-206974F510A9}"/>
    <cellStyle name="Normal 8 24" xfId="37696" xr:uid="{2F352C6D-B738-4F84-BC2E-EA282300C4C2}"/>
    <cellStyle name="Normal 8 3" xfId="37697" xr:uid="{CCB28DCE-3A34-41BE-9314-68D3DBD91B78}"/>
    <cellStyle name="Normal 8 4" xfId="37698" xr:uid="{7E6B08F4-7A7E-4810-8099-02066AB2BCF7}"/>
    <cellStyle name="Normal 8 5" xfId="37699" xr:uid="{C644E89C-F6D5-474A-B61B-23C754A03D9D}"/>
    <cellStyle name="Normal 8 6" xfId="37700" xr:uid="{0A31A50C-57B8-44D0-A61A-DB6992B9476A}"/>
    <cellStyle name="Normal 8 7" xfId="37701" xr:uid="{186C03CD-4ECB-4F50-8684-B51A23A6CF25}"/>
    <cellStyle name="Normal 8 8" xfId="37702" xr:uid="{8D51E451-6FF7-45EE-9871-2D43909453E3}"/>
    <cellStyle name="Normal 8 9" xfId="37703" xr:uid="{18670A34-1F2B-4867-8A1D-754DB4B6617A}"/>
    <cellStyle name="Normal 80" xfId="37704" xr:uid="{85D7E462-2152-44B0-AB00-61EFF1969D17}"/>
    <cellStyle name="Normal 81" xfId="37705" xr:uid="{159E2FE4-D709-4E39-B4B3-DA5445845F51}"/>
    <cellStyle name="Normal 82" xfId="37706" xr:uid="{A9A34FAC-C7C6-4B2F-936C-3158052EC279}"/>
    <cellStyle name="Normal 82 2" xfId="37707" xr:uid="{2DEF3A80-7936-44D3-B06A-B5F06D206FEF}"/>
    <cellStyle name="Normal 83" xfId="37708" xr:uid="{1A4F9334-2A78-448A-8629-68BA0D4FA7F5}"/>
    <cellStyle name="Normal 84" xfId="37709" xr:uid="{2BFF506B-FAB4-4281-A787-13CA15C96C1E}"/>
    <cellStyle name="Normal 85" xfId="37710" xr:uid="{7AE54C81-07C9-44E6-86F6-3BC588EEC5D1}"/>
    <cellStyle name="Normal 86" xfId="37711" xr:uid="{961546B3-CBD7-4137-856B-A36548213751}"/>
    <cellStyle name="Normal 87" xfId="37712" xr:uid="{DFF507D3-961D-4707-97B9-3D0704E618AF}"/>
    <cellStyle name="Normal 88" xfId="37713" xr:uid="{16430474-2A4B-4550-8319-6426B28B5474}"/>
    <cellStyle name="Normal 89" xfId="37714" xr:uid="{D2B15A60-AF2A-4CA4-A0D3-9EFB803F0AAE}"/>
    <cellStyle name="Normal 9" xfId="37715" xr:uid="{E50B247D-F2CC-4216-9B26-F680113F833F}"/>
    <cellStyle name="Normal 9 10" xfId="37716" xr:uid="{E84F2C05-7600-477E-8AA8-4954DE657466}"/>
    <cellStyle name="Normal 9 11" xfId="37717" xr:uid="{3FFD723F-421A-427B-AF9C-8EB0D89B497C}"/>
    <cellStyle name="Normal 9 12" xfId="37718" xr:uid="{26136935-E63B-46ED-A47B-0285213BF8B0}"/>
    <cellStyle name="Normal 9 13" xfId="37719" xr:uid="{7BEE1121-5F24-428E-8BA4-6FF31898A3F9}"/>
    <cellStyle name="Normal 9 14" xfId="37720" xr:uid="{85A901DD-7AF2-469B-90FA-55AAFA3DBF04}"/>
    <cellStyle name="Normal 9 15" xfId="37721" xr:uid="{55367096-33EB-4795-BCA9-ACE5C8980035}"/>
    <cellStyle name="Normal 9 16" xfId="37722" xr:uid="{E98E2C86-17AB-4FCC-A629-47D71022DCB7}"/>
    <cellStyle name="Normal 9 17" xfId="37723" xr:uid="{F519CD8F-5FCC-4DFF-B82D-EDC9D882A611}"/>
    <cellStyle name="Normal 9 18" xfId="37724" xr:uid="{53D5CDAC-0FCC-4C46-996C-F3FF8FACAE32}"/>
    <cellStyle name="Normal 9 19" xfId="37725" xr:uid="{DC5E0D17-82E4-47BC-A8CF-8114B2E98E1C}"/>
    <cellStyle name="Normal 9 2" xfId="37726" xr:uid="{42061B57-EFD6-4D4E-81F8-DE48BC17B55A}"/>
    <cellStyle name="Normal 9 2 10" xfId="37727" xr:uid="{ABAE093C-7CCD-4B48-82C4-16CFD57F37A7}"/>
    <cellStyle name="Normal 9 2 2" xfId="37728" xr:uid="{F366450F-5BA5-41D5-B963-B3276D331331}"/>
    <cellStyle name="Normal 9 2 2 2" xfId="37729" xr:uid="{AFA59BD0-E3E2-44B2-B508-1EC61A77EA22}"/>
    <cellStyle name="Normal 9 2 2 2 2" xfId="37730" xr:uid="{2F07ABD4-061D-4760-AB5A-C5288153F847}"/>
    <cellStyle name="Normal 9 2 2 3" xfId="37731" xr:uid="{9230CB0F-AEC7-4901-8D9C-F3025EF1EBF7}"/>
    <cellStyle name="Normal 9 2 2 3 2" xfId="37732" xr:uid="{FC5031A0-4BE9-4EA6-BAF4-48CC5450D0DF}"/>
    <cellStyle name="Normal 9 2 2 4" xfId="37733" xr:uid="{8F62F87B-83BF-4CE7-A50F-173214C4078A}"/>
    <cellStyle name="Normal 9 2 2 4 2" xfId="37734" xr:uid="{4A1B7E14-277B-427A-BB24-BA39FBC72B26}"/>
    <cellStyle name="Normal 9 2 2 5" xfId="37735" xr:uid="{4DB79616-9305-44D7-A4DA-CF5D34D510DC}"/>
    <cellStyle name="Normal 9 2 2 5 2" xfId="37736" xr:uid="{B306C6EB-382B-437F-9D1B-41AB5EBEECBB}"/>
    <cellStyle name="Normal 9 2 2 6" xfId="37737" xr:uid="{0CFA1613-090F-4F4E-A66E-9093FDE408D6}"/>
    <cellStyle name="Normal 9 2 2 6 2" xfId="37738" xr:uid="{719B9303-57E8-4C67-9F44-9B218E8D3363}"/>
    <cellStyle name="Normal 9 2 2 7" xfId="37739" xr:uid="{56A0EBBF-3824-4216-B51B-817F772CA8D1}"/>
    <cellStyle name="Normal 9 2 2 8" xfId="37740" xr:uid="{6503F8BB-FB20-46AA-AE37-9BBAC6B40EDC}"/>
    <cellStyle name="Normal 9 2 3" xfId="37741" xr:uid="{369CA2B0-DAA0-475A-8F00-D51224191080}"/>
    <cellStyle name="Normal 9 2 3 2" xfId="37742" xr:uid="{7B653715-EF77-4B71-A560-313F9D1B7051}"/>
    <cellStyle name="Normal 9 2 3 2 2" xfId="37743" xr:uid="{BEB2669F-6E76-41B6-B6D7-27BA200B3A1A}"/>
    <cellStyle name="Normal 9 2 3 3" xfId="37744" xr:uid="{362434D7-7FAC-41D0-B556-22DA4128A40A}"/>
    <cellStyle name="Normal 9 2 3 3 2" xfId="37745" xr:uid="{1C6D9BFA-5643-41A4-8292-19BC9D922F15}"/>
    <cellStyle name="Normal 9 2 3 4" xfId="37746" xr:uid="{CDF53B3F-DBEE-4765-8366-DA17A843F46D}"/>
    <cellStyle name="Normal 9 2 4" xfId="37747" xr:uid="{E8849246-EEDF-4D58-8AB7-3780371E025A}"/>
    <cellStyle name="Normal 9 2 4 2" xfId="37748" xr:uid="{A8B50D08-FFFA-4F4A-8B49-8B7B6806DE0A}"/>
    <cellStyle name="Normal 9 2 5" xfId="37749" xr:uid="{57D4D3B9-7D39-41DB-9CF8-D4303611212B}"/>
    <cellStyle name="Normal 9 2 5 2" xfId="37750" xr:uid="{36050CCC-D61C-4A75-8D11-775B644B5EC4}"/>
    <cellStyle name="Normal 9 2 6" xfId="37751" xr:uid="{B61BE0BC-0C62-4BEB-A631-A77B152B1E92}"/>
    <cellStyle name="Normal 9 2 6 2" xfId="37752" xr:uid="{70261FEB-ED31-4C92-A051-4205FA1F29D7}"/>
    <cellStyle name="Normal 9 2 7" xfId="37753" xr:uid="{ECDA0D96-EB17-422D-A791-C5E93B6A03C6}"/>
    <cellStyle name="Normal 9 2 7 2" xfId="37754" xr:uid="{B6D9FF11-F6B5-451C-9A99-9A82F306D0A2}"/>
    <cellStyle name="Normal 9 2 8" xfId="37755" xr:uid="{86E7DD3C-4592-4C56-8392-A275AC4FE632}"/>
    <cellStyle name="Normal 9 2 9" xfId="37756" xr:uid="{2A8AB79B-3E85-4732-B6B4-7329CCADC48D}"/>
    <cellStyle name="Normal 9 20" xfId="37757" xr:uid="{EE58EB74-C013-4D4D-9F8C-00981CBB7F6E}"/>
    <cellStyle name="Normal 9 21" xfId="37758" xr:uid="{8BC62973-ED79-4827-916B-922B367E948E}"/>
    <cellStyle name="Normal 9 22" xfId="37759" xr:uid="{3C753846-91C2-4816-90C6-E8B5E363E36A}"/>
    <cellStyle name="Normal 9 23" xfId="37760" xr:uid="{B9EED486-DC8F-4C4A-BB66-B5C7A5793EEC}"/>
    <cellStyle name="Normal 9 3" xfId="37761" xr:uid="{51920959-E423-4B9E-912E-A11132DBE040}"/>
    <cellStyle name="Normal 9 3 2" xfId="37762" xr:uid="{8050AB29-FC86-4B15-A2BC-29DE96E7BFC8}"/>
    <cellStyle name="Normal 9 4" xfId="37763" xr:uid="{E177D6E8-B610-48E3-89F2-1218694F90E1}"/>
    <cellStyle name="Normal 9 5" xfId="37764" xr:uid="{AC0C98F2-5BF5-4B91-9F47-91928CA7BE8F}"/>
    <cellStyle name="Normal 9 6" xfId="37765" xr:uid="{21B08151-8D4D-44B2-96ED-CEDD81A4DDDD}"/>
    <cellStyle name="Normal 9 7" xfId="37766" xr:uid="{3E979C15-80DF-4714-A1F3-B35E0EF0B35B}"/>
    <cellStyle name="Normal 9 8" xfId="37767" xr:uid="{22A0F923-D223-4F62-A3C0-CC0994590076}"/>
    <cellStyle name="Normal 9 9" xfId="37768" xr:uid="{350C0EEA-99A8-4153-98E6-7510767224F3}"/>
    <cellStyle name="Normal 90" xfId="37769" xr:uid="{1FBBAABA-1B10-4281-A851-769BC7490A66}"/>
    <cellStyle name="Normal 91" xfId="37770" xr:uid="{735905DD-2574-4340-8054-8548BBE326F5}"/>
    <cellStyle name="Normal 92" xfId="37771" xr:uid="{F80826CA-C9D2-4A3F-83D5-BA7202C1E29A}"/>
    <cellStyle name="Normal 93" xfId="37772" xr:uid="{BCD8F3C6-A4DC-4C7D-9F14-377F88A87B72}"/>
    <cellStyle name="Normal 94" xfId="37773" xr:uid="{C1F4589E-D03F-4C10-8939-29AF84A01CD0}"/>
    <cellStyle name="Normal 95" xfId="37774" xr:uid="{BA93982C-8E69-4B37-98F4-27585B8404D9}"/>
    <cellStyle name="Normal 96" xfId="37775" xr:uid="{333FB53D-5356-4908-8280-365A26810A12}"/>
    <cellStyle name="Normal 97" xfId="37776" xr:uid="{97414BB4-8525-45FD-8D41-31A0FD027E5E}"/>
    <cellStyle name="Normal 98" xfId="37777" xr:uid="{5AA7AB0C-9ACB-4B0F-B586-2E6E626A56BD}"/>
    <cellStyle name="Normal 99" xfId="37778" xr:uid="{7D4A8623-14BB-4E21-9486-2C1EAF8AC30C}"/>
    <cellStyle name="Notas" xfId="37779" xr:uid="{E9630C99-BE0C-4C20-9EA4-F6445E788C15}"/>
    <cellStyle name="Notas 2" xfId="37780" xr:uid="{90788D08-D4BE-46B2-BC87-94CC63E1A221}"/>
    <cellStyle name="Note" xfId="37781" xr:uid="{FE290B07-C9C8-4B66-ACBF-F765D6AC8A57}"/>
    <cellStyle name="Note 2" xfId="37782" xr:uid="{69536D87-28E2-42CD-916F-6621731D603E}"/>
    <cellStyle name="Note 2 2" xfId="37783" xr:uid="{496B3A11-6468-4B46-BB3E-C4DB6B03D083}"/>
    <cellStyle name="Note 3" xfId="37784" xr:uid="{10F0A19D-6F34-47C8-B43D-44566DF7C35A}"/>
    <cellStyle name="Note 4" xfId="37785" xr:uid="{419B5997-5D02-48BA-AE6C-323AE619B07E}"/>
    <cellStyle name="Note 5" xfId="37786" xr:uid="{BA3561A7-CE2B-42E3-A781-AE999ACFEEBA}"/>
    <cellStyle name="Note 6" xfId="37787" xr:uid="{AFCEB9C2-053C-4649-9FDF-E81AB6B3C1EC}"/>
    <cellStyle name="Note 7" xfId="37788" xr:uid="{0BF45791-AE43-4EA3-A41D-3FA118E60688}"/>
    <cellStyle name="Note 8" xfId="37789" xr:uid="{EE487A6F-811D-4FC5-B64E-C040FE15EE52}"/>
    <cellStyle name="Note 9" xfId="37790" xr:uid="{0C5ACF79-F797-4170-8994-DA385BB46535}"/>
    <cellStyle name="Nøytral 10" xfId="37791" xr:uid="{CDE65187-CD41-469B-AF88-60955B0FCA72}"/>
    <cellStyle name="Nøytral 10 10" xfId="37792" xr:uid="{486B37FC-0493-4CA1-8DBE-CB25A9B271B1}"/>
    <cellStyle name="Nøytral 10 11" xfId="37793" xr:uid="{48EEC352-7CD9-4103-9432-A714CC1BC241}"/>
    <cellStyle name="Nøytral 10 12" xfId="37794" xr:uid="{3259586F-A77A-4111-B4D4-B631B66F0C96}"/>
    <cellStyle name="Nøytral 10 13" xfId="37795" xr:uid="{C61BF3F1-8C20-49A4-A4DF-D338D4A4AEA5}"/>
    <cellStyle name="Nøytral 10 14" xfId="37796" xr:uid="{D24CC4B3-E3AF-4F52-B01A-EDE7716427F5}"/>
    <cellStyle name="Nøytral 10 15" xfId="37797" xr:uid="{8C4549BF-DF38-4F95-AB27-B9356BD37336}"/>
    <cellStyle name="Nøytral 10 16" xfId="37798" xr:uid="{CB78A332-72A3-46C3-94BC-A100B703353F}"/>
    <cellStyle name="Nøytral 10 17" xfId="37799" xr:uid="{27958CF7-6A44-4900-92C7-5B277AD51672}"/>
    <cellStyle name="Nøytral 10 17 10" xfId="37800" xr:uid="{34CB7D6B-DF60-4502-A427-902B8DBC7326}"/>
    <cellStyle name="Nøytral 10 17 11" xfId="37801" xr:uid="{E946F5E5-81D6-405F-990F-3AB28EAB6E64}"/>
    <cellStyle name="Nøytral 10 17 12" xfId="37802" xr:uid="{3FA38FF1-1B14-4912-9FD1-21C0637875E8}"/>
    <cellStyle name="Nøytral 10 17 13" xfId="37803" xr:uid="{C9F545F5-E265-4F5A-B388-0B64E0634422}"/>
    <cellStyle name="Nøytral 10 17 2" xfId="37804" xr:uid="{5AECBAED-07B7-4D0E-819D-140495CE8C9E}"/>
    <cellStyle name="Nøytral 10 17 3" xfId="37805" xr:uid="{CC326B18-0E53-409D-8310-D3F93B043CA8}"/>
    <cellStyle name="Nøytral 10 17 4" xfId="37806" xr:uid="{4B5A0636-A427-43CE-A4F6-D15C2EBDE051}"/>
    <cellStyle name="Nøytral 10 17 5" xfId="37807" xr:uid="{5DE3F294-D3BD-4E58-BFDE-1FAB749C1447}"/>
    <cellStyle name="Nøytral 10 17 6" xfId="37808" xr:uid="{CFD7CF4A-6EA4-4D88-A81F-3E9B6D744054}"/>
    <cellStyle name="Nøytral 10 17 7" xfId="37809" xr:uid="{BEC161BC-83EB-4529-8AB8-4B8678522232}"/>
    <cellStyle name="Nøytral 10 17 8" xfId="37810" xr:uid="{1D3D6223-D5B3-417D-A1D7-7F310C0BA9D2}"/>
    <cellStyle name="Nøytral 10 17 9" xfId="37811" xr:uid="{9863B283-163A-4CAC-BB94-FB7E1602E60A}"/>
    <cellStyle name="Nøytral 10 18" xfId="37812" xr:uid="{7A9F1118-9766-4BD3-8DD3-664E07FD3A14}"/>
    <cellStyle name="Nøytral 10 19" xfId="37813" xr:uid="{7A1A3124-34BB-4229-A937-E9BBDD2DBBDB}"/>
    <cellStyle name="Nøytral 10 2" xfId="37814" xr:uid="{5187E032-D6D3-4512-B873-41547394A359}"/>
    <cellStyle name="Nøytral 10 2 10" xfId="37815" xr:uid="{5D1CD1B7-041A-47E1-ADB2-3D7E82911EBB}"/>
    <cellStyle name="Nøytral 10 2 11" xfId="37816" xr:uid="{E4F24B9E-561C-4600-8D39-B7631BFCF8EE}"/>
    <cellStyle name="Nøytral 10 2 12" xfId="37817" xr:uid="{002DF716-4ED5-494F-9A01-3815F3569CC7}"/>
    <cellStyle name="Nøytral 10 2 13" xfId="37818" xr:uid="{47ADDE54-766C-4825-8DF4-739F9B9AAB41}"/>
    <cellStyle name="Nøytral 10 2 14" xfId="37819" xr:uid="{69909B1F-3ADB-49C0-9ADF-5C007A340184}"/>
    <cellStyle name="Nøytral 10 2 2" xfId="37820" xr:uid="{07639419-D38A-45BE-8732-8AAA8C648248}"/>
    <cellStyle name="Nøytral 10 2 2 10" xfId="37821" xr:uid="{677897DD-0579-4EC5-9BA5-B0E4491D4B20}"/>
    <cellStyle name="Nøytral 10 2 2 11" xfId="37822" xr:uid="{6DE51F46-D1D7-4275-AFE1-600FDEF8E3A2}"/>
    <cellStyle name="Nøytral 10 2 2 12" xfId="37823" xr:uid="{C60E25A0-60A7-4BB8-A8BF-309EE7153999}"/>
    <cellStyle name="Nøytral 10 2 2 13" xfId="37824" xr:uid="{8D668939-057E-474A-9B2B-A9205CA0354A}"/>
    <cellStyle name="Nøytral 10 2 2 2" xfId="37825" xr:uid="{558A9F2C-F527-418F-A726-1434BCF1CC95}"/>
    <cellStyle name="Nøytral 10 2 2 3" xfId="37826" xr:uid="{0E8A04AC-C552-4822-8DFE-3C0955A8280A}"/>
    <cellStyle name="Nøytral 10 2 2 4" xfId="37827" xr:uid="{097F9CB5-7A08-41D0-9A63-59D4152C3A98}"/>
    <cellStyle name="Nøytral 10 2 2 5" xfId="37828" xr:uid="{C4932936-422E-44E1-B308-99BD75E19EB1}"/>
    <cellStyle name="Nøytral 10 2 2 6" xfId="37829" xr:uid="{571AE6BD-370F-4452-8D8F-D821D8688E4E}"/>
    <cellStyle name="Nøytral 10 2 2 7" xfId="37830" xr:uid="{1F53B8E3-00C6-4908-9E16-BC6243C79E99}"/>
    <cellStyle name="Nøytral 10 2 2 8" xfId="37831" xr:uid="{475C3B37-011C-4965-A1E2-EC483004EAF5}"/>
    <cellStyle name="Nøytral 10 2 2 9" xfId="37832" xr:uid="{24A41FDC-B753-48E7-9373-80384F530E83}"/>
    <cellStyle name="Nøytral 10 2 3" xfId="37833" xr:uid="{692DD263-69AA-48AD-B1F3-F0F621E0CAE6}"/>
    <cellStyle name="Nøytral 10 2 4" xfId="37834" xr:uid="{DD1A15B0-4798-41B4-BF8B-2AC781B62032}"/>
    <cellStyle name="Nøytral 10 2 5" xfId="37835" xr:uid="{62B7B303-B052-4FD5-88C6-812A62933003}"/>
    <cellStyle name="Nøytral 10 2 6" xfId="37836" xr:uid="{5AE0363E-6C50-43EE-B494-3A2305B1F1FF}"/>
    <cellStyle name="Nøytral 10 2 7" xfId="37837" xr:uid="{78C39AD1-8F17-4EAF-A493-917856FD0C23}"/>
    <cellStyle name="Nøytral 10 2 8" xfId="37838" xr:uid="{A351FBB4-3A8B-4136-BA99-22029D9EB8C9}"/>
    <cellStyle name="Nøytral 10 2 9" xfId="37839" xr:uid="{7340587C-85AD-4386-B414-685449656F5D}"/>
    <cellStyle name="Nøytral 10 20" xfId="37840" xr:uid="{8E1047BA-B324-4FEC-AAD2-7FB3BDA0B914}"/>
    <cellStyle name="Nøytral 10 21" xfId="37841" xr:uid="{6BF06D97-236C-4B9D-B925-8D9553413598}"/>
    <cellStyle name="Nøytral 10 22" xfId="37842" xr:uid="{B68E3E3E-E529-4BA4-94F1-CBC3F104EB21}"/>
    <cellStyle name="Nøytral 10 23" xfId="37843" xr:uid="{88E6CAC4-89E2-43D5-A47A-8335ACC27331}"/>
    <cellStyle name="Nøytral 10 24" xfId="37844" xr:uid="{B04314BB-08C2-4BF7-AB70-AEC95A8673D3}"/>
    <cellStyle name="Nøytral 10 25" xfId="37845" xr:uid="{4197705A-23DC-4F57-87D7-029D1BF22702}"/>
    <cellStyle name="Nøytral 10 26" xfId="37846" xr:uid="{FA39C933-35AC-4DA4-9CF4-2CF556D9AFAB}"/>
    <cellStyle name="Nøytral 10 27" xfId="37847" xr:uid="{63CBC7D3-E307-4B09-8DF6-5B74D4C09BBE}"/>
    <cellStyle name="Nøytral 10 28" xfId="37848" xr:uid="{5B4D1BF4-D4CA-4555-BEBB-2A73D4E17CEA}"/>
    <cellStyle name="Nøytral 10 3" xfId="37849" xr:uid="{DC6755AD-47EB-4339-A54F-5C491C1201A5}"/>
    <cellStyle name="Nøytral 10 4" xfId="37850" xr:uid="{C09A202D-64AE-4150-9622-883CBF6AF01B}"/>
    <cellStyle name="Nøytral 10 5" xfId="37851" xr:uid="{400257E4-00A3-486C-881F-A29FBD057842}"/>
    <cellStyle name="Nøytral 10 6" xfId="37852" xr:uid="{8C9894BB-B1C8-4581-B1A1-170F985F3854}"/>
    <cellStyle name="Nøytral 10 7" xfId="37853" xr:uid="{58F4BB8A-3F01-4707-96D0-DF595EFB4ABA}"/>
    <cellStyle name="Nøytral 10 8" xfId="37854" xr:uid="{56DFF8BB-D940-49B5-9C6F-373468FFA61C}"/>
    <cellStyle name="Nøytral 10 9" xfId="37855" xr:uid="{5A4DF451-339E-4424-8D27-8BC7236AFAD4}"/>
    <cellStyle name="Nøytral 11" xfId="37856" xr:uid="{D0C7ABCE-7944-4991-B1DC-97DF63B0E356}"/>
    <cellStyle name="Nøytral 12" xfId="37857" xr:uid="{E5CB1C8D-CE46-4007-B348-F9D5847C3B83}"/>
    <cellStyle name="Nøytral 12 10" xfId="37858" xr:uid="{DEDAEACE-7874-4F85-ACE5-B0A77F4AED37}"/>
    <cellStyle name="Nøytral 12 11" xfId="37859" xr:uid="{EF1EA8AB-D20D-4053-A038-64BBEB3EDCF5}"/>
    <cellStyle name="Nøytral 12 12" xfId="37860" xr:uid="{CCB29CE3-6320-400C-8B4F-DC959C7CF9F7}"/>
    <cellStyle name="Nøytral 12 13" xfId="37861" xr:uid="{F4DF1228-FC4C-47B8-8AD8-DA8AB87009A3}"/>
    <cellStyle name="Nøytral 12 14" xfId="37862" xr:uid="{DFAD91AE-71DF-4793-A27F-3CC690F3A4E3}"/>
    <cellStyle name="Nøytral 12 15" xfId="37863" xr:uid="{D7C76084-36ED-4B04-B404-C5B592B856AD}"/>
    <cellStyle name="Nøytral 12 2" xfId="37864" xr:uid="{A3C672A5-AD3D-411E-AE2B-3B45B6B7EC27}"/>
    <cellStyle name="Nøytral 12 2 10" xfId="37865" xr:uid="{3E8E0A1A-679A-4903-8FD2-3259C3488BBE}"/>
    <cellStyle name="Nøytral 12 2 11" xfId="37866" xr:uid="{C4FA7546-5C31-4F4B-910F-827219A50EEE}"/>
    <cellStyle name="Nøytral 12 2 12" xfId="37867" xr:uid="{9290B634-5831-4A70-A6B0-A6B73F5E4479}"/>
    <cellStyle name="Nøytral 12 2 13" xfId="37868" xr:uid="{405C8912-A7FF-4839-8825-7E28AEB36476}"/>
    <cellStyle name="Nøytral 12 2 2" xfId="37869" xr:uid="{E4DBA41E-5789-4257-B0D4-04778263C91E}"/>
    <cellStyle name="Nøytral 12 2 3" xfId="37870" xr:uid="{13072B77-B545-4E61-85B0-7E380CEBEF8E}"/>
    <cellStyle name="Nøytral 12 2 4" xfId="37871" xr:uid="{C0DE4A7B-D402-4BC1-9CC1-B99AFE73D4EB}"/>
    <cellStyle name="Nøytral 12 2 5" xfId="37872" xr:uid="{92D9C1DE-D128-4853-BCAC-1449CE47374C}"/>
    <cellStyle name="Nøytral 12 2 6" xfId="37873" xr:uid="{E40E6375-C6E7-42E4-B3CD-E914C2054704}"/>
    <cellStyle name="Nøytral 12 2 7" xfId="37874" xr:uid="{DAF57A68-C2F1-4A21-8CF5-6E29AF5CBBB9}"/>
    <cellStyle name="Nøytral 12 2 8" xfId="37875" xr:uid="{2D327820-DAAB-470C-BB3B-3545C61E696A}"/>
    <cellStyle name="Nøytral 12 2 9" xfId="37876" xr:uid="{8F4CD2ED-FCEF-4349-91A9-2D6297E1F240}"/>
    <cellStyle name="Nøytral 12 3" xfId="37877" xr:uid="{5EBC67ED-1DE7-4FA2-AD3C-4009C16B0C2C}"/>
    <cellStyle name="Nøytral 12 4" xfId="37878" xr:uid="{C1690654-A1A7-411E-9797-0ACA76D6C1F8}"/>
    <cellStyle name="Nøytral 12 5" xfId="37879" xr:uid="{8ADAC5D1-0D20-4B64-B4F5-3BB5DDB84834}"/>
    <cellStyle name="Nøytral 12 6" xfId="37880" xr:uid="{A3F8D2DC-1715-4DB1-A876-C8FB240F2F2B}"/>
    <cellStyle name="Nøytral 12 7" xfId="37881" xr:uid="{A9ADE95E-49AA-4B32-A70B-7417524DB8B2}"/>
    <cellStyle name="Nøytral 12 8" xfId="37882" xr:uid="{E7AD6DD5-A7B4-4DE3-B052-6295559B8EC0}"/>
    <cellStyle name="Nøytral 12 9" xfId="37883" xr:uid="{CFE6EDDB-8C0F-4508-BB02-19EFE900AB8D}"/>
    <cellStyle name="Nøytral 13" xfId="37884" xr:uid="{5E380B8E-D6CF-441F-977F-88ADA17A9A87}"/>
    <cellStyle name="Nøytral 13 10" xfId="37885" xr:uid="{BEB1E9B8-BB63-43DD-9A06-924513EAF7B2}"/>
    <cellStyle name="Nøytral 13 11" xfId="37886" xr:uid="{04C1C75C-13A4-401C-9B07-DB3B05C041AE}"/>
    <cellStyle name="Nøytral 13 12" xfId="37887" xr:uid="{8BEBEF80-BD15-442A-9545-D90F7DEFB503}"/>
    <cellStyle name="Nøytral 13 2" xfId="37888" xr:uid="{5B90448F-6491-4688-A064-5C7859AAF590}"/>
    <cellStyle name="Nøytral 13 3" xfId="37889" xr:uid="{7361F863-C333-400D-B451-3729CC709A3B}"/>
    <cellStyle name="Nøytral 13 4" xfId="37890" xr:uid="{1251311D-10AB-4AB5-9690-D2229EE2E11C}"/>
    <cellStyle name="Nøytral 13 5" xfId="37891" xr:uid="{A34AE609-AA6D-4B14-BE1F-354AC9FABB9C}"/>
    <cellStyle name="Nøytral 13 6" xfId="37892" xr:uid="{DC62BA53-B66A-423D-9271-ED73E6F1A668}"/>
    <cellStyle name="Nøytral 13 7" xfId="37893" xr:uid="{E94E8FCF-338B-4582-8A9F-064A4DDFDDAF}"/>
    <cellStyle name="Nøytral 13 8" xfId="37894" xr:uid="{8EB2BF48-BB13-4C02-9849-6185BCA59712}"/>
    <cellStyle name="Nøytral 13 9" xfId="37895" xr:uid="{22FEFD03-68AA-49B5-A6FE-FA38CDBB0664}"/>
    <cellStyle name="Nøytral 14" xfId="37896" xr:uid="{4BB58E20-9AC7-404D-B19A-A4B9DB7FE7FF}"/>
    <cellStyle name="Nøytral 14 10" xfId="37897" xr:uid="{1AA1A94E-12F7-42A9-9859-56E15F402C26}"/>
    <cellStyle name="Nøytral 14 11" xfId="37898" xr:uid="{A809C257-F989-486C-8FF1-15A825D9A85B}"/>
    <cellStyle name="Nøytral 14 12" xfId="37899" xr:uid="{C43BA26F-10A9-438D-BAC5-FEAAD490B3A7}"/>
    <cellStyle name="Nøytral 14 2" xfId="37900" xr:uid="{4518EEBD-C0AC-40D7-8E9E-CCA080E97B02}"/>
    <cellStyle name="Nøytral 14 3" xfId="37901" xr:uid="{1B253D12-EE06-4490-8FA6-745234C3F2C9}"/>
    <cellStyle name="Nøytral 14 4" xfId="37902" xr:uid="{EBFF86C5-EB9B-4305-A46B-188691DA085B}"/>
    <cellStyle name="Nøytral 14 5" xfId="37903" xr:uid="{6BA2D964-1FBA-4812-84C6-10793A0C208E}"/>
    <cellStyle name="Nøytral 14 6" xfId="37904" xr:uid="{6F6F38E2-30AF-428C-8537-7DA179F4FA45}"/>
    <cellStyle name="Nøytral 14 7" xfId="37905" xr:uid="{C8898BB2-A8AB-4001-BB44-66B80969D9F1}"/>
    <cellStyle name="Nøytral 14 8" xfId="37906" xr:uid="{822730E5-D7B0-4D25-ABCF-42462E5A7F88}"/>
    <cellStyle name="Nøytral 14 9" xfId="37907" xr:uid="{26165E74-7DE8-4299-891E-4B6A0CC97304}"/>
    <cellStyle name="Nøytral 15" xfId="37908" xr:uid="{23609153-510B-4B9D-A582-D47399714F1B}"/>
    <cellStyle name="Nøytral 15 10" xfId="37909" xr:uid="{4D1DD8BA-6823-4559-9C4E-25C41CB791B4}"/>
    <cellStyle name="Nøytral 15 11" xfId="37910" xr:uid="{5BBE0CDC-5457-48C3-88A7-D7D4F6D5FC33}"/>
    <cellStyle name="Nøytral 15 12" xfId="37911" xr:uid="{546C3594-D0E4-45E1-939A-14A7C0D900BB}"/>
    <cellStyle name="Nøytral 15 2" xfId="37912" xr:uid="{4100398E-D353-4CBD-A5D6-635B974E5B61}"/>
    <cellStyle name="Nøytral 15 3" xfId="37913" xr:uid="{763CCD04-DBD0-4B84-88F2-0DFA8F44CB07}"/>
    <cellStyle name="Nøytral 15 4" xfId="37914" xr:uid="{535E0988-E7B3-4F1C-B277-7EF468F8E147}"/>
    <cellStyle name="Nøytral 15 5" xfId="37915" xr:uid="{64D1BC37-AF75-4D92-8EF2-EE4C2BD40D8D}"/>
    <cellStyle name="Nøytral 15 6" xfId="37916" xr:uid="{A08C421C-E08B-4111-9E5A-80182812DB7D}"/>
    <cellStyle name="Nøytral 15 7" xfId="37917" xr:uid="{9C30C7F8-C181-4C9A-A999-90DF7169474A}"/>
    <cellStyle name="Nøytral 15 8" xfId="37918" xr:uid="{FFB1A62C-5DD9-4976-8F4C-38D81C243D6D}"/>
    <cellStyle name="Nøytral 15 9" xfId="37919" xr:uid="{83628D73-E5AC-4B0D-87E9-CF209D6E0668}"/>
    <cellStyle name="Nøytral 16" xfId="37920" xr:uid="{1414BF2C-8CC2-4A74-8AAB-0C88F4C8F753}"/>
    <cellStyle name="Nøytral 16 10" xfId="37921" xr:uid="{2BC2E380-77D8-4406-9E17-A464EBB5C2C4}"/>
    <cellStyle name="Nøytral 16 11" xfId="37922" xr:uid="{6BB01663-51C3-4B8C-9B65-068DA8DC994A}"/>
    <cellStyle name="Nøytral 16 12" xfId="37923" xr:uid="{02C13CE5-CF85-4911-A7F9-BCA286BB6398}"/>
    <cellStyle name="Nøytral 16 2" xfId="37924" xr:uid="{F1E9FC02-3B42-4CC6-9C96-91FBB4041BAD}"/>
    <cellStyle name="Nøytral 16 3" xfId="37925" xr:uid="{9C93F717-588D-4A70-8CCE-EEAE1075975C}"/>
    <cellStyle name="Nøytral 16 4" xfId="37926" xr:uid="{309DF730-0646-4F1F-8C04-CDC43B98A613}"/>
    <cellStyle name="Nøytral 16 5" xfId="37927" xr:uid="{D13C6EE7-232E-48A1-A68A-3592ADF06C30}"/>
    <cellStyle name="Nøytral 16 6" xfId="37928" xr:uid="{4574F9FD-CFC6-41EE-9BC9-47D93683B977}"/>
    <cellStyle name="Nøytral 16 7" xfId="37929" xr:uid="{12D184FC-7613-4183-937B-D2511724D9AD}"/>
    <cellStyle name="Nøytral 16 8" xfId="37930" xr:uid="{B2E2F276-EBD2-488D-8D10-8A3B07642ECA}"/>
    <cellStyle name="Nøytral 16 9" xfId="37931" xr:uid="{8FCD6A4F-BC3E-41F7-9A5D-00260E42DD59}"/>
    <cellStyle name="Nøytral 17" xfId="37932" xr:uid="{9ED82F8B-6E14-454A-8D11-04F575CBD5FF}"/>
    <cellStyle name="Nøytral 17 10" xfId="37933" xr:uid="{5A883888-4E46-4F2A-910F-BF34194A0C4E}"/>
    <cellStyle name="Nøytral 17 11" xfId="37934" xr:uid="{95A77C21-EAD2-48D7-BC4D-8F7877CF54C4}"/>
    <cellStyle name="Nøytral 17 12" xfId="37935" xr:uid="{CC6A7518-4DD7-4095-A932-5CDE3B875C70}"/>
    <cellStyle name="Nøytral 17 2" xfId="37936" xr:uid="{C89B2202-79A1-4401-8D71-A64CED05A924}"/>
    <cellStyle name="Nøytral 17 3" xfId="37937" xr:uid="{1972EA96-9C5E-47BE-8634-29E3B31B2486}"/>
    <cellStyle name="Nøytral 17 4" xfId="37938" xr:uid="{0D43B945-B377-4C42-BC4B-39B5D6670675}"/>
    <cellStyle name="Nøytral 17 5" xfId="37939" xr:uid="{974B8850-B221-42A9-9B4B-43EE8E097DEB}"/>
    <cellStyle name="Nøytral 17 6" xfId="37940" xr:uid="{6F69B76B-5A8F-4BF4-9FE8-2C8FF74BDDA4}"/>
    <cellStyle name="Nøytral 17 7" xfId="37941" xr:uid="{21B95AB7-68AF-4A41-8551-2E6E0BD80023}"/>
    <cellStyle name="Nøytral 17 8" xfId="37942" xr:uid="{F1CE0D10-5FE7-449A-A472-51CEBF7F8810}"/>
    <cellStyle name="Nøytral 17 9" xfId="37943" xr:uid="{5B32CF9D-3359-4D40-8EDA-A68FC8638074}"/>
    <cellStyle name="Nøytral 18" xfId="37944" xr:uid="{B7A56283-68AB-4FD8-99C0-8694B9C25166}"/>
    <cellStyle name="Nøytral 18 10" xfId="37945" xr:uid="{3871E472-5295-4747-BF11-742B66CD7094}"/>
    <cellStyle name="Nøytral 18 11" xfId="37946" xr:uid="{1703D826-A77A-493E-AC1D-E6F592FF1214}"/>
    <cellStyle name="Nøytral 18 12" xfId="37947" xr:uid="{8985B0F7-7AB5-44BD-A496-8B1CDE5E9FD6}"/>
    <cellStyle name="Nøytral 18 2" xfId="37948" xr:uid="{2D3F8706-65CC-4868-A20C-826554B11774}"/>
    <cellStyle name="Nøytral 18 3" xfId="37949" xr:uid="{F9354F85-386A-4558-A4E8-824D61956A20}"/>
    <cellStyle name="Nøytral 18 4" xfId="37950" xr:uid="{322882B4-028C-41D6-B606-C6324E949080}"/>
    <cellStyle name="Nøytral 18 5" xfId="37951" xr:uid="{6BFA2690-D64D-4397-A2D2-D4A59BA13A42}"/>
    <cellStyle name="Nøytral 18 6" xfId="37952" xr:uid="{E245736D-5437-4D34-AAAE-5E81185AB3B3}"/>
    <cellStyle name="Nøytral 18 7" xfId="37953" xr:uid="{C47AC78F-4723-4363-83D0-A03452BF7B90}"/>
    <cellStyle name="Nøytral 18 8" xfId="37954" xr:uid="{20385B16-735D-4FE0-B333-2B0C8A901790}"/>
    <cellStyle name="Nøytral 18 9" xfId="37955" xr:uid="{F0430E6A-C1A5-4AF2-B0C3-ED01432BCE01}"/>
    <cellStyle name="Nøytral 19" xfId="37956" xr:uid="{29930FD1-B909-4612-A05B-C739272CF3A3}"/>
    <cellStyle name="Nøytral 19 10" xfId="37957" xr:uid="{DD901C45-EF00-4822-A77C-2F4CB0C46521}"/>
    <cellStyle name="Nøytral 19 11" xfId="37958" xr:uid="{D8FDA494-5792-4FF0-8ED2-7CD663616239}"/>
    <cellStyle name="Nøytral 19 12" xfId="37959" xr:uid="{5DDF4D65-2045-4F45-9CC4-8C8E29549018}"/>
    <cellStyle name="Nøytral 19 2" xfId="37960" xr:uid="{CC0F6247-F824-420D-A68F-309D1979A7C5}"/>
    <cellStyle name="Nøytral 19 3" xfId="37961" xr:uid="{9CA52199-6261-4DEF-A0B1-679ABD6638FC}"/>
    <cellStyle name="Nøytral 19 4" xfId="37962" xr:uid="{CBC50698-F5F3-4CAB-B35D-865CD5B3B8D6}"/>
    <cellStyle name="Nøytral 19 5" xfId="37963" xr:uid="{52BFB747-B042-44AA-818C-CC48373FFD24}"/>
    <cellStyle name="Nøytral 19 6" xfId="37964" xr:uid="{F7499613-5A43-4725-BFE5-BBCFAA314712}"/>
    <cellStyle name="Nøytral 19 7" xfId="37965" xr:uid="{EC5A895A-A380-4CA3-8C70-389DBA118DA3}"/>
    <cellStyle name="Nøytral 19 8" xfId="37966" xr:uid="{4AC68296-BCA7-4F32-83FA-FC9496FA0064}"/>
    <cellStyle name="Nøytral 19 9" xfId="37967" xr:uid="{50121578-476C-4335-830D-ED4098F2B6C3}"/>
    <cellStyle name="Nøytral 2" xfId="37968" xr:uid="{A0087592-BE99-4E66-8CCA-FA478A22B939}"/>
    <cellStyle name="Nøytral 2 10" xfId="37969" xr:uid="{6E2F9993-F810-4483-B234-495534BBFE5B}"/>
    <cellStyle name="Nøytral 2 11" xfId="37970" xr:uid="{F6D12FF2-8CCA-425E-BDD7-4E55BA0A2D70}"/>
    <cellStyle name="Nøytral 2 12" xfId="37971" xr:uid="{3690FC1A-F5CA-4BA1-94A3-6D8CA7EED653}"/>
    <cellStyle name="Nøytral 2 13" xfId="37972" xr:uid="{3512C347-F167-417F-9D94-A36A68C18BA8}"/>
    <cellStyle name="Nøytral 2 14" xfId="37973" xr:uid="{DBC671A7-D43C-4DA6-A098-C84A1D84812B}"/>
    <cellStyle name="Nøytral 2 15" xfId="37974" xr:uid="{9FDEB7FE-964F-4E21-AD5B-73B300169379}"/>
    <cellStyle name="Nøytral 2 16" xfId="37975" xr:uid="{97A1E903-A16C-4BD5-B7EC-FA7A4A593926}"/>
    <cellStyle name="Nøytral 2 17" xfId="37976" xr:uid="{B2060C3E-5C3E-4EFA-B476-7DF6D1147925}"/>
    <cellStyle name="Nøytral 2 18" xfId="37977" xr:uid="{E5B33EF4-62E5-47CD-908D-410D03910983}"/>
    <cellStyle name="Nøytral 2 19" xfId="37978" xr:uid="{499B831D-C45A-4EEF-A481-2D11ABB75F58}"/>
    <cellStyle name="Nøytral 2 19 10" xfId="37979" xr:uid="{DDB12AFB-A9E8-463D-80EF-6A33234BD75F}"/>
    <cellStyle name="Nøytral 2 19 11" xfId="37980" xr:uid="{870A95E7-FB2E-4625-9B32-7AD24EB5297A}"/>
    <cellStyle name="Nøytral 2 19 12" xfId="37981" xr:uid="{2EE04E7D-F2BF-40AE-902B-4C8581CBAA42}"/>
    <cellStyle name="Nøytral 2 19 13" xfId="37982" xr:uid="{7389831B-EE47-4E8D-B326-CE9FB28ED12A}"/>
    <cellStyle name="Nøytral 2 19 2" xfId="37983" xr:uid="{BCB8D055-3CCF-4352-ACF0-1070AE834DC7}"/>
    <cellStyle name="Nøytral 2 19 3" xfId="37984" xr:uid="{E87FAF4D-8318-4206-80AE-2864B9EAFD7E}"/>
    <cellStyle name="Nøytral 2 19 4" xfId="37985" xr:uid="{DF8DBB18-5C10-4CEF-B4C7-B078F691D5C8}"/>
    <cellStyle name="Nøytral 2 19 5" xfId="37986" xr:uid="{19593ACC-D551-4A04-9B8B-9BE5E641ADAC}"/>
    <cellStyle name="Nøytral 2 19 6" xfId="37987" xr:uid="{BC8FA286-6967-40D4-88D6-D1EE5267140B}"/>
    <cellStyle name="Nøytral 2 19 7" xfId="37988" xr:uid="{B2A8E0C4-1073-40F5-9045-C9F9B663185E}"/>
    <cellStyle name="Nøytral 2 19 8" xfId="37989" xr:uid="{FAB6E970-63E3-4D55-8145-93A803BC7A21}"/>
    <cellStyle name="Nøytral 2 19 9" xfId="37990" xr:uid="{D30D223A-A0E1-4271-8A59-921FD89D7D58}"/>
    <cellStyle name="Nøytral 2 2" xfId="37991" xr:uid="{855B4BCE-1065-47F8-BFED-2C66C41AE97C}"/>
    <cellStyle name="Nøytral 2 2 10" xfId="37992" xr:uid="{BF648DB6-9727-435B-9CB1-1A4A68F0A9CB}"/>
    <cellStyle name="Nøytral 2 2 11" xfId="37993" xr:uid="{4C3077FB-0D98-4501-9911-E09E4ABE3D04}"/>
    <cellStyle name="Nøytral 2 2 12" xfId="37994" xr:uid="{60C72257-FA51-4FEC-992F-C7C3093C1F08}"/>
    <cellStyle name="Nøytral 2 2 13" xfId="37995" xr:uid="{2539AD9C-10AD-466B-9151-2CF6C5033262}"/>
    <cellStyle name="Nøytral 2 2 14" xfId="37996" xr:uid="{D0DEB32D-A4E8-46FD-9354-0113F79020BB}"/>
    <cellStyle name="Nøytral 2 2 15" xfId="37997" xr:uid="{D625F7DB-AF4C-4A88-A041-5000239F0283}"/>
    <cellStyle name="Nøytral 2 2 16" xfId="37998" xr:uid="{CEC932DF-A679-4191-889C-14F54E98A48C}"/>
    <cellStyle name="Nøytral 2 2 17" xfId="37999" xr:uid="{A62E95CF-623B-4A50-AD5A-A4E01C7B9A3C}"/>
    <cellStyle name="Nøytral 2 2 17 10" xfId="38000" xr:uid="{C460D118-9CA2-4914-8740-06441D561D78}"/>
    <cellStyle name="Nøytral 2 2 17 11" xfId="38001" xr:uid="{071A289E-E5B1-4696-9AC7-1F3F4B0FB5C2}"/>
    <cellStyle name="Nøytral 2 2 17 12" xfId="38002" xr:uid="{78E741CD-1D52-443F-B18C-2B3644601F29}"/>
    <cellStyle name="Nøytral 2 2 17 13" xfId="38003" xr:uid="{45FC4DCC-0335-4145-B009-5DDDD1173A3A}"/>
    <cellStyle name="Nøytral 2 2 17 2" xfId="38004" xr:uid="{5003FC52-EE40-4612-BFB0-1E772D408FBA}"/>
    <cellStyle name="Nøytral 2 2 17 3" xfId="38005" xr:uid="{51BB84F0-61D1-47DD-8C5F-41C78C5517F4}"/>
    <cellStyle name="Nøytral 2 2 17 4" xfId="38006" xr:uid="{6CAA4BA5-558F-4D7D-9C27-34E0FFA6C31A}"/>
    <cellStyle name="Nøytral 2 2 17 5" xfId="38007" xr:uid="{2FCAA634-3076-44BC-82A4-1675575AA01C}"/>
    <cellStyle name="Nøytral 2 2 17 6" xfId="38008" xr:uid="{B1207837-1801-452A-B8D7-AEC7CBFC0F8D}"/>
    <cellStyle name="Nøytral 2 2 17 7" xfId="38009" xr:uid="{020FF189-C07E-42E8-B198-CFBC159980FC}"/>
    <cellStyle name="Nøytral 2 2 17 8" xfId="38010" xr:uid="{2F47463F-96AE-4941-9B2F-BE28F6294CC5}"/>
    <cellStyle name="Nøytral 2 2 17 9" xfId="38011" xr:uid="{2FEC4B91-6768-4016-BDDD-7D2B45098C3A}"/>
    <cellStyle name="Nøytral 2 2 18" xfId="38012" xr:uid="{60535990-DF28-4A44-9DBA-16EC1BBC8317}"/>
    <cellStyle name="Nøytral 2 2 19" xfId="38013" xr:uid="{D702FEFA-0931-417F-B68E-A56B794F4716}"/>
    <cellStyle name="Nøytral 2 2 2" xfId="38014" xr:uid="{0837F570-C366-4800-8FEE-F0C324D49BEE}"/>
    <cellStyle name="Nøytral 2 2 2 10" xfId="38015" xr:uid="{A41575A6-7CFA-4F2D-9A26-83B1A8E4F9BA}"/>
    <cellStyle name="Nøytral 2 2 2 11" xfId="38016" xr:uid="{B2A31692-57DC-4A1F-8154-14FE3818D272}"/>
    <cellStyle name="Nøytral 2 2 2 12" xfId="38017" xr:uid="{6E7F7900-75AE-477A-9321-5E5F96B458B9}"/>
    <cellStyle name="Nøytral 2 2 2 13" xfId="38018" xr:uid="{75FE3B16-B67E-4224-8B16-3617324F61F9}"/>
    <cellStyle name="Nøytral 2 2 2 14" xfId="38019" xr:uid="{DFDDCE39-380B-466A-9384-D6E02494F882}"/>
    <cellStyle name="Nøytral 2 2 2 15" xfId="38020" xr:uid="{05018D3E-C83D-46E3-A955-606DA156BC6B}"/>
    <cellStyle name="Nøytral 2 2 2 2" xfId="38021" xr:uid="{062FAD80-43F1-4E99-A848-31BB2F67D3E6}"/>
    <cellStyle name="Nøytral 2 2 2 2 10" xfId="38022" xr:uid="{116FA1CA-B1D8-460D-A5DD-E2A39D0658DA}"/>
    <cellStyle name="Nøytral 2 2 2 2 11" xfId="38023" xr:uid="{01D38E28-EE07-440B-9DD8-096868565011}"/>
    <cellStyle name="Nøytral 2 2 2 2 12" xfId="38024" xr:uid="{6E60A873-CC52-4688-8A4B-D3E543788D0A}"/>
    <cellStyle name="Nøytral 2 2 2 2 13" xfId="38025" xr:uid="{412D8D3D-D974-4E0B-84EC-43D6ABBE769C}"/>
    <cellStyle name="Nøytral 2 2 2 2 2" xfId="38026" xr:uid="{8AFA4644-28CF-4E9F-A742-8736915A8CC9}"/>
    <cellStyle name="Nøytral 2 2 2 2 3" xfId="38027" xr:uid="{AD000526-857B-4DEE-A70C-CDAD99C56B3E}"/>
    <cellStyle name="Nøytral 2 2 2 2 4" xfId="38028" xr:uid="{4CA0A3CD-965C-49C1-A1D6-21FE3E63E566}"/>
    <cellStyle name="Nøytral 2 2 2 2 5" xfId="38029" xr:uid="{5FE4C77D-C359-4214-8CD9-0617C66FD04D}"/>
    <cellStyle name="Nøytral 2 2 2 2 6" xfId="38030" xr:uid="{7CEED9C4-0D2A-486C-8863-E77C456E14F3}"/>
    <cellStyle name="Nøytral 2 2 2 2 7" xfId="38031" xr:uid="{D9E53718-3C4E-44AF-99DF-7A3F3C3C9DA8}"/>
    <cellStyle name="Nøytral 2 2 2 2 8" xfId="38032" xr:uid="{A40E454D-6C39-4510-AAFB-3D0881E0A2A7}"/>
    <cellStyle name="Nøytral 2 2 2 2 9" xfId="38033" xr:uid="{7E0E72FE-0F77-49CC-824E-1276FD05334D}"/>
    <cellStyle name="Nøytral 2 2 2 3" xfId="38034" xr:uid="{5D415AAF-0173-4356-8F08-FC8C0592974A}"/>
    <cellStyle name="Nøytral 2 2 2 4" xfId="38035" xr:uid="{DE0E1D22-ED86-48D4-B165-4A1C66D6C374}"/>
    <cellStyle name="Nøytral 2 2 2 5" xfId="38036" xr:uid="{61D4311E-45C0-479B-8E50-9858D3FEAF66}"/>
    <cellStyle name="Nøytral 2 2 2 6" xfId="38037" xr:uid="{FEF4265D-5E90-4943-BD66-AE665DC52AE5}"/>
    <cellStyle name="Nøytral 2 2 2 7" xfId="38038" xr:uid="{0FCACC95-F856-4FBE-A9CD-63C134E61D2C}"/>
    <cellStyle name="Nøytral 2 2 2 8" xfId="38039" xr:uid="{BF1C4831-27F1-4F21-8B4F-486B36667423}"/>
    <cellStyle name="Nøytral 2 2 2 9" xfId="38040" xr:uid="{4AE9755A-25AB-48F6-9BD2-E3EE8B57498E}"/>
    <cellStyle name="Nøytral 2 2 20" xfId="38041" xr:uid="{A09C270D-E45F-4849-A44C-1F6FF0C011D1}"/>
    <cellStyle name="Nøytral 2 2 21" xfId="38042" xr:uid="{25690569-4820-4D65-87DF-AF4842F25695}"/>
    <cellStyle name="Nøytral 2 2 22" xfId="38043" xr:uid="{45CD6FD9-6CD2-4A00-A501-CCF090E628C3}"/>
    <cellStyle name="Nøytral 2 2 23" xfId="38044" xr:uid="{8B7C9842-580F-4E96-BF5A-B0E70D9A5393}"/>
    <cellStyle name="Nøytral 2 2 24" xfId="38045" xr:uid="{D5A3E31F-AA51-47BE-A361-B51664314210}"/>
    <cellStyle name="Nøytral 2 2 25" xfId="38046" xr:uid="{8B1677C6-6998-44F9-89AF-98B1598A4FDC}"/>
    <cellStyle name="Nøytral 2 2 26" xfId="38047" xr:uid="{B0D75A26-CC9B-4238-8681-7E4D8F9653BA}"/>
    <cellStyle name="Nøytral 2 2 27" xfId="38048" xr:uid="{BC0363BB-39D0-403F-A329-6424504E57E0}"/>
    <cellStyle name="Nøytral 2 2 28" xfId="38049" xr:uid="{FEB646BD-0349-442D-B6AD-9E110EADB5F3}"/>
    <cellStyle name="Nøytral 2 2 3" xfId="38050" xr:uid="{29D3A23F-370A-4587-BA62-DDC20A5E2DE2}"/>
    <cellStyle name="Nøytral 2 2 4" xfId="38051" xr:uid="{D2EFB9CA-EB61-481D-AE74-851CD47068E8}"/>
    <cellStyle name="Nøytral 2 2 5" xfId="38052" xr:uid="{FC4FB2A0-448D-459C-8AF1-8EC794F68C40}"/>
    <cellStyle name="Nøytral 2 2 6" xfId="38053" xr:uid="{B66C9337-2FD7-40CB-995A-9A116936FAD6}"/>
    <cellStyle name="Nøytral 2 2 7" xfId="38054" xr:uid="{A1F426D1-2A01-46F8-A000-A3D34243D12B}"/>
    <cellStyle name="Nøytral 2 2 8" xfId="38055" xr:uid="{0221EDCE-DA8A-4744-B1B9-C56A8C0B7AD8}"/>
    <cellStyle name="Nøytral 2 2 9" xfId="38056" xr:uid="{BBE5AFA0-6BB2-4DBC-8ED0-467ADBB5DAB8}"/>
    <cellStyle name="Nøytral 2 20" xfId="38057" xr:uid="{1F8A1284-3947-49DE-81A1-8F023488DB26}"/>
    <cellStyle name="Nøytral 2 21" xfId="38058" xr:uid="{9999F32E-EE3E-48CD-87A3-DAB26B991E53}"/>
    <cellStyle name="Nøytral 2 22" xfId="38059" xr:uid="{521AAEF4-6DD2-4860-8105-3D9665BFFC87}"/>
    <cellStyle name="Nøytral 2 23" xfId="38060" xr:uid="{8CC2BD5E-F572-4D9F-9872-0A11A5CE10EA}"/>
    <cellStyle name="Nøytral 2 24" xfId="38061" xr:uid="{5E1EEF59-FDA2-499A-8AE1-95ACB16A5A0D}"/>
    <cellStyle name="Nøytral 2 25" xfId="38062" xr:uid="{83D73EBF-CF48-4267-AD6C-31A177F89B3E}"/>
    <cellStyle name="Nøytral 2 26" xfId="38063" xr:uid="{D9707D4B-62C2-4AEB-A965-B6476CE0C897}"/>
    <cellStyle name="Nøytral 2 27" xfId="38064" xr:uid="{6B3EFBBC-D94C-41A3-9B56-59521E0C8367}"/>
    <cellStyle name="Nøytral 2 28" xfId="38065" xr:uid="{9CED27F9-34B8-4869-92E9-16519FF82EC7}"/>
    <cellStyle name="Nøytral 2 29" xfId="38066" xr:uid="{D83CD2D7-A90D-4D83-A06B-CCF8D1071750}"/>
    <cellStyle name="Nøytral 2 3" xfId="38067" xr:uid="{EBF6140F-23CB-4C12-9CE8-C79C41C2626E}"/>
    <cellStyle name="Nøytral 2 30" xfId="38068" xr:uid="{3E7DC8E1-A48B-4980-9333-F3482E80F162}"/>
    <cellStyle name="Nøytral 2 31" xfId="46723" xr:uid="{CEAA4E97-0205-4F38-A103-30E4EBB80196}"/>
    <cellStyle name="Nøytral 2 4" xfId="38069" xr:uid="{794CAE81-38DE-42B3-82DC-0CF917BE6DEF}"/>
    <cellStyle name="Nøytral 2 5" xfId="38070" xr:uid="{6D02DC45-0E38-433B-9A2B-66083B69ACB1}"/>
    <cellStyle name="Nøytral 2 5 10" xfId="38071" xr:uid="{955193CB-5BEA-4947-B7C2-EB1F36664557}"/>
    <cellStyle name="Nøytral 2 5 11" xfId="38072" xr:uid="{6EA8B878-B23A-41D9-8967-19054A398FE3}"/>
    <cellStyle name="Nøytral 2 5 12" xfId="38073" xr:uid="{5F35F8CE-7F62-42C7-9D98-1C189248F355}"/>
    <cellStyle name="Nøytral 2 5 13" xfId="38074" xr:uid="{5658322A-7C77-4E58-8182-29C219BF6F43}"/>
    <cellStyle name="Nøytral 2 5 14" xfId="38075" xr:uid="{131EDEB3-05DF-4973-A200-0EC5D78B668C}"/>
    <cellStyle name="Nøytral 2 5 15" xfId="38076" xr:uid="{8663A909-4FE4-487F-8C21-98802BB61236}"/>
    <cellStyle name="Nøytral 2 5 2" xfId="38077" xr:uid="{E76FBCBE-F1C4-4F6E-9C6A-70EF2EEC8EB0}"/>
    <cellStyle name="Nøytral 2 5 2 10" xfId="38078" xr:uid="{7DE93E28-84C3-4C2F-A198-9AC9897EC114}"/>
    <cellStyle name="Nøytral 2 5 2 11" xfId="38079" xr:uid="{FBF5E5E8-5B0E-4E2B-9EA6-4217CC8A32DE}"/>
    <cellStyle name="Nøytral 2 5 2 12" xfId="38080" xr:uid="{04C4EB23-C798-408C-84DD-A2FD8D3DE0DD}"/>
    <cellStyle name="Nøytral 2 5 2 13" xfId="38081" xr:uid="{E194FED9-8047-42FD-8915-C2966ECDB87B}"/>
    <cellStyle name="Nøytral 2 5 2 2" xfId="38082" xr:uid="{45990D08-0176-447C-AE68-277E93E654F7}"/>
    <cellStyle name="Nøytral 2 5 2 3" xfId="38083" xr:uid="{B67A755C-3F58-460C-85C1-70E0470567D2}"/>
    <cellStyle name="Nøytral 2 5 2 4" xfId="38084" xr:uid="{14CC4AA4-7004-4D82-904A-BE52343D6963}"/>
    <cellStyle name="Nøytral 2 5 2 5" xfId="38085" xr:uid="{33A35279-DF2F-486A-835B-D1AD4A4E73C2}"/>
    <cellStyle name="Nøytral 2 5 2 6" xfId="38086" xr:uid="{6C2EC614-1FFD-4977-9F60-F9A2970C6D6A}"/>
    <cellStyle name="Nøytral 2 5 2 7" xfId="38087" xr:uid="{ED15E0AA-2138-4271-8C51-C3AA32E004DF}"/>
    <cellStyle name="Nøytral 2 5 2 8" xfId="38088" xr:uid="{67EADC76-9EC5-4B68-B34B-18132B704274}"/>
    <cellStyle name="Nøytral 2 5 2 9" xfId="38089" xr:uid="{B7F08A59-F990-41AB-B6EF-90AC3FCF3728}"/>
    <cellStyle name="Nøytral 2 5 3" xfId="38090" xr:uid="{3BDBA055-E58F-456F-BE79-99D34CDFD93E}"/>
    <cellStyle name="Nøytral 2 5 4" xfId="38091" xr:uid="{C44CE868-D7FB-4F4C-A961-B4997FB05BAC}"/>
    <cellStyle name="Nøytral 2 5 5" xfId="38092" xr:uid="{29590A3E-1BC4-4E24-9F01-7216F57FE1BF}"/>
    <cellStyle name="Nøytral 2 5 6" xfId="38093" xr:uid="{6F704E59-F2E2-4A68-98FC-4956F7DAB986}"/>
    <cellStyle name="Nøytral 2 5 7" xfId="38094" xr:uid="{D5AC56E6-A25F-4156-AFB2-A7BB124BFB11}"/>
    <cellStyle name="Nøytral 2 5 8" xfId="38095" xr:uid="{CE294E33-384D-4C26-91F9-28FC4FC87999}"/>
    <cellStyle name="Nøytral 2 5 9" xfId="38096" xr:uid="{03FB4AA1-31F2-49F2-91C9-F62576683DC0}"/>
    <cellStyle name="Nøytral 2 6" xfId="38097" xr:uid="{5E7D972A-CA68-4902-B794-8E3696AB8F26}"/>
    <cellStyle name="Nøytral 2 7" xfId="38098" xr:uid="{5E856266-EC56-4954-A9A1-3D0AC87ABF14}"/>
    <cellStyle name="Nøytral 2 8" xfId="38099" xr:uid="{1BB5D154-3360-49D2-99FC-72D84A6C39A8}"/>
    <cellStyle name="Nøytral 2 9" xfId="38100" xr:uid="{63517946-E642-4BBF-BEFB-8EE49C38D048}"/>
    <cellStyle name="Nøytral 2_Innlån 10_2010" xfId="38101" xr:uid="{AF2F0172-D617-44AA-98A6-DAA1B63E2E07}"/>
    <cellStyle name="Nøytral 20" xfId="38102" xr:uid="{4ADB45A2-4C31-4486-8F7F-A02F81A9B4E3}"/>
    <cellStyle name="Nøytral 20 10" xfId="38103" xr:uid="{2C7163E7-3CEB-41C5-B5A0-662956E2B4A6}"/>
    <cellStyle name="Nøytral 20 11" xfId="38104" xr:uid="{0B08ACB0-9441-4FBF-81B6-8F31DD8C4CA8}"/>
    <cellStyle name="Nøytral 20 12" xfId="38105" xr:uid="{15E4841D-1F7B-4896-8EE5-7F8FD1573193}"/>
    <cellStyle name="Nøytral 20 2" xfId="38106" xr:uid="{2D7C6A90-EC78-407A-8052-DB0DB807785E}"/>
    <cellStyle name="Nøytral 20 3" xfId="38107" xr:uid="{18349B1A-1040-4EDF-8042-3837FE06C8AB}"/>
    <cellStyle name="Nøytral 20 4" xfId="38108" xr:uid="{DF32B0A1-342C-44E7-9991-92960D7A9BCD}"/>
    <cellStyle name="Nøytral 20 5" xfId="38109" xr:uid="{7AC7B5BB-360E-46C7-80C7-5657263D2F31}"/>
    <cellStyle name="Nøytral 20 6" xfId="38110" xr:uid="{5F935ECD-067B-4963-919C-F4FF7C7816DF}"/>
    <cellStyle name="Nøytral 20 7" xfId="38111" xr:uid="{0BFA39A0-B05E-4FC4-9CD3-441D3CE6BA56}"/>
    <cellStyle name="Nøytral 20 8" xfId="38112" xr:uid="{ECCD5480-EC69-449A-A55E-668F7E6A2871}"/>
    <cellStyle name="Nøytral 20 9" xfId="38113" xr:uid="{69ABB5F0-2571-4EA6-9AAD-2FB591E38798}"/>
    <cellStyle name="Nøytral 21" xfId="38114" xr:uid="{0CA22921-FB67-4D22-BEE4-5748EC67499C}"/>
    <cellStyle name="Nøytral 21 10" xfId="38115" xr:uid="{C29ED95B-2354-46AC-8351-D8E590625674}"/>
    <cellStyle name="Nøytral 21 11" xfId="38116" xr:uid="{458724B9-D3A0-497C-81BE-1869E42748D4}"/>
    <cellStyle name="Nøytral 21 12" xfId="38117" xr:uid="{C83BCE98-40A9-40B9-AB1B-878155829365}"/>
    <cellStyle name="Nøytral 21 2" xfId="38118" xr:uid="{E83BA291-42AF-4482-8A63-73C1DB241A57}"/>
    <cellStyle name="Nøytral 21 3" xfId="38119" xr:uid="{B2060405-B921-4843-B883-D764F6B0BE8B}"/>
    <cellStyle name="Nøytral 21 4" xfId="38120" xr:uid="{740463C1-6481-438C-9031-4C0F87749ACC}"/>
    <cellStyle name="Nøytral 21 5" xfId="38121" xr:uid="{03EE1984-9C7F-4440-BA15-0458C54E074A}"/>
    <cellStyle name="Nøytral 21 6" xfId="38122" xr:uid="{739BE22D-D338-4E39-AAF5-C9CB3E1338BA}"/>
    <cellStyle name="Nøytral 21 7" xfId="38123" xr:uid="{1A524B02-2D49-48A6-9F3E-6C31D3920541}"/>
    <cellStyle name="Nøytral 21 8" xfId="38124" xr:uid="{912BBB9C-CEB9-4445-95CF-F20431689631}"/>
    <cellStyle name="Nøytral 21 9" xfId="38125" xr:uid="{2F575292-3735-4F3F-B807-90AF2ED2E940}"/>
    <cellStyle name="Nøytral 22" xfId="38126" xr:uid="{E7259515-2146-412F-AD02-125E72EF2FA9}"/>
    <cellStyle name="Nøytral 22 10" xfId="38127" xr:uid="{CBB1523C-4A39-4EE6-AE3E-F4D3DE38D9E5}"/>
    <cellStyle name="Nøytral 22 11" xfId="38128" xr:uid="{1FBEBB51-FA9D-40F4-B42E-0221DCC75C27}"/>
    <cellStyle name="Nøytral 22 12" xfId="38129" xr:uid="{65A41337-6290-48B6-A7A4-334DFC92BBF5}"/>
    <cellStyle name="Nøytral 22 2" xfId="38130" xr:uid="{8EE00E21-3E1E-4B05-8EF7-817DF0B602F9}"/>
    <cellStyle name="Nøytral 22 3" xfId="38131" xr:uid="{5B3D08A1-90FD-41DF-B0A6-6378CABDD6F5}"/>
    <cellStyle name="Nøytral 22 4" xfId="38132" xr:uid="{1CC5E3DB-9AD1-4867-B3F0-FA468D27BDD5}"/>
    <cellStyle name="Nøytral 22 5" xfId="38133" xr:uid="{5B40E563-DF7A-4735-AC7D-15BBAEA83300}"/>
    <cellStyle name="Nøytral 22 6" xfId="38134" xr:uid="{519D30A3-37FE-4DC9-A676-99B98D368E42}"/>
    <cellStyle name="Nøytral 22 7" xfId="38135" xr:uid="{28D0FA46-679D-4BF8-81B8-E02673196810}"/>
    <cellStyle name="Nøytral 22 8" xfId="38136" xr:uid="{44EA6726-E2DF-4982-90DA-921F752C09FC}"/>
    <cellStyle name="Nøytral 22 9" xfId="38137" xr:uid="{CD8BCA11-1D7D-421B-93ED-44AD11ADA175}"/>
    <cellStyle name="Nøytral 23" xfId="38138" xr:uid="{C44FA680-D110-4E1F-9938-E7F0064B338A}"/>
    <cellStyle name="Nøytral 23 10" xfId="38139" xr:uid="{3EB4084A-97E4-4A0B-BC94-B3A55898BA9D}"/>
    <cellStyle name="Nøytral 23 11" xfId="38140" xr:uid="{3FF49E50-6A2B-4CC7-95AE-85D8C12BC016}"/>
    <cellStyle name="Nøytral 23 12" xfId="38141" xr:uid="{F9B07A05-AB7B-4B73-801B-BB0CCC94605E}"/>
    <cellStyle name="Nøytral 23 2" xfId="38142" xr:uid="{103F4A97-886B-4404-9491-3DD029D65553}"/>
    <cellStyle name="Nøytral 23 3" xfId="38143" xr:uid="{627C2641-D036-4365-BCC2-184C1B8B6348}"/>
    <cellStyle name="Nøytral 23 4" xfId="38144" xr:uid="{E741F422-7A56-467E-9DE7-9801C71C88BF}"/>
    <cellStyle name="Nøytral 23 5" xfId="38145" xr:uid="{B2E53047-9E23-44E6-BA04-8945774E6F5F}"/>
    <cellStyle name="Nøytral 23 6" xfId="38146" xr:uid="{CA9F13AB-D21A-4187-A3B9-738C271C375E}"/>
    <cellStyle name="Nøytral 23 7" xfId="38147" xr:uid="{412F3627-63BB-450C-9B43-7EFD61DDB3BD}"/>
    <cellStyle name="Nøytral 23 8" xfId="38148" xr:uid="{2CB39B8A-6068-420D-965D-C53006AAF5ED}"/>
    <cellStyle name="Nøytral 23 9" xfId="38149" xr:uid="{6EFC0659-B087-4526-BE8D-82A6F5E1359D}"/>
    <cellStyle name="Nøytral 24" xfId="38150" xr:uid="{33DD245E-5996-4F60-8939-4DFC88E20C96}"/>
    <cellStyle name="Nøytral 24 10" xfId="38151" xr:uid="{4C5060FD-9FFA-4883-8AE1-05519A9F533F}"/>
    <cellStyle name="Nøytral 24 11" xfId="38152" xr:uid="{E3A6061C-0106-45A6-8D3E-2AC056B324EA}"/>
    <cellStyle name="Nøytral 24 12" xfId="38153" xr:uid="{B9A05463-9220-41F4-ABB0-76BC9D20F3CF}"/>
    <cellStyle name="Nøytral 24 2" xfId="38154" xr:uid="{A348F2DB-9A02-475B-9E40-F4F650A36436}"/>
    <cellStyle name="Nøytral 24 3" xfId="38155" xr:uid="{02EF60B7-9472-402C-97E3-C7FD6DD8FE2A}"/>
    <cellStyle name="Nøytral 24 4" xfId="38156" xr:uid="{6006ACD9-EE42-4674-818F-3523C2AA2C3B}"/>
    <cellStyle name="Nøytral 24 5" xfId="38157" xr:uid="{49422F78-67BA-4EC0-8834-49CFB176E9D2}"/>
    <cellStyle name="Nøytral 24 6" xfId="38158" xr:uid="{D386DA4F-537D-4FAB-AF57-4578B97CFB77}"/>
    <cellStyle name="Nøytral 24 7" xfId="38159" xr:uid="{F23D8D72-B032-4F02-8A46-CEA0C45EFEDA}"/>
    <cellStyle name="Nøytral 24 8" xfId="38160" xr:uid="{35FA305E-2A78-42DE-AEC6-ECCE7088963D}"/>
    <cellStyle name="Nøytral 24 9" xfId="38161" xr:uid="{2E4A7E17-235D-44B7-8C5C-C7D92CCFA4B2}"/>
    <cellStyle name="Nøytral 25" xfId="38162" xr:uid="{A8293E4F-7970-45D8-BBBF-216ACF880DC9}"/>
    <cellStyle name="Nøytral 25 10" xfId="38163" xr:uid="{1A0B4618-3883-4C5C-8366-BAE7404F9281}"/>
    <cellStyle name="Nøytral 25 11" xfId="38164" xr:uid="{5C1E22AA-0220-40FA-B88C-1776B8B7066F}"/>
    <cellStyle name="Nøytral 25 12" xfId="38165" xr:uid="{A15933F9-5620-43F4-B8A0-1A2C9515BD56}"/>
    <cellStyle name="Nøytral 25 2" xfId="38166" xr:uid="{DBF5428E-80CA-478A-A3AA-A97C179322FA}"/>
    <cellStyle name="Nøytral 25 3" xfId="38167" xr:uid="{E524EC14-CFFA-4E28-BFF5-18E89BFEEA32}"/>
    <cellStyle name="Nøytral 25 4" xfId="38168" xr:uid="{42CA1E53-70EE-4DA6-BAAA-45B2EFA31C51}"/>
    <cellStyle name="Nøytral 25 5" xfId="38169" xr:uid="{BFF46565-62B1-43E3-8D60-3C46DB75AFE8}"/>
    <cellStyle name="Nøytral 25 6" xfId="38170" xr:uid="{191272D6-5927-404C-B0B4-7AC7AD5B3EA8}"/>
    <cellStyle name="Nøytral 25 7" xfId="38171" xr:uid="{D7F3B97F-DA81-4A2A-BEB1-D08C9165A029}"/>
    <cellStyle name="Nøytral 25 8" xfId="38172" xr:uid="{2651CB87-2023-4077-9A1C-D9EC2FF7AB6B}"/>
    <cellStyle name="Nøytral 25 9" xfId="38173" xr:uid="{6CF5DFDC-44C5-4E72-B11A-80508A881AAB}"/>
    <cellStyle name="Nøytral 26" xfId="38174" xr:uid="{CACF3579-5492-43F0-AE67-9018DD943F8D}"/>
    <cellStyle name="Nøytral 26 10" xfId="38175" xr:uid="{E82A1257-FA08-43C2-BE03-A7F9AF139937}"/>
    <cellStyle name="Nøytral 26 11" xfId="38176" xr:uid="{77581699-07EC-4B0E-9EAB-75B854F42D6F}"/>
    <cellStyle name="Nøytral 26 12" xfId="38177" xr:uid="{3E3F2617-44E1-45FA-BE7C-72CBB2C0E0CB}"/>
    <cellStyle name="Nøytral 26 13" xfId="38178" xr:uid="{FD91F668-5789-41A7-B7DA-651BC1CB2876}"/>
    <cellStyle name="Nøytral 26 2" xfId="38179" xr:uid="{AF6FAE8A-517E-4D98-9F28-E172A6FBA56E}"/>
    <cellStyle name="Nøytral 26 3" xfId="38180" xr:uid="{69E76F7B-1966-4882-8060-76E9716C5944}"/>
    <cellStyle name="Nøytral 26 4" xfId="38181" xr:uid="{6C59BDA5-E20C-469D-95F2-0127A7C9172A}"/>
    <cellStyle name="Nøytral 26 5" xfId="38182" xr:uid="{28B15B58-84D6-4CDA-8AF1-9ABAD0A09201}"/>
    <cellStyle name="Nøytral 26 6" xfId="38183" xr:uid="{DEFEB9C7-6AD8-4DC6-AD8D-2817F7C1EAA4}"/>
    <cellStyle name="Nøytral 26 7" xfId="38184" xr:uid="{F2FB5D6E-8609-4FEC-933A-F39975B2E990}"/>
    <cellStyle name="Nøytral 26 8" xfId="38185" xr:uid="{863D2DB2-F903-4B99-A6BE-89A6FCF6FA8E}"/>
    <cellStyle name="Nøytral 26 9" xfId="38186" xr:uid="{F43EAF04-DCBA-49D1-B3C8-3E9E54B2A94F}"/>
    <cellStyle name="Nøytral 27" xfId="38187" xr:uid="{D98F1387-4C86-4ADB-A499-0410E6D71B77}"/>
    <cellStyle name="Nøytral 28" xfId="38188" xr:uid="{D3A7EDDC-8392-43BD-A227-331817983073}"/>
    <cellStyle name="Nøytral 28 2" xfId="38189" xr:uid="{5485DC11-D464-4077-85EF-1998AB5EC0BF}"/>
    <cellStyle name="Nøytral 28 3" xfId="38190" xr:uid="{1BED0CBE-B416-4423-9AFC-997E13E8B2E0}"/>
    <cellStyle name="Nøytral 29" xfId="38191" xr:uid="{F694B826-B49A-40A6-822C-5AD91EE82215}"/>
    <cellStyle name="Nøytral 3" xfId="38192" xr:uid="{AA0795B1-2A54-484F-897C-1EE24AB8EE03}"/>
    <cellStyle name="Nøytral 30" xfId="38193" xr:uid="{29A7BDB0-8C69-4245-966D-B7E8D3863FA5}"/>
    <cellStyle name="Nøytral 31" xfId="38194" xr:uid="{FEBEFE04-A398-4AA1-8B64-1DE34A682F6C}"/>
    <cellStyle name="Nøytral 32" xfId="38195" xr:uid="{A3D21A1B-8299-4944-95B4-7025A51D9F12}"/>
    <cellStyle name="Nøytral 33" xfId="38196" xr:uid="{F0CC7BA8-5251-4629-A501-D61452F1F943}"/>
    <cellStyle name="Nøytral 34" xfId="38197" xr:uid="{ADF04229-100C-4659-9B04-E34C01CD7E10}"/>
    <cellStyle name="Nøytral 35" xfId="38198" xr:uid="{652EC63F-C0CB-4816-8C22-504552161A7A}"/>
    <cellStyle name="Nøytral 36" xfId="38199" xr:uid="{7DBC7F84-13C4-4002-990B-BC137258A1C3}"/>
    <cellStyle name="Nøytral 37" xfId="38200" xr:uid="{569629D1-EBED-4B3C-B0EA-18D430E4FED9}"/>
    <cellStyle name="Nøytral 38" xfId="38201" xr:uid="{C9E2A13B-1347-47A7-A44C-A9F9C554EB04}"/>
    <cellStyle name="Nøytral 39" xfId="38202" xr:uid="{685ED423-7106-468D-BE99-8075201F4A66}"/>
    <cellStyle name="Nøytral 4" xfId="38203" xr:uid="{7DDDF0C8-44EB-49A7-A018-0803BB14E411}"/>
    <cellStyle name="Nøytral 40" xfId="38204" xr:uid="{23FE766D-0400-4CFF-8262-EA7027091180}"/>
    <cellStyle name="Nøytral 41" xfId="38205" xr:uid="{DB22CEA2-2600-4B9F-B6F3-C5DFC187C6CD}"/>
    <cellStyle name="Nøytral 42" xfId="38206" xr:uid="{1264ED69-53C0-47F3-B679-32372DDCBAE8}"/>
    <cellStyle name="Nøytral 43" xfId="38207" xr:uid="{BFC3D7D3-A1EE-4D9B-8E51-38BAA13CF8B7}"/>
    <cellStyle name="Nøytral 44" xfId="38208" xr:uid="{F1A4006A-3966-4C5C-AC90-C85D6BEEC1E0}"/>
    <cellStyle name="Nøytral 45" xfId="38209" xr:uid="{6E7FAD88-F5D0-44E9-82F8-F11183FD98D1}"/>
    <cellStyle name="Nøytral 46" xfId="38210" xr:uid="{0659267E-4B54-47FC-B629-80F315A5A7C8}"/>
    <cellStyle name="Nøytral 47" xfId="38211" xr:uid="{1ED4DA6B-BED9-4FC1-8E32-1DE6DD35204B}"/>
    <cellStyle name="Nøytral 48" xfId="38212" xr:uid="{F25DC2D4-A3BC-4742-BA87-1A206C0A08FC}"/>
    <cellStyle name="Nøytral 49" xfId="46291" xr:uid="{D909F486-11E2-4B1F-8F14-F927279C018B}"/>
    <cellStyle name="Nøytral 5" xfId="38213" xr:uid="{D8B4C6B2-0DA5-444F-8AF9-503621D70419}"/>
    <cellStyle name="Nøytral 50" xfId="46292" xr:uid="{C514BBB0-A46B-4B3E-9634-BBEFA0D7DB8C}"/>
    <cellStyle name="Nøytral 51" xfId="46293" xr:uid="{4CBD9FA5-81E1-4C61-A1E5-8FB2B46D3725}"/>
    <cellStyle name="Nøytral 52" xfId="46294" xr:uid="{F00352C5-C5A9-42CD-BBEB-C77EA873B9BD}"/>
    <cellStyle name="Nøytral 53" xfId="46295" xr:uid="{4A61D3F2-6CB1-499A-AB49-DF86D73BA1D4}"/>
    <cellStyle name="Nøytral 54" xfId="46296" xr:uid="{D9678292-C653-4290-BC4B-192BE7EC5CAB}"/>
    <cellStyle name="Nøytral 55" xfId="46297" xr:uid="{64B25AEF-9B16-410E-9B56-13C803F33D1D}"/>
    <cellStyle name="Nøytral 56" xfId="46298" xr:uid="{DDDEE476-BFBA-43A9-A500-4B3DCACCA042}"/>
    <cellStyle name="Nøytral 57" xfId="46299" xr:uid="{2C879FA1-19E4-474E-B64E-C6EAB8F0BF89}"/>
    <cellStyle name="Nøytral 58" xfId="46300" xr:uid="{902B4ACF-3B40-4250-8123-E09117BFB60F}"/>
    <cellStyle name="Nøytral 59" xfId="46301" xr:uid="{01FC9858-16F6-415C-ABFF-3A84F606A2DD}"/>
    <cellStyle name="Nøytral 6" xfId="38214" xr:uid="{2B80C5AE-AD78-4EC6-AD5F-8EC327B74ED5}"/>
    <cellStyle name="Nøytral 60" xfId="46302" xr:uid="{A2EC401D-FB9D-4987-A997-B2D47A21568A}"/>
    <cellStyle name="Nøytral 61" xfId="46303" xr:uid="{C78EAA80-C3C3-4934-A40E-9B7C381D1ACA}"/>
    <cellStyle name="Nøytral 62" xfId="46304" xr:uid="{64B81232-16D5-41A6-9309-92D507378685}"/>
    <cellStyle name="Nøytral 63" xfId="46305" xr:uid="{E94598FF-9CB5-4F03-94C5-4BF3D2363D90}"/>
    <cellStyle name="Nøytral 64" xfId="46306" xr:uid="{D00FCF8A-A5B6-48CE-B423-F51392EE3B43}"/>
    <cellStyle name="Nøytral 65" xfId="46307" xr:uid="{7C71DEBF-84F0-4264-9BD3-CF9F87A805A9}"/>
    <cellStyle name="Nøytral 66" xfId="46308" xr:uid="{CF120BB2-2C4A-4F7E-A1F2-72404608FC70}"/>
    <cellStyle name="Nøytral 67" xfId="46309" xr:uid="{7F1DB802-BB0C-4834-80F2-189B8FF268C4}"/>
    <cellStyle name="Nøytral 68" xfId="46310" xr:uid="{283C22ED-BA1C-4CB9-839D-45BF2D6CD588}"/>
    <cellStyle name="Nøytral 69" xfId="46661" xr:uid="{A9C505DC-3A23-4B4F-BBC2-0F93DE6924FC}"/>
    <cellStyle name="Nøytral 7" xfId="38215" xr:uid="{4C0925CC-369A-410C-AE7A-B7586E55211A}"/>
    <cellStyle name="Nøytral 70" xfId="46833" xr:uid="{B94EFBA2-E91A-4341-A67D-5ACB04D96D63}"/>
    <cellStyle name="Nøytral 71" xfId="46660" xr:uid="{24D79F22-B151-4161-82F1-6F43EDE25799}"/>
    <cellStyle name="Nøytral 72" xfId="46859" xr:uid="{219A2531-2A52-496C-8510-3AE0FC269821}"/>
    <cellStyle name="Nøytral 73" xfId="46852" xr:uid="{305BEFE5-074D-4BEC-9A0E-0543851F75C0}"/>
    <cellStyle name="Nøytral 74" xfId="46594" xr:uid="{59EDAC78-038F-4250-AD47-E63752036F97}"/>
    <cellStyle name="Nøytral 8" xfId="38216" xr:uid="{2E3B0737-9C6A-4262-9E26-D980A9F24038}"/>
    <cellStyle name="Nøytral 9" xfId="38217" xr:uid="{28A2089E-6403-45D1-845A-6F9E2267768F}"/>
    <cellStyle name="Output" xfId="38218" xr:uid="{0A389A74-CD31-4D05-9101-7E17D0F9AA96}"/>
    <cellStyle name="Output 2" xfId="38219" xr:uid="{17699CFE-98A9-4FDD-BCED-C143C9BB13FE}"/>
    <cellStyle name="Output 3" xfId="38220" xr:uid="{55CE2D4E-DF55-41E1-BCBD-E6EE6E818F07}"/>
    <cellStyle name="Overskrift" xfId="38221" xr:uid="{96ED277C-7558-488D-AAA2-8A310D9C962A}"/>
    <cellStyle name="Overskrift 1" xfId="105" builtinId="16" customBuiltin="1"/>
    <cellStyle name="Overskrift 1 10" xfId="38222" xr:uid="{D495F9D4-472D-42DF-89B8-B29D87032781}"/>
    <cellStyle name="Overskrift 1 10 10" xfId="38223" xr:uid="{C1BBA7A9-9C74-4048-B848-998FCFDC6F1F}"/>
    <cellStyle name="Overskrift 1 10 11" xfId="38224" xr:uid="{A93F2FCA-ECC9-4709-82D5-5C5E67E629E7}"/>
    <cellStyle name="Overskrift 1 10 12" xfId="38225" xr:uid="{6886CC7E-A5FD-43B0-B874-9C20CDBC0166}"/>
    <cellStyle name="Overskrift 1 10 13" xfId="38226" xr:uid="{F90A33AF-8F5A-4FC5-91B9-94A8E07CC7BE}"/>
    <cellStyle name="Overskrift 1 10 14" xfId="38227" xr:uid="{21D8DB32-ABED-47DE-881B-F6D15592CDAC}"/>
    <cellStyle name="Overskrift 1 10 15" xfId="38228" xr:uid="{6B52FDC6-06B0-4B40-8D48-69C0A9A80E51}"/>
    <cellStyle name="Overskrift 1 10 16" xfId="38229" xr:uid="{E522BFB8-1DAB-4B3A-A2F5-86F8DB3F9747}"/>
    <cellStyle name="Overskrift 1 10 17" xfId="38230" xr:uid="{7B128115-6A12-4DF7-B054-6279F976BA6C}"/>
    <cellStyle name="Overskrift 1 10 17 10" xfId="38231" xr:uid="{54C66B7C-51DA-4383-A9B5-47892BEC287F}"/>
    <cellStyle name="Overskrift 1 10 17 11" xfId="38232" xr:uid="{E9DD5D28-952F-4173-9AC5-AF6C1E6BB715}"/>
    <cellStyle name="Overskrift 1 10 17 12" xfId="38233" xr:uid="{EFFEF3A4-4F45-46A2-8E13-9032E273D884}"/>
    <cellStyle name="Overskrift 1 10 17 13" xfId="38234" xr:uid="{D0BE6E60-BB47-4131-8829-88CAFAE253FF}"/>
    <cellStyle name="Overskrift 1 10 17 2" xfId="38235" xr:uid="{28F9E906-4312-4CC2-AF56-5A3A0A3BF65C}"/>
    <cellStyle name="Overskrift 1 10 17 3" xfId="38236" xr:uid="{ABA11CF1-90B3-49EA-86E1-D77A23B43385}"/>
    <cellStyle name="Overskrift 1 10 17 4" xfId="38237" xr:uid="{5CDA1EE7-6400-4929-9A86-2889D0BDEBEC}"/>
    <cellStyle name="Overskrift 1 10 17 5" xfId="38238" xr:uid="{5DD05189-C685-4B0C-A28D-D4AB738B48D8}"/>
    <cellStyle name="Overskrift 1 10 17 6" xfId="38239" xr:uid="{E80DF6ED-7366-4711-A991-BEBBC649BDAA}"/>
    <cellStyle name="Overskrift 1 10 17 7" xfId="38240" xr:uid="{24D2C3A4-626F-4B4D-828D-C1BFAB4D2B72}"/>
    <cellStyle name="Overskrift 1 10 17 8" xfId="38241" xr:uid="{C4AE9DD7-A381-4446-B80C-CE51EEBA806D}"/>
    <cellStyle name="Overskrift 1 10 17 9" xfId="38242" xr:uid="{E5BA3835-0BEA-494C-945C-C955B2E89AD1}"/>
    <cellStyle name="Overskrift 1 10 18" xfId="38243" xr:uid="{6D26AA57-C79B-4695-82F7-F9E2546E2A96}"/>
    <cellStyle name="Overskrift 1 10 19" xfId="38244" xr:uid="{9DC5C9ED-6E52-4CB0-8110-95A9508BD642}"/>
    <cellStyle name="Overskrift 1 10 2" xfId="38245" xr:uid="{B8C4E8AA-B194-4954-B839-560AD85D3DC7}"/>
    <cellStyle name="Overskrift 1 10 2 10" xfId="38246" xr:uid="{18CE57D5-FE5D-4B20-B81B-8B34513B2DC7}"/>
    <cellStyle name="Overskrift 1 10 2 11" xfId="38247" xr:uid="{EA0F35D3-6CA3-42C2-9660-FDE9D78C41F0}"/>
    <cellStyle name="Overskrift 1 10 2 12" xfId="38248" xr:uid="{CB883FB3-5FEE-4F95-86A7-1F1AFCA79EFD}"/>
    <cellStyle name="Overskrift 1 10 2 13" xfId="38249" xr:uid="{D8B665BD-2992-4ABD-ACD8-1EA673AD5B5A}"/>
    <cellStyle name="Overskrift 1 10 2 14" xfId="38250" xr:uid="{57DDFC56-65F2-4332-9F4A-67510BA76C00}"/>
    <cellStyle name="Overskrift 1 10 2 2" xfId="38251" xr:uid="{6BAD8FF0-A7F2-4355-B919-D30185E99ADE}"/>
    <cellStyle name="Overskrift 1 10 2 2 10" xfId="38252" xr:uid="{0C260E26-F2E7-4AD3-AAB2-F0C8CAF92D5B}"/>
    <cellStyle name="Overskrift 1 10 2 2 11" xfId="38253" xr:uid="{E28AD8C2-17C2-4ED8-90E7-8B7EB4EBD218}"/>
    <cellStyle name="Overskrift 1 10 2 2 12" xfId="38254" xr:uid="{91FC9ACE-CF53-4C19-BC9C-A09E679D89E2}"/>
    <cellStyle name="Overskrift 1 10 2 2 13" xfId="38255" xr:uid="{037F1B8B-FBCA-455E-901C-08068FC98EF3}"/>
    <cellStyle name="Overskrift 1 10 2 2 2" xfId="38256" xr:uid="{640C9F29-BEDD-4429-8AFE-F59AC33EAE30}"/>
    <cellStyle name="Overskrift 1 10 2 2 3" xfId="38257" xr:uid="{3B4EFA03-FDF3-4496-81C8-7D5463F7074C}"/>
    <cellStyle name="Overskrift 1 10 2 2 4" xfId="38258" xr:uid="{F137DEC2-E020-40D6-9C9B-D1CA9DA825CF}"/>
    <cellStyle name="Overskrift 1 10 2 2 5" xfId="38259" xr:uid="{8B9B29B3-8856-469B-B2F5-23E28997A45D}"/>
    <cellStyle name="Overskrift 1 10 2 2 6" xfId="38260" xr:uid="{BF0C224F-A272-4C1D-A9FA-693DFE1EB6FC}"/>
    <cellStyle name="Overskrift 1 10 2 2 7" xfId="38261" xr:uid="{E159A6C7-4032-49D4-9035-865D9559F5FA}"/>
    <cellStyle name="Overskrift 1 10 2 2 8" xfId="38262" xr:uid="{7E87A7BD-0FC2-442B-94F9-C848E0513F3D}"/>
    <cellStyle name="Overskrift 1 10 2 2 9" xfId="38263" xr:uid="{A300910F-2448-4221-8B38-1004C5A24142}"/>
    <cellStyle name="Overskrift 1 10 2 3" xfId="38264" xr:uid="{7C769B62-1975-49D7-BD13-0D9B702C254E}"/>
    <cellStyle name="Overskrift 1 10 2 4" xfId="38265" xr:uid="{65242914-0FFD-4710-B4FA-5BD0A12A9012}"/>
    <cellStyle name="Overskrift 1 10 2 5" xfId="38266" xr:uid="{699ACFF5-9265-4F65-BD47-8099A50B2AE9}"/>
    <cellStyle name="Overskrift 1 10 2 6" xfId="38267" xr:uid="{F10C29C5-7186-418A-B31F-011B259518A2}"/>
    <cellStyle name="Overskrift 1 10 2 7" xfId="38268" xr:uid="{B935B966-8B85-4DA4-B64B-3982148E004A}"/>
    <cellStyle name="Overskrift 1 10 2 8" xfId="38269" xr:uid="{79D1AF53-6E0A-4021-9B0F-27AFD34A476A}"/>
    <cellStyle name="Overskrift 1 10 2 9" xfId="38270" xr:uid="{BDEFDEF1-9614-4C4D-89D0-FD229DDA596B}"/>
    <cellStyle name="Overskrift 1 10 20" xfId="38271" xr:uid="{7778B27E-215A-4022-8674-00864D1C21F4}"/>
    <cellStyle name="Overskrift 1 10 21" xfId="38272" xr:uid="{E8B8B1D1-8942-471D-8222-174A5F8379E7}"/>
    <cellStyle name="Overskrift 1 10 22" xfId="38273" xr:uid="{25E9A43A-A2DE-4C56-933E-B563CD881749}"/>
    <cellStyle name="Overskrift 1 10 23" xfId="38274" xr:uid="{722378D8-D7EC-457E-AE04-208939E6F886}"/>
    <cellStyle name="Overskrift 1 10 24" xfId="38275" xr:uid="{7DFCCF93-7C1B-459D-A932-EE1B02AC739C}"/>
    <cellStyle name="Overskrift 1 10 25" xfId="38276" xr:uid="{F1030342-99EB-47EF-A962-D2BF691585EA}"/>
    <cellStyle name="Overskrift 1 10 26" xfId="38277" xr:uid="{EC1FD8EF-597C-4007-874E-7CCF6B8517D1}"/>
    <cellStyle name="Overskrift 1 10 27" xfId="38278" xr:uid="{B4C67F92-7553-4D18-ACE2-1A64119E3CB0}"/>
    <cellStyle name="Overskrift 1 10 28" xfId="38279" xr:uid="{F55660F9-B08D-42BA-9A8B-B452E6715AE3}"/>
    <cellStyle name="Overskrift 1 10 3" xfId="38280" xr:uid="{AFAB161B-78E3-432F-9646-5DCD28C02403}"/>
    <cellStyle name="Overskrift 1 10 4" xfId="38281" xr:uid="{C0D8941B-4A0E-435F-B1A1-38753D87E735}"/>
    <cellStyle name="Overskrift 1 10 5" xfId="38282" xr:uid="{B6F72A93-1055-4903-9E81-37302B1A99FC}"/>
    <cellStyle name="Overskrift 1 10 6" xfId="38283" xr:uid="{ABCB38A0-E57B-4916-9FDF-BBB3F9E3388E}"/>
    <cellStyle name="Overskrift 1 10 7" xfId="38284" xr:uid="{68C30AAD-FAED-4D08-9179-A109A1AEB187}"/>
    <cellStyle name="Overskrift 1 10 8" xfId="38285" xr:uid="{DC857ADC-9B32-4E5F-B1A9-BAB0021A7D26}"/>
    <cellStyle name="Overskrift 1 10 9" xfId="38286" xr:uid="{0B4C8B64-CA12-4F54-B7F9-5120F4A01C40}"/>
    <cellStyle name="Overskrift 1 11" xfId="38287" xr:uid="{59B2467C-A1B8-40B3-AE96-F7A2F268BCBF}"/>
    <cellStyle name="Overskrift 1 12" xfId="38288" xr:uid="{D286E7F6-8EAA-44D9-9FDE-D0558D3DA634}"/>
    <cellStyle name="Overskrift 1 12 10" xfId="38289" xr:uid="{4A350867-FD7E-4F8D-9D03-814E64460CB2}"/>
    <cellStyle name="Overskrift 1 12 11" xfId="38290" xr:uid="{2734D505-3D2B-4C94-AB19-FC23578DB323}"/>
    <cellStyle name="Overskrift 1 12 12" xfId="38291" xr:uid="{885C5967-E74D-43FE-929A-AA10A22B515B}"/>
    <cellStyle name="Overskrift 1 12 13" xfId="38292" xr:uid="{395D569D-2690-453F-8542-45F7B7CF649A}"/>
    <cellStyle name="Overskrift 1 12 14" xfId="38293" xr:uid="{0BE59AB5-00BC-4657-9452-2700F6E6E340}"/>
    <cellStyle name="Overskrift 1 12 15" xfId="38294" xr:uid="{619CD6A3-5108-4CF7-9964-24C75C968119}"/>
    <cellStyle name="Overskrift 1 12 2" xfId="38295" xr:uid="{813436A6-1BBC-4D4A-BAF1-57406316CC02}"/>
    <cellStyle name="Overskrift 1 12 2 10" xfId="38296" xr:uid="{343824E5-1FE8-4F24-AAA5-F112D38DFBB5}"/>
    <cellStyle name="Overskrift 1 12 2 11" xfId="38297" xr:uid="{12B61644-C09A-4785-B9E7-6F18132B7BCD}"/>
    <cellStyle name="Overskrift 1 12 2 12" xfId="38298" xr:uid="{02515068-1923-49A3-B9E2-4D7E0FA38360}"/>
    <cellStyle name="Overskrift 1 12 2 13" xfId="38299" xr:uid="{7845528F-7F98-4A78-8FD8-B5D87C54E739}"/>
    <cellStyle name="Overskrift 1 12 2 2" xfId="38300" xr:uid="{91FBABDD-ED14-496E-8F49-1C2479A051BB}"/>
    <cellStyle name="Overskrift 1 12 2 3" xfId="38301" xr:uid="{149A55BB-D2B0-4611-9595-FB4070A6C7EC}"/>
    <cellStyle name="Overskrift 1 12 2 4" xfId="38302" xr:uid="{0179709F-59EC-4A8D-AB76-9E0F8CDCBA06}"/>
    <cellStyle name="Overskrift 1 12 2 5" xfId="38303" xr:uid="{E866AE4D-F312-4328-9096-47A0456FC439}"/>
    <cellStyle name="Overskrift 1 12 2 6" xfId="38304" xr:uid="{291303DF-3EE5-4E3F-AA8D-6AB8C074AFBB}"/>
    <cellStyle name="Overskrift 1 12 2 7" xfId="38305" xr:uid="{E4038510-963E-46EC-AF5B-188E2B6F9C28}"/>
    <cellStyle name="Overskrift 1 12 2 8" xfId="38306" xr:uid="{95218670-807E-49BC-AB46-D952EC29564D}"/>
    <cellStyle name="Overskrift 1 12 2 9" xfId="38307" xr:uid="{D6EE1CDD-7789-48A2-B028-699232D39F3E}"/>
    <cellStyle name="Overskrift 1 12 3" xfId="38308" xr:uid="{1859020F-5D5B-4AB6-9F33-1D903DC4542B}"/>
    <cellStyle name="Overskrift 1 12 4" xfId="38309" xr:uid="{6E3C1D77-25C6-4A6E-9EAD-3AF7EAB6B5EE}"/>
    <cellStyle name="Overskrift 1 12 5" xfId="38310" xr:uid="{919F235E-D8C3-4CA4-A107-A63ABBDCEDED}"/>
    <cellStyle name="Overskrift 1 12 6" xfId="38311" xr:uid="{B4621E42-12DB-4426-9F1C-BA71610394D8}"/>
    <cellStyle name="Overskrift 1 12 7" xfId="38312" xr:uid="{F6A01752-C488-40C9-9C5A-CC088574C729}"/>
    <cellStyle name="Overskrift 1 12 8" xfId="38313" xr:uid="{5C832F11-7B5C-4834-A0BD-96B2443DFC57}"/>
    <cellStyle name="Overskrift 1 12 9" xfId="38314" xr:uid="{62655AEE-4211-4B22-945B-D77CA768A810}"/>
    <cellStyle name="Overskrift 1 13" xfId="38315" xr:uid="{D8D7E7E2-51C3-4D6A-AD26-EAC0B8D94C9D}"/>
    <cellStyle name="Overskrift 1 13 10" xfId="38316" xr:uid="{766F5F63-08C3-4B4D-8A9F-DC68EAED47A7}"/>
    <cellStyle name="Overskrift 1 13 11" xfId="38317" xr:uid="{D61FBD1C-E250-482E-8E15-2D0023103459}"/>
    <cellStyle name="Overskrift 1 13 12" xfId="38318" xr:uid="{2D1FD12F-D1B1-4CA0-A873-60C93082EA77}"/>
    <cellStyle name="Overskrift 1 13 2" xfId="38319" xr:uid="{F1A5C958-6757-4A4B-A010-8FAD517926A7}"/>
    <cellStyle name="Overskrift 1 13 3" xfId="38320" xr:uid="{ECBD3A5F-DAA6-4578-9E58-491D7EAB987A}"/>
    <cellStyle name="Overskrift 1 13 4" xfId="38321" xr:uid="{75E386D4-7B5B-4632-B9BF-3A68BDFC6CCD}"/>
    <cellStyle name="Overskrift 1 13 5" xfId="38322" xr:uid="{87262477-3278-4AE0-B8FE-E2F9355247C6}"/>
    <cellStyle name="Overskrift 1 13 6" xfId="38323" xr:uid="{C73F48AD-6CC9-4663-9044-2163ACE05C8B}"/>
    <cellStyle name="Overskrift 1 13 7" xfId="38324" xr:uid="{DCF0A2D6-811D-426C-AF94-C64B40704E71}"/>
    <cellStyle name="Overskrift 1 13 8" xfId="38325" xr:uid="{9371A81B-BDB9-4F06-94E7-AE35FD510035}"/>
    <cellStyle name="Overskrift 1 13 9" xfId="38326" xr:uid="{19832B8B-EF1F-460C-AEBB-487E6364FEE9}"/>
    <cellStyle name="Overskrift 1 14" xfId="38327" xr:uid="{69827F1C-9533-4E9F-9DCD-882616B4D399}"/>
    <cellStyle name="Overskrift 1 14 10" xfId="38328" xr:uid="{B9456231-F1A6-4D79-B32C-777E4667AE36}"/>
    <cellStyle name="Overskrift 1 14 11" xfId="38329" xr:uid="{699D9AA1-8B6C-435F-853B-1FDCB09A9208}"/>
    <cellStyle name="Overskrift 1 14 12" xfId="38330" xr:uid="{A72CF422-7F75-44F3-BCFC-992799583A66}"/>
    <cellStyle name="Overskrift 1 14 2" xfId="38331" xr:uid="{DBFA8BAA-1280-4B69-A5F4-140DA4E441EE}"/>
    <cellStyle name="Overskrift 1 14 3" xfId="38332" xr:uid="{6F53E2E9-3411-441E-9003-B767D02AC767}"/>
    <cellStyle name="Overskrift 1 14 4" xfId="38333" xr:uid="{0542DB77-FAF5-4C30-AA6F-6BC3D774D712}"/>
    <cellStyle name="Overskrift 1 14 5" xfId="38334" xr:uid="{C6415EE2-3051-4CBB-81E6-C15F623A466D}"/>
    <cellStyle name="Overskrift 1 14 6" xfId="38335" xr:uid="{5A46265E-F273-4FC6-9D98-3F65957F07AE}"/>
    <cellStyle name="Overskrift 1 14 7" xfId="38336" xr:uid="{E4DB5D15-6E4C-4C13-9A53-C62CB97576F5}"/>
    <cellStyle name="Overskrift 1 14 8" xfId="38337" xr:uid="{B352EE65-4BFC-4D1A-912F-F33A3B079A5A}"/>
    <cellStyle name="Overskrift 1 14 9" xfId="38338" xr:uid="{B547ACC2-C1B6-4C3B-A155-AD0D7DE3A86A}"/>
    <cellStyle name="Overskrift 1 15" xfId="38339" xr:uid="{443923DF-05B6-4BAB-B1AC-91B3EF8DAC01}"/>
    <cellStyle name="Overskrift 1 15 10" xfId="38340" xr:uid="{DA179B41-FDA8-4D1D-B676-E7A85A00A338}"/>
    <cellStyle name="Overskrift 1 15 11" xfId="38341" xr:uid="{ED9A3B67-97C8-4B42-A5F2-6A96982290B8}"/>
    <cellStyle name="Overskrift 1 15 12" xfId="38342" xr:uid="{A6CF6206-B574-41E3-BF4C-8891E8EB5012}"/>
    <cellStyle name="Overskrift 1 15 2" xfId="38343" xr:uid="{C7F2EA65-BEC7-47A1-A483-C0AE37396529}"/>
    <cellStyle name="Overskrift 1 15 3" xfId="38344" xr:uid="{66018D8A-4A2C-4BC5-AE8A-7C28C30E6DA8}"/>
    <cellStyle name="Overskrift 1 15 4" xfId="38345" xr:uid="{062A63BA-78E3-4674-8071-C64597E9FE67}"/>
    <cellStyle name="Overskrift 1 15 5" xfId="38346" xr:uid="{D18B6BCE-B92A-4869-BE36-8F75F15102AA}"/>
    <cellStyle name="Overskrift 1 15 6" xfId="38347" xr:uid="{5EB51116-0017-432B-883B-7AE22AAB02F1}"/>
    <cellStyle name="Overskrift 1 15 7" xfId="38348" xr:uid="{86871C73-539C-40D4-BC03-741B72F9D6DA}"/>
    <cellStyle name="Overskrift 1 15 8" xfId="38349" xr:uid="{F7CD236E-388D-4939-B900-328F9F1C5B02}"/>
    <cellStyle name="Overskrift 1 15 9" xfId="38350" xr:uid="{1CAF2223-F8F8-43CD-ACAB-D3FAECC78F7F}"/>
    <cellStyle name="Overskrift 1 16" xfId="38351" xr:uid="{FC3F0234-DB6C-4847-9869-4120F88903F5}"/>
    <cellStyle name="Overskrift 1 16 10" xfId="38352" xr:uid="{64414048-6070-438A-A511-94E46987E11A}"/>
    <cellStyle name="Overskrift 1 16 11" xfId="38353" xr:uid="{FF643736-7DF0-4CF4-8F37-40C4F0A8761F}"/>
    <cellStyle name="Overskrift 1 16 12" xfId="38354" xr:uid="{C006E7D9-02E0-4525-B3CA-06357FFC6C33}"/>
    <cellStyle name="Overskrift 1 16 2" xfId="38355" xr:uid="{1A8D4599-C840-491A-8770-10BF030C000B}"/>
    <cellStyle name="Overskrift 1 16 3" xfId="38356" xr:uid="{0E2CB1D5-331C-4342-A1EB-1146E9A2AE76}"/>
    <cellStyle name="Overskrift 1 16 4" xfId="38357" xr:uid="{5B7A745E-86A5-4BE7-9664-822D7B254101}"/>
    <cellStyle name="Overskrift 1 16 5" xfId="38358" xr:uid="{97527F0A-4B89-4E45-B892-FA616FD77745}"/>
    <cellStyle name="Overskrift 1 16 6" xfId="38359" xr:uid="{76C55060-0CFA-468D-BB32-2D6A177172DD}"/>
    <cellStyle name="Overskrift 1 16 7" xfId="38360" xr:uid="{189A3275-A21D-4ED6-9126-8F0ADD00F223}"/>
    <cellStyle name="Overskrift 1 16 8" xfId="38361" xr:uid="{C3A9D9B8-3C92-4EC4-8F84-362399379175}"/>
    <cellStyle name="Overskrift 1 16 9" xfId="38362" xr:uid="{7E86DE5A-5A91-4F5A-B71A-1A2BBE67D3AD}"/>
    <cellStyle name="Overskrift 1 17" xfId="38363" xr:uid="{F2A2981E-BAC0-424B-BA8A-BD8DD9C80FA3}"/>
    <cellStyle name="Overskrift 1 17 10" xfId="38364" xr:uid="{431F984E-CFD2-4CFC-821B-CA8165B17B20}"/>
    <cellStyle name="Overskrift 1 17 11" xfId="38365" xr:uid="{081E2E2A-9201-4A0E-999F-8C18785F1A02}"/>
    <cellStyle name="Overskrift 1 17 12" xfId="38366" xr:uid="{9D29EA52-D28E-4B89-AFA0-8E8098CBCD90}"/>
    <cellStyle name="Overskrift 1 17 2" xfId="38367" xr:uid="{51D828C3-6EED-4F11-A40B-9C762C15B74A}"/>
    <cellStyle name="Overskrift 1 17 3" xfId="38368" xr:uid="{D3F1B5BD-5277-4119-8BC7-0C13C0DB68DE}"/>
    <cellStyle name="Overskrift 1 17 4" xfId="38369" xr:uid="{E2EE7B60-E89C-4A95-A7B5-821091D804FB}"/>
    <cellStyle name="Overskrift 1 17 5" xfId="38370" xr:uid="{4F7407A1-9DE5-4684-9165-1C6079DAF649}"/>
    <cellStyle name="Overskrift 1 17 6" xfId="38371" xr:uid="{A1138BFF-75DA-4E4D-BD4A-1D64AD8E4482}"/>
    <cellStyle name="Overskrift 1 17 7" xfId="38372" xr:uid="{4E7D6BE4-F6EE-485F-A0E5-0FD1C04D6DF3}"/>
    <cellStyle name="Overskrift 1 17 8" xfId="38373" xr:uid="{14165C1A-03A0-4318-A895-D013293185D1}"/>
    <cellStyle name="Overskrift 1 17 9" xfId="38374" xr:uid="{AC110244-BCA4-4FF8-BA21-533FA6BE4110}"/>
    <cellStyle name="Overskrift 1 18" xfId="38375" xr:uid="{D0C99B3A-B3EF-4984-AF70-5641096EDB89}"/>
    <cellStyle name="Overskrift 1 18 10" xfId="38376" xr:uid="{1F1F8D1B-CC31-4741-A172-141FAFE479CC}"/>
    <cellStyle name="Overskrift 1 18 11" xfId="38377" xr:uid="{D4DF4736-666E-4CC2-B465-13669663BE3C}"/>
    <cellStyle name="Overskrift 1 18 12" xfId="38378" xr:uid="{C0553281-F99D-430D-A536-E3CF86534F2E}"/>
    <cellStyle name="Overskrift 1 18 2" xfId="38379" xr:uid="{9D6EF326-BB79-4D5C-9997-A8F34F1A3ED7}"/>
    <cellStyle name="Overskrift 1 18 3" xfId="38380" xr:uid="{8C5A7699-9A35-445E-B634-7A0585E5D7EA}"/>
    <cellStyle name="Overskrift 1 18 4" xfId="38381" xr:uid="{889D6AF6-0D53-4D65-B8AB-CD5E4AC697E7}"/>
    <cellStyle name="Overskrift 1 18 5" xfId="38382" xr:uid="{3F1BCD55-E3B0-4D15-858F-131B829C1E3B}"/>
    <cellStyle name="Overskrift 1 18 6" xfId="38383" xr:uid="{40D22640-72C4-48D2-8255-295FE36E40D5}"/>
    <cellStyle name="Overskrift 1 18 7" xfId="38384" xr:uid="{ADCBBEB4-652F-4B37-87D3-55EFC2C5961A}"/>
    <cellStyle name="Overskrift 1 18 8" xfId="38385" xr:uid="{6441BF97-05A7-4CB7-9FBD-828CF3A3BA72}"/>
    <cellStyle name="Overskrift 1 18 9" xfId="38386" xr:uid="{C9F698E8-B4FE-4E5D-ABA9-840BE54BE7FD}"/>
    <cellStyle name="Overskrift 1 19" xfId="38387" xr:uid="{7CBEF5C1-D1D4-40C1-8AB6-4E1464318180}"/>
    <cellStyle name="Overskrift 1 19 10" xfId="38388" xr:uid="{89DF8AB9-740B-49A4-B602-4678FC53FD2A}"/>
    <cellStyle name="Overskrift 1 19 11" xfId="38389" xr:uid="{2097A49A-0638-4EAF-A15D-33E29BE565A7}"/>
    <cellStyle name="Overskrift 1 19 12" xfId="38390" xr:uid="{0B5C52A0-619A-4D21-9740-AD91C1F1F8CD}"/>
    <cellStyle name="Overskrift 1 19 2" xfId="38391" xr:uid="{4CC37800-A5A2-4CAD-BF8C-753C15A3D916}"/>
    <cellStyle name="Overskrift 1 19 3" xfId="38392" xr:uid="{347A59BD-597D-4EAD-8CBE-6C9EF60F3251}"/>
    <cellStyle name="Overskrift 1 19 4" xfId="38393" xr:uid="{FE265645-79AD-4751-B135-2DF8947215A0}"/>
    <cellStyle name="Overskrift 1 19 5" xfId="38394" xr:uid="{364ED847-2A84-4791-8564-10D40AAB3313}"/>
    <cellStyle name="Overskrift 1 19 6" xfId="38395" xr:uid="{8B2D32A9-3135-4729-AB31-E2E3D3A1051F}"/>
    <cellStyle name="Overskrift 1 19 7" xfId="38396" xr:uid="{A1AC23FF-D943-4541-8802-ECE24AB15D31}"/>
    <cellStyle name="Overskrift 1 19 8" xfId="38397" xr:uid="{68390860-B7B6-44AE-9E7E-9275C2C362C9}"/>
    <cellStyle name="Overskrift 1 19 9" xfId="38398" xr:uid="{B6660C90-ECF3-40A4-9DCA-A49277B9F2C5}"/>
    <cellStyle name="Overskrift 1 2" xfId="38399" xr:uid="{AA5B2FF5-E606-4F4D-95B0-C6121F63717D}"/>
    <cellStyle name="Overskrift 1 2 10" xfId="38400" xr:uid="{F1E2FC1D-2E6A-4D49-BBD6-8DB5970807F8}"/>
    <cellStyle name="Overskrift 1 2 11" xfId="38401" xr:uid="{67399782-C5D4-4A0F-B3E1-F3FA2D537E96}"/>
    <cellStyle name="Overskrift 1 2 12" xfId="38402" xr:uid="{5E46AD56-269D-4CA8-9CFE-4C5D93AF04CD}"/>
    <cellStyle name="Overskrift 1 2 13" xfId="38403" xr:uid="{A66AA4ED-5781-4D90-8DCD-51FFF9B8886B}"/>
    <cellStyle name="Overskrift 1 2 14" xfId="38404" xr:uid="{F7B0C707-3F64-47BC-AF5D-BF02B19B9B4B}"/>
    <cellStyle name="Overskrift 1 2 15" xfId="38405" xr:uid="{2ED8DA5D-FE01-450D-9C8A-96C847C838D6}"/>
    <cellStyle name="Overskrift 1 2 16" xfId="38406" xr:uid="{8113C1B5-E3CA-4144-AA1E-06013D3C4FA2}"/>
    <cellStyle name="Overskrift 1 2 17" xfId="38407" xr:uid="{E04C0777-E6FA-4357-83AD-1D2D05023EE5}"/>
    <cellStyle name="Overskrift 1 2 18" xfId="38408" xr:uid="{A1853231-FF27-4FEF-BEAF-47D60DE0C71E}"/>
    <cellStyle name="Overskrift 1 2 19" xfId="38409" xr:uid="{38BA7BAA-8A2B-41CC-90E2-9E7F7946C73A}"/>
    <cellStyle name="Overskrift 1 2 19 10" xfId="38410" xr:uid="{1652EB9A-95F9-420F-9813-A672AB754968}"/>
    <cellStyle name="Overskrift 1 2 19 11" xfId="38411" xr:uid="{B8C99993-DD28-4759-9B68-9D5855ED89FE}"/>
    <cellStyle name="Overskrift 1 2 19 12" xfId="38412" xr:uid="{562B9185-436D-4295-9063-1B73A4B77AF3}"/>
    <cellStyle name="Overskrift 1 2 19 13" xfId="38413" xr:uid="{D9BD591B-82A3-440F-AEC5-EBBAF27EA37D}"/>
    <cellStyle name="Overskrift 1 2 19 2" xfId="38414" xr:uid="{5FC65B78-2B9B-4F4F-A33C-3E6DA3058AB6}"/>
    <cellStyle name="Overskrift 1 2 19 3" xfId="38415" xr:uid="{A91D8AB3-8EBC-4511-B177-0DEC232046B5}"/>
    <cellStyle name="Overskrift 1 2 19 4" xfId="38416" xr:uid="{20BD6746-7262-4ECD-804E-EC939917CE74}"/>
    <cellStyle name="Overskrift 1 2 19 5" xfId="38417" xr:uid="{B331E0C2-BE80-4EAC-9C90-44E5C830997E}"/>
    <cellStyle name="Overskrift 1 2 19 6" xfId="38418" xr:uid="{EB6B45B3-E2E7-4375-8EB9-35B2A05CE13A}"/>
    <cellStyle name="Overskrift 1 2 19 7" xfId="38419" xr:uid="{111154CC-3159-4961-BF72-33E7C912A3AC}"/>
    <cellStyle name="Overskrift 1 2 19 8" xfId="38420" xr:uid="{D5CAE937-F38B-4F6B-B96F-AB287C0A02A9}"/>
    <cellStyle name="Overskrift 1 2 19 9" xfId="38421" xr:uid="{DF692AA4-0186-4646-AAFE-CEBB7C3B3CCA}"/>
    <cellStyle name="Overskrift 1 2 2" xfId="38422" xr:uid="{45162ABF-1B89-4D32-B6E9-A05ADF5A8B72}"/>
    <cellStyle name="Overskrift 1 2 2 10" xfId="38423" xr:uid="{CE9921FF-BED7-4683-87F6-D115C8FAE0E9}"/>
    <cellStyle name="Overskrift 1 2 2 11" xfId="38424" xr:uid="{87466C95-2D71-4B62-BEBF-94EDEFC6BF12}"/>
    <cellStyle name="Overskrift 1 2 2 12" xfId="38425" xr:uid="{817B0941-8232-4A26-B05A-0FE33C58107C}"/>
    <cellStyle name="Overskrift 1 2 2 13" xfId="38426" xr:uid="{C2983B5C-348D-41D5-8114-9551BD719F22}"/>
    <cellStyle name="Overskrift 1 2 2 14" xfId="38427" xr:uid="{A0FAB8C0-D4FE-49E9-9C02-514ACAB253A8}"/>
    <cellStyle name="Overskrift 1 2 2 15" xfId="38428" xr:uid="{74190262-419E-497B-BE84-B0559E90D2AE}"/>
    <cellStyle name="Overskrift 1 2 2 16" xfId="38429" xr:uid="{1C4564AE-CF86-4B32-9E69-E70DDAAE59CB}"/>
    <cellStyle name="Overskrift 1 2 2 17" xfId="38430" xr:uid="{F56E1F73-46C0-4525-92FC-5E5D929F30DB}"/>
    <cellStyle name="Overskrift 1 2 2 17 10" xfId="38431" xr:uid="{F621C360-04F3-42F5-8362-5B0457C57B73}"/>
    <cellStyle name="Overskrift 1 2 2 17 11" xfId="38432" xr:uid="{760140FF-9220-476B-80FD-9F1B71D0FC0E}"/>
    <cellStyle name="Overskrift 1 2 2 17 12" xfId="38433" xr:uid="{71603E95-4813-4A19-BEAF-F0603464ADCB}"/>
    <cellStyle name="Overskrift 1 2 2 17 13" xfId="38434" xr:uid="{479342C4-1105-4F50-B200-A411C6EF1ECA}"/>
    <cellStyle name="Overskrift 1 2 2 17 2" xfId="38435" xr:uid="{237F0195-F22F-4649-8EFF-AD0BEF7973ED}"/>
    <cellStyle name="Overskrift 1 2 2 17 3" xfId="38436" xr:uid="{254E0FF8-FCD4-4B64-87E1-26C81755FF82}"/>
    <cellStyle name="Overskrift 1 2 2 17 4" xfId="38437" xr:uid="{BCE7EF5A-39FF-4A2F-9D93-60E0E6D7255C}"/>
    <cellStyle name="Overskrift 1 2 2 17 5" xfId="38438" xr:uid="{27B5ED72-E2B6-4713-839B-31E00153BB58}"/>
    <cellStyle name="Overskrift 1 2 2 17 6" xfId="38439" xr:uid="{3DB6733F-26B9-4C76-A4F7-C28D38C957B3}"/>
    <cellStyle name="Overskrift 1 2 2 17 7" xfId="38440" xr:uid="{2A3425E1-D2B0-42D0-85E4-C05B58F34751}"/>
    <cellStyle name="Overskrift 1 2 2 17 8" xfId="38441" xr:uid="{AF328822-33E5-4DAF-B212-2889CFCCFEB2}"/>
    <cellStyle name="Overskrift 1 2 2 17 9" xfId="38442" xr:uid="{252D9352-F9B6-4A5A-82BF-125310EB9321}"/>
    <cellStyle name="Overskrift 1 2 2 18" xfId="38443" xr:uid="{A33E09BA-D6C1-48CB-AE7A-8DC302FDE38B}"/>
    <cellStyle name="Overskrift 1 2 2 19" xfId="38444" xr:uid="{DE3101DC-5FE1-4552-BE99-E43183941FDD}"/>
    <cellStyle name="Overskrift 1 2 2 2" xfId="38445" xr:uid="{49D67F45-7959-4B2F-87C4-0ADC53906FAC}"/>
    <cellStyle name="Overskrift 1 2 2 2 10" xfId="38446" xr:uid="{F9AE85DB-776E-45CD-A944-99753A128A03}"/>
    <cellStyle name="Overskrift 1 2 2 2 11" xfId="38447" xr:uid="{A448C649-789A-4570-B094-E2345F7C62E1}"/>
    <cellStyle name="Overskrift 1 2 2 2 12" xfId="38448" xr:uid="{8C9323E7-B0B7-4D64-8DCA-4EBC48B4D4AC}"/>
    <cellStyle name="Overskrift 1 2 2 2 13" xfId="38449" xr:uid="{656E3D8D-0739-488C-A69B-EEF78C0978E0}"/>
    <cellStyle name="Overskrift 1 2 2 2 14" xfId="38450" xr:uid="{91D9E9D7-9557-406D-8576-918A947FA071}"/>
    <cellStyle name="Overskrift 1 2 2 2 15" xfId="38451" xr:uid="{E5EB9872-F07A-4FAF-A68A-EF9F29310B5D}"/>
    <cellStyle name="Overskrift 1 2 2 2 2" xfId="38452" xr:uid="{952F3EC5-6A20-4C56-A239-952F489B5516}"/>
    <cellStyle name="Overskrift 1 2 2 2 2 10" xfId="38453" xr:uid="{6BFEBF80-F254-4062-A236-2DF1BC5F887A}"/>
    <cellStyle name="Overskrift 1 2 2 2 2 11" xfId="38454" xr:uid="{1F9D72DF-9EE2-43A5-BE43-1410DE3BA7B9}"/>
    <cellStyle name="Overskrift 1 2 2 2 2 12" xfId="38455" xr:uid="{EF280FA8-0F4E-412F-BA94-BC32AF5846C3}"/>
    <cellStyle name="Overskrift 1 2 2 2 2 13" xfId="38456" xr:uid="{A0C69860-9937-4792-9323-5679766EAD5B}"/>
    <cellStyle name="Overskrift 1 2 2 2 2 2" xfId="38457" xr:uid="{C1843F66-4BF3-4C7E-A26A-0A5435DA9387}"/>
    <cellStyle name="Overskrift 1 2 2 2 2 3" xfId="38458" xr:uid="{A70DA2C8-3C45-421F-878C-E3B4110344BF}"/>
    <cellStyle name="Overskrift 1 2 2 2 2 4" xfId="38459" xr:uid="{C319C487-B273-4D2C-8D49-D79E687E09BB}"/>
    <cellStyle name="Overskrift 1 2 2 2 2 5" xfId="38460" xr:uid="{BB3FE6A5-D233-4822-959E-CEEDAEFDBA0F}"/>
    <cellStyle name="Overskrift 1 2 2 2 2 6" xfId="38461" xr:uid="{A8795585-F603-4337-B942-641009E85245}"/>
    <cellStyle name="Overskrift 1 2 2 2 2 7" xfId="38462" xr:uid="{8B1EA4EE-C856-4428-A13A-4FF260711179}"/>
    <cellStyle name="Overskrift 1 2 2 2 2 8" xfId="38463" xr:uid="{2BF73F89-AA81-46ED-93C7-B1A26F3DA8A9}"/>
    <cellStyle name="Overskrift 1 2 2 2 2 9" xfId="38464" xr:uid="{F04DE030-6118-4580-977B-CBEE9A6BF6D8}"/>
    <cellStyle name="Overskrift 1 2 2 2 3" xfId="38465" xr:uid="{A051205D-608B-4C4A-A2CE-1289DBB4B918}"/>
    <cellStyle name="Overskrift 1 2 2 2 4" xfId="38466" xr:uid="{2252A3BD-E9A9-4CAC-AEBC-EDE3F5CF6511}"/>
    <cellStyle name="Overskrift 1 2 2 2 5" xfId="38467" xr:uid="{929FF71C-772D-4EAC-97A9-A9FDEA27108F}"/>
    <cellStyle name="Overskrift 1 2 2 2 6" xfId="38468" xr:uid="{9CD5A9CE-1D6E-4CBD-AC32-B11E52DF1E64}"/>
    <cellStyle name="Overskrift 1 2 2 2 7" xfId="38469" xr:uid="{5B9DB96E-E1F1-4389-AFEE-45B6EC0071A1}"/>
    <cellStyle name="Overskrift 1 2 2 2 8" xfId="38470" xr:uid="{207B4E59-9981-4AA3-996B-DCE387BC0773}"/>
    <cellStyle name="Overskrift 1 2 2 2 9" xfId="38471" xr:uid="{9F064119-0196-47E6-A02E-E9D913504307}"/>
    <cellStyle name="Overskrift 1 2 2 20" xfId="38472" xr:uid="{1F2C9A76-3C00-4EB8-8BAC-3E2EE3ECDFE8}"/>
    <cellStyle name="Overskrift 1 2 2 21" xfId="38473" xr:uid="{8B029F8A-7F87-4B55-B37E-426E5F243F7A}"/>
    <cellStyle name="Overskrift 1 2 2 22" xfId="38474" xr:uid="{4FA6E682-16AF-4D3F-8DE9-13F35CF72B22}"/>
    <cellStyle name="Overskrift 1 2 2 23" xfId="38475" xr:uid="{1B8C919D-046D-465D-B03F-DA3E369D2414}"/>
    <cellStyle name="Overskrift 1 2 2 24" xfId="38476" xr:uid="{8EA121C8-4272-4C3D-833A-805D22CF3D0A}"/>
    <cellStyle name="Overskrift 1 2 2 25" xfId="38477" xr:uid="{9E0F5D07-5DC0-48E2-A4D5-433D8E524E06}"/>
    <cellStyle name="Overskrift 1 2 2 26" xfId="38478" xr:uid="{E41BCD7C-DCB3-44A2-A75F-A57A7344B300}"/>
    <cellStyle name="Overskrift 1 2 2 27" xfId="38479" xr:uid="{23BFF065-58E7-4994-9919-9B89A360FC55}"/>
    <cellStyle name="Overskrift 1 2 2 28" xfId="38480" xr:uid="{4BEC6151-71DE-492E-BF41-DE5F2EF957A2}"/>
    <cellStyle name="Overskrift 1 2 2 3" xfId="38481" xr:uid="{29508059-058E-4D2A-8FF4-243B176F9ABA}"/>
    <cellStyle name="Overskrift 1 2 2 4" xfId="38482" xr:uid="{F8344589-EC51-4D6E-B902-35D8B5DE424A}"/>
    <cellStyle name="Overskrift 1 2 2 5" xfId="38483" xr:uid="{DD3A5290-33A8-4A54-87DF-FFA541171E18}"/>
    <cellStyle name="Overskrift 1 2 2 6" xfId="38484" xr:uid="{6724CE1E-9530-4869-A629-DE40E34029AB}"/>
    <cellStyle name="Overskrift 1 2 2 7" xfId="38485" xr:uid="{6E2845BC-8848-46F8-977C-175F83AD46B5}"/>
    <cellStyle name="Overskrift 1 2 2 8" xfId="38486" xr:uid="{CEA188F2-AAD0-4630-ACE0-38782AD08040}"/>
    <cellStyle name="Overskrift 1 2 2 9" xfId="38487" xr:uid="{AEBABA90-5633-4FFF-B777-4B103176923C}"/>
    <cellStyle name="Overskrift 1 2 20" xfId="38488" xr:uid="{0A003CA9-8D62-4C6E-A529-3B5EEDE8DD59}"/>
    <cellStyle name="Overskrift 1 2 21" xfId="38489" xr:uid="{550F51EA-AC25-4E9A-9DD3-BDE23BB9C91E}"/>
    <cellStyle name="Overskrift 1 2 22" xfId="38490" xr:uid="{016FFF9B-B7ED-480A-9842-3E6FD03EB7CA}"/>
    <cellStyle name="Overskrift 1 2 23" xfId="38491" xr:uid="{A00E76A8-3282-4FBF-B7D6-EE9352909F67}"/>
    <cellStyle name="Overskrift 1 2 24" xfId="38492" xr:uid="{1F2787D3-6E5F-468C-8B91-9A49BB42C2B7}"/>
    <cellStyle name="Overskrift 1 2 25" xfId="38493" xr:uid="{6C1B25A8-0AA4-41C3-BA77-EE5AB0E9DF3E}"/>
    <cellStyle name="Overskrift 1 2 26" xfId="38494" xr:uid="{90E33A87-AD4B-4205-9070-FDE9221FE137}"/>
    <cellStyle name="Overskrift 1 2 27" xfId="38495" xr:uid="{E33C710F-3124-431A-AC03-9D35566A9661}"/>
    <cellStyle name="Overskrift 1 2 28" xfId="38496" xr:uid="{723E49C9-1275-4BC2-AF97-CB6A51F7699B}"/>
    <cellStyle name="Overskrift 1 2 29" xfId="38497" xr:uid="{32743CF4-90A3-4669-90D7-1960B00F71CE}"/>
    <cellStyle name="Overskrift 1 2 3" xfId="38498" xr:uid="{ACB98EE4-1D13-449B-BCF4-ABC208C926F8}"/>
    <cellStyle name="Overskrift 1 2 30" xfId="38499" xr:uid="{E918AB05-7EA0-4F54-9896-93EAFB324E96}"/>
    <cellStyle name="Overskrift 1 2 31" xfId="46724" xr:uid="{419D6BE4-52B7-4156-95A5-193C37098A9E}"/>
    <cellStyle name="Overskrift 1 2 4" xfId="38500" xr:uid="{BE7BBC48-6D77-418C-8A07-31E1F889EE09}"/>
    <cellStyle name="Overskrift 1 2 5" xfId="38501" xr:uid="{D96059FF-0868-4BCA-99A2-681F37C8853E}"/>
    <cellStyle name="Overskrift 1 2 5 10" xfId="38502" xr:uid="{82C91B15-BDA2-4A41-8EF6-8CB487D0EE1E}"/>
    <cellStyle name="Overskrift 1 2 5 11" xfId="38503" xr:uid="{44AC1CDA-D1E0-41DE-A1F4-325D7F42F328}"/>
    <cellStyle name="Overskrift 1 2 5 12" xfId="38504" xr:uid="{FA5C976B-D6DF-4A88-A3C3-AD26A742DD25}"/>
    <cellStyle name="Overskrift 1 2 5 13" xfId="38505" xr:uid="{49069C3C-6B27-4CF2-92DC-BBE0657D9B92}"/>
    <cellStyle name="Overskrift 1 2 5 14" xfId="38506" xr:uid="{50FC4497-A8FA-4BE7-AB16-92ABB7D5A3A0}"/>
    <cellStyle name="Overskrift 1 2 5 15" xfId="38507" xr:uid="{2A858D65-61C8-4962-BDE4-5D929D8A2E71}"/>
    <cellStyle name="Overskrift 1 2 5 2" xfId="38508" xr:uid="{36F78C28-2145-440F-89CF-22D9C426811F}"/>
    <cellStyle name="Overskrift 1 2 5 2 10" xfId="38509" xr:uid="{3ED6F362-25B2-465E-8F37-53C02F7DF2A2}"/>
    <cellStyle name="Overskrift 1 2 5 2 11" xfId="38510" xr:uid="{A9EFBBB0-7977-42CD-85DC-2E388F150CB7}"/>
    <cellStyle name="Overskrift 1 2 5 2 12" xfId="38511" xr:uid="{E39D075F-8889-47B0-A0D7-7E7350DBD76F}"/>
    <cellStyle name="Overskrift 1 2 5 2 13" xfId="38512" xr:uid="{B8F6AFDD-7722-433D-99E5-04139E8CAC1B}"/>
    <cellStyle name="Overskrift 1 2 5 2 2" xfId="38513" xr:uid="{A827FF9B-05E8-48BC-B11A-89A7B2116315}"/>
    <cellStyle name="Overskrift 1 2 5 2 3" xfId="38514" xr:uid="{2CDCB585-C99F-4AE5-8C9D-57C7CAD2ECD2}"/>
    <cellStyle name="Overskrift 1 2 5 2 4" xfId="38515" xr:uid="{6CD1259C-81A4-4AB8-A797-39045019003E}"/>
    <cellStyle name="Overskrift 1 2 5 2 5" xfId="38516" xr:uid="{E550A45B-80F5-4F32-B9BE-FD514383D5A1}"/>
    <cellStyle name="Overskrift 1 2 5 2 6" xfId="38517" xr:uid="{5954F566-0BF1-49C2-B407-DCE76A6FEC42}"/>
    <cellStyle name="Overskrift 1 2 5 2 7" xfId="38518" xr:uid="{F89636F5-B298-47CB-A74D-1AC9D85B5534}"/>
    <cellStyle name="Overskrift 1 2 5 2 8" xfId="38519" xr:uid="{693A0C28-7541-4D5A-908C-03DD0A89F80A}"/>
    <cellStyle name="Overskrift 1 2 5 2 9" xfId="38520" xr:uid="{1C67BF40-D5FC-4A05-8BAA-C881C7B4EFF7}"/>
    <cellStyle name="Overskrift 1 2 5 3" xfId="38521" xr:uid="{6D8DD3A4-75F7-44D7-A0A3-D131A6836DCE}"/>
    <cellStyle name="Overskrift 1 2 5 4" xfId="38522" xr:uid="{4F913633-BFB1-42C4-BA13-EE7B6089E604}"/>
    <cellStyle name="Overskrift 1 2 5 5" xfId="38523" xr:uid="{03DD51E1-F2E9-4E9F-9BC6-E8C1A2332082}"/>
    <cellStyle name="Overskrift 1 2 5 6" xfId="38524" xr:uid="{732B930B-7185-44C2-9300-3CE03B1BDDB6}"/>
    <cellStyle name="Overskrift 1 2 5 7" xfId="38525" xr:uid="{9B718CAB-23D0-4512-8C52-29C3114A87CC}"/>
    <cellStyle name="Overskrift 1 2 5 8" xfId="38526" xr:uid="{AA72C1C3-D512-4392-A617-4AD503D450E5}"/>
    <cellStyle name="Overskrift 1 2 5 9" xfId="38527" xr:uid="{DCB027B0-32E7-4179-B382-1B16E598D634}"/>
    <cellStyle name="Overskrift 1 2 6" xfId="38528" xr:uid="{6473D2D5-848A-42F5-9752-C668504D9EFD}"/>
    <cellStyle name="Overskrift 1 2 7" xfId="38529" xr:uid="{914EABC7-0C34-4F67-8995-F2122EF0B52E}"/>
    <cellStyle name="Overskrift 1 2 8" xfId="38530" xr:uid="{668071D5-AFFE-4201-99D7-EE3EB919854A}"/>
    <cellStyle name="Overskrift 1 2 9" xfId="38531" xr:uid="{17CD7B7F-0323-4683-8848-F81D68763B8F}"/>
    <cellStyle name="Overskrift 1 2_Innlån 10_2010" xfId="38532" xr:uid="{13882049-261F-49D2-8966-D305FE7376CA}"/>
    <cellStyle name="Overskrift 1 20" xfId="38533" xr:uid="{C492A5A4-AB8E-4D2F-9E1A-FF17774D7964}"/>
    <cellStyle name="Overskrift 1 20 10" xfId="38534" xr:uid="{F660340F-05C8-4713-BF42-5C9D4A3D52EE}"/>
    <cellStyle name="Overskrift 1 20 11" xfId="38535" xr:uid="{C7E698B4-15C1-480D-AE6B-2B9167B14794}"/>
    <cellStyle name="Overskrift 1 20 12" xfId="38536" xr:uid="{3E78031F-09CC-4AF9-B15A-7B2AA91F4AF0}"/>
    <cellStyle name="Overskrift 1 20 2" xfId="38537" xr:uid="{35F614CA-7349-4DE9-8B32-EF3F9CB06694}"/>
    <cellStyle name="Overskrift 1 20 3" xfId="38538" xr:uid="{67350775-BFB1-4B9E-91BE-DA7CB16372A5}"/>
    <cellStyle name="Overskrift 1 20 4" xfId="38539" xr:uid="{B733964A-6A6B-4E90-A8F1-E07399B0FB82}"/>
    <cellStyle name="Overskrift 1 20 5" xfId="38540" xr:uid="{4F8D59E0-2459-4CFC-9983-B24D0FAE6B4F}"/>
    <cellStyle name="Overskrift 1 20 6" xfId="38541" xr:uid="{B4438EF9-DADB-4CEE-98BD-5D7B67987EEF}"/>
    <cellStyle name="Overskrift 1 20 7" xfId="38542" xr:uid="{6472F96E-EF9B-4124-A697-CC2DADCDE033}"/>
    <cellStyle name="Overskrift 1 20 8" xfId="38543" xr:uid="{0311AA41-CD49-4547-92FF-88A04C1AD132}"/>
    <cellStyle name="Overskrift 1 20 9" xfId="38544" xr:uid="{3456A054-E360-4040-B7E0-ABE63440CDB4}"/>
    <cellStyle name="Overskrift 1 21" xfId="38545" xr:uid="{23B49962-3307-4DE9-96E1-8D5216187398}"/>
    <cellStyle name="Overskrift 1 21 10" xfId="38546" xr:uid="{35E277E2-8F75-4662-8A82-31269DC70AEB}"/>
    <cellStyle name="Overskrift 1 21 11" xfId="38547" xr:uid="{8EE9E55E-E542-4EF9-8E71-34E1EA64BBD0}"/>
    <cellStyle name="Overskrift 1 21 12" xfId="38548" xr:uid="{6A5E7847-C2FF-42C9-B4C4-F71C3E49B7B9}"/>
    <cellStyle name="Overskrift 1 21 2" xfId="38549" xr:uid="{4550A309-17FF-475E-8842-7EEF4B618079}"/>
    <cellStyle name="Overskrift 1 21 3" xfId="38550" xr:uid="{223B9D39-B801-49EE-88EB-ACC59C49E4F0}"/>
    <cellStyle name="Overskrift 1 21 4" xfId="38551" xr:uid="{C4AF0AE8-6AD4-4A24-9BDE-02796B2F48BD}"/>
    <cellStyle name="Overskrift 1 21 5" xfId="38552" xr:uid="{CCF9E53E-D635-4720-9B1E-1CAAD64A01F6}"/>
    <cellStyle name="Overskrift 1 21 6" xfId="38553" xr:uid="{4A055362-32F4-48F0-9995-47D34EBC0700}"/>
    <cellStyle name="Overskrift 1 21 7" xfId="38554" xr:uid="{25F235CD-52B8-48F9-81E7-AC39CCE096EC}"/>
    <cellStyle name="Overskrift 1 21 8" xfId="38555" xr:uid="{07AFA6BD-FF46-493E-BFE5-91A18F423C5B}"/>
    <cellStyle name="Overskrift 1 21 9" xfId="38556" xr:uid="{97825262-2A97-48B1-ACBF-35E7BDD19285}"/>
    <cellStyle name="Overskrift 1 22" xfId="38557" xr:uid="{A7979F6A-A73D-4DB8-A5E5-5C543133761E}"/>
    <cellStyle name="Overskrift 1 22 10" xfId="38558" xr:uid="{23B39597-ACA3-469D-9E8A-572FB8111887}"/>
    <cellStyle name="Overskrift 1 22 11" xfId="38559" xr:uid="{D181DA42-C42A-44F6-94BC-8C54C2C1121A}"/>
    <cellStyle name="Overskrift 1 22 12" xfId="38560" xr:uid="{D88B8A72-D693-45E2-BAC9-B76DA27D4E59}"/>
    <cellStyle name="Overskrift 1 22 2" xfId="38561" xr:uid="{8D82F93B-39C7-433B-B7C9-A05EAD208BCD}"/>
    <cellStyle name="Overskrift 1 22 3" xfId="38562" xr:uid="{232EEDD5-4E36-4DD5-A68C-40BB1CD46D79}"/>
    <cellStyle name="Overskrift 1 22 4" xfId="38563" xr:uid="{D890948B-67D7-4187-B566-3AC12E1537B9}"/>
    <cellStyle name="Overskrift 1 22 5" xfId="38564" xr:uid="{AF396BED-F32D-424A-A716-CAECDE4E4002}"/>
    <cellStyle name="Overskrift 1 22 6" xfId="38565" xr:uid="{D122E4D9-9C3D-4379-8A01-3D5F1E96DF68}"/>
    <cellStyle name="Overskrift 1 22 7" xfId="38566" xr:uid="{24871532-54C0-4420-8C7C-72E75417A77D}"/>
    <cellStyle name="Overskrift 1 22 8" xfId="38567" xr:uid="{DFA154A9-B522-45D0-8697-441772078208}"/>
    <cellStyle name="Overskrift 1 22 9" xfId="38568" xr:uid="{3F9FEBCD-16BC-4B1D-B82D-256AECE48ADE}"/>
    <cellStyle name="Overskrift 1 23" xfId="38569" xr:uid="{7E32E313-C05F-4D4E-BC07-3ED3624B1052}"/>
    <cellStyle name="Overskrift 1 23 10" xfId="38570" xr:uid="{B38B7714-05A7-4D69-A9A3-7583CA329E05}"/>
    <cellStyle name="Overskrift 1 23 11" xfId="38571" xr:uid="{BE18B10F-ABBF-4730-BFD5-0EA7C2AAB740}"/>
    <cellStyle name="Overskrift 1 23 12" xfId="38572" xr:uid="{BA4C9F8D-E59C-4F46-81F6-22B51F03A09D}"/>
    <cellStyle name="Overskrift 1 23 2" xfId="38573" xr:uid="{1B785770-EDE7-4BF9-ACA1-809115E6E000}"/>
    <cellStyle name="Overskrift 1 23 3" xfId="38574" xr:uid="{82ACE7AA-3B28-4F0A-A3EA-282BA0AD74A7}"/>
    <cellStyle name="Overskrift 1 23 4" xfId="38575" xr:uid="{9D3B7454-8EA2-45C6-BB06-7CEB58DEB7B2}"/>
    <cellStyle name="Overskrift 1 23 5" xfId="38576" xr:uid="{72E0DCF3-E87F-4AE9-B8DD-19A95C239AEE}"/>
    <cellStyle name="Overskrift 1 23 6" xfId="38577" xr:uid="{2D4E94AE-2279-47C6-8C7F-FEAA3BA6C86D}"/>
    <cellStyle name="Overskrift 1 23 7" xfId="38578" xr:uid="{AE5F1BA5-5181-404F-8462-9D0853B254A2}"/>
    <cellStyle name="Overskrift 1 23 8" xfId="38579" xr:uid="{7A8B4532-6118-4ED7-B93A-6C33701DF4B7}"/>
    <cellStyle name="Overskrift 1 23 9" xfId="38580" xr:uid="{A1B18CBC-9CE8-48F7-9D74-95E1632C0F33}"/>
    <cellStyle name="Overskrift 1 24" xfId="38581" xr:uid="{75FC4BA5-6FD3-413B-BD0A-DC037B406896}"/>
    <cellStyle name="Overskrift 1 24 10" xfId="38582" xr:uid="{3E4C3A6D-EAF1-421C-8A9A-67FBAD0531B3}"/>
    <cellStyle name="Overskrift 1 24 11" xfId="38583" xr:uid="{9A0E5E12-BE14-4494-80B0-14B632D8AF55}"/>
    <cellStyle name="Overskrift 1 24 12" xfId="38584" xr:uid="{97479C36-0699-48E7-A514-112BC7297307}"/>
    <cellStyle name="Overskrift 1 24 2" xfId="38585" xr:uid="{E8159516-EFCA-46AA-87FC-FA13225C807A}"/>
    <cellStyle name="Overskrift 1 24 3" xfId="38586" xr:uid="{B13B5FC8-E033-47F6-B61C-B3C56121F573}"/>
    <cellStyle name="Overskrift 1 24 4" xfId="38587" xr:uid="{50980F91-30A2-420D-903C-9FEC7D79A535}"/>
    <cellStyle name="Overskrift 1 24 5" xfId="38588" xr:uid="{1F9C3B04-B64C-4A29-899F-4B821A647CEE}"/>
    <cellStyle name="Overskrift 1 24 6" xfId="38589" xr:uid="{B3275E03-C402-4FFA-9C0F-DA6E2E25008F}"/>
    <cellStyle name="Overskrift 1 24 7" xfId="38590" xr:uid="{73DF790D-FB07-4D3E-8D09-0965C8C0989A}"/>
    <cellStyle name="Overskrift 1 24 8" xfId="38591" xr:uid="{86569081-EC0C-41A5-BA9D-00B5063088E7}"/>
    <cellStyle name="Overskrift 1 24 9" xfId="38592" xr:uid="{108ADBEE-A9B9-4287-B4A7-405DDBE153B1}"/>
    <cellStyle name="Overskrift 1 25" xfId="38593" xr:uid="{9E781AA1-9F38-49E3-B89E-7E7068EF5D66}"/>
    <cellStyle name="Overskrift 1 25 10" xfId="38594" xr:uid="{C695E855-278C-40E2-B234-D4A8A2F336CA}"/>
    <cellStyle name="Overskrift 1 25 11" xfId="38595" xr:uid="{45092B3B-4EAF-4273-B70F-408D2BA21634}"/>
    <cellStyle name="Overskrift 1 25 12" xfId="38596" xr:uid="{DBAACA0A-F331-4F67-B9E4-1C1A35E58426}"/>
    <cellStyle name="Overskrift 1 25 2" xfId="38597" xr:uid="{8229B272-46EB-4528-BCD0-443ABE12F8CA}"/>
    <cellStyle name="Overskrift 1 25 3" xfId="38598" xr:uid="{28B151AA-E622-4BC3-B12D-65C6410F2069}"/>
    <cellStyle name="Overskrift 1 25 4" xfId="38599" xr:uid="{E07391D3-3BE1-41B7-A39E-B360C591910D}"/>
    <cellStyle name="Overskrift 1 25 5" xfId="38600" xr:uid="{29C5359B-83E6-4787-A57C-538839B236DB}"/>
    <cellStyle name="Overskrift 1 25 6" xfId="38601" xr:uid="{922A1C36-00DA-4BA7-B802-7554E2C1FB7E}"/>
    <cellStyle name="Overskrift 1 25 7" xfId="38602" xr:uid="{9B9C4CD0-A0B6-4B89-9DAE-B491ACB0007D}"/>
    <cellStyle name="Overskrift 1 25 8" xfId="38603" xr:uid="{CCEB2F92-D849-4622-BDAC-A0E11BDD485D}"/>
    <cellStyle name="Overskrift 1 25 9" xfId="38604" xr:uid="{1791E768-0853-44DA-83BA-588139BDB76F}"/>
    <cellStyle name="Overskrift 1 26" xfId="38605" xr:uid="{6D28E4B0-1E58-48F7-9410-EC572A7EF6B5}"/>
    <cellStyle name="Overskrift 1 26 10" xfId="38606" xr:uid="{8ABE0809-613D-4B82-8A93-DD027AA6641B}"/>
    <cellStyle name="Overskrift 1 26 11" xfId="38607" xr:uid="{F04A6157-0E6B-4CE8-858F-68ED6CA9EC11}"/>
    <cellStyle name="Overskrift 1 26 12" xfId="38608" xr:uid="{963C551A-A1B8-4B9F-B3D2-638F21F4693A}"/>
    <cellStyle name="Overskrift 1 26 13" xfId="38609" xr:uid="{D4AA6CA2-C73B-4623-B74F-8685000C1E05}"/>
    <cellStyle name="Overskrift 1 26 2" xfId="38610" xr:uid="{3BBC604B-F99B-4E36-A8C5-CA466EC1C652}"/>
    <cellStyle name="Overskrift 1 26 3" xfId="38611" xr:uid="{FA486EC3-91E4-41EE-A8DF-A43D358CDF82}"/>
    <cellStyle name="Overskrift 1 26 4" xfId="38612" xr:uid="{A71BFDC6-2D36-4066-9163-FD15C73A356D}"/>
    <cellStyle name="Overskrift 1 26 5" xfId="38613" xr:uid="{CCC6C88C-0942-4C5F-A5F1-B845B5D61E37}"/>
    <cellStyle name="Overskrift 1 26 6" xfId="38614" xr:uid="{21F45B6B-2397-4BD4-BCEE-61EF27CF1C27}"/>
    <cellStyle name="Overskrift 1 26 7" xfId="38615" xr:uid="{D01E5049-EA8E-47DB-B378-741ECF8BD4B3}"/>
    <cellStyle name="Overskrift 1 26 8" xfId="38616" xr:uid="{9DD0B761-657E-408E-B77F-0A136E4C976E}"/>
    <cellStyle name="Overskrift 1 26 9" xfId="38617" xr:uid="{7762D2AC-8ECF-489E-99A9-CFA07641A15F}"/>
    <cellStyle name="Overskrift 1 27" xfId="38618" xr:uid="{F3F8B36E-B6ED-4F69-BDE3-D1ABA1081C23}"/>
    <cellStyle name="Overskrift 1 28" xfId="38619" xr:uid="{CDDDB37B-AF13-476D-AA04-30E4C103CB80}"/>
    <cellStyle name="Overskrift 1 28 2" xfId="38620" xr:uid="{BAD06305-C8C7-4CF8-B257-696523B9915C}"/>
    <cellStyle name="Overskrift 1 28 3" xfId="38621" xr:uid="{330198F0-86CA-4FE4-8A85-100998309836}"/>
    <cellStyle name="Overskrift 1 29" xfId="38622" xr:uid="{38B083E2-1541-4488-98A9-F14A51319B14}"/>
    <cellStyle name="Overskrift 1 3" xfId="38623" xr:uid="{732D7FF3-B96F-4DBC-B8E2-157605FA2FC1}"/>
    <cellStyle name="Overskrift 1 30" xfId="38624" xr:uid="{EBAC6A94-B381-40EE-A836-B53544DA2BC7}"/>
    <cellStyle name="Overskrift 1 31" xfId="38625" xr:uid="{FD6CA072-C8AE-44E5-9395-9F6BC55CF5DF}"/>
    <cellStyle name="Overskrift 1 32" xfId="38626" xr:uid="{171A93F5-1B16-4FBB-A013-9554267A8FFF}"/>
    <cellStyle name="Overskrift 1 33" xfId="38627" xr:uid="{AEDE0FC1-AAFF-43FE-8825-B70BB903C9E5}"/>
    <cellStyle name="Overskrift 1 34" xfId="38628" xr:uid="{92CFEF42-48E8-44BF-9578-1189AE799228}"/>
    <cellStyle name="Overskrift 1 35" xfId="38629" xr:uid="{B130AD12-FC7E-4B2F-838E-EE9BBA783046}"/>
    <cellStyle name="Overskrift 1 36" xfId="38630" xr:uid="{4ADD6922-C91A-4C5F-96E0-E16B1F7B662D}"/>
    <cellStyle name="Overskrift 1 37" xfId="38631" xr:uid="{1F3BB4E2-4B0E-4AA4-AA62-E4C760CF0D5D}"/>
    <cellStyle name="Overskrift 1 38" xfId="38632" xr:uid="{78897158-6EDE-44A7-9758-3C9296A3433D}"/>
    <cellStyle name="Overskrift 1 39" xfId="38633" xr:uid="{1DD2702E-9CDC-4ED8-A293-A57844F1E3E7}"/>
    <cellStyle name="Overskrift 1 4" xfId="38634" xr:uid="{E9709FAB-A41C-48CD-9453-229107316BFD}"/>
    <cellStyle name="Overskrift 1 40" xfId="38635" xr:uid="{3971229B-1775-4FF7-9719-2CA72222347B}"/>
    <cellStyle name="Overskrift 1 41" xfId="38636" xr:uid="{149B90C0-09D2-4D13-B630-1D0540BF8CE9}"/>
    <cellStyle name="Overskrift 1 42" xfId="38637" xr:uid="{DA665708-864F-4EA2-A881-B6945A9201F3}"/>
    <cellStyle name="Overskrift 1 43" xfId="38638" xr:uid="{24A25E26-594F-4FA8-8B88-FBC0D8759D08}"/>
    <cellStyle name="Overskrift 1 44" xfId="38639" xr:uid="{B6ADB0B5-A9B9-4AC7-8ECA-0897168BC825}"/>
    <cellStyle name="Overskrift 1 45" xfId="38640" xr:uid="{28237ECD-64A2-4938-8DA9-E27C53FDA8C7}"/>
    <cellStyle name="Overskrift 1 46" xfId="38641" xr:uid="{AF0256C8-B0C8-40AC-A0FD-833B929C0B77}"/>
    <cellStyle name="Overskrift 1 47" xfId="38642" xr:uid="{A499DBE7-06D2-49AE-B295-0BD3CEE2F937}"/>
    <cellStyle name="Overskrift 1 48" xfId="38643" xr:uid="{BA16030F-979E-4CB1-83D2-88266DA67AF6}"/>
    <cellStyle name="Overskrift 1 49" xfId="46311" xr:uid="{71D023B1-C8A7-4195-BB60-0163A99AE16B}"/>
    <cellStyle name="Overskrift 1 5" xfId="38644" xr:uid="{CDF35931-03DA-4B51-AE5D-1C5D2D9F86E7}"/>
    <cellStyle name="Overskrift 1 50" xfId="46312" xr:uid="{6A5F30A7-1286-457D-818F-777F7C4611DD}"/>
    <cellStyle name="Overskrift 1 51" xfId="46313" xr:uid="{14CD4B8F-34AC-43DF-9B49-3AEAF1FA9B19}"/>
    <cellStyle name="Overskrift 1 52" xfId="46314" xr:uid="{7298B82E-ABA5-4C67-AD1C-AB5A4A0DA836}"/>
    <cellStyle name="Overskrift 1 53" xfId="46315" xr:uid="{766E2732-8838-4453-83AB-F9C57F73C0BA}"/>
    <cellStyle name="Overskrift 1 54" xfId="46316" xr:uid="{06591B8D-5E4A-4A35-A579-797904619116}"/>
    <cellStyle name="Overskrift 1 55" xfId="46317" xr:uid="{2469954C-CA28-4AC2-ACA8-ED4DEE05B9F9}"/>
    <cellStyle name="Overskrift 1 56" xfId="46318" xr:uid="{08F14CE7-B53D-46D7-B72A-BDE2D1D9EBBF}"/>
    <cellStyle name="Overskrift 1 57" xfId="46319" xr:uid="{26B2C7D1-1127-4EF9-9B94-0A62E1EB42CB}"/>
    <cellStyle name="Overskrift 1 58" xfId="46320" xr:uid="{6E4697C1-02BA-4998-8DA4-388C4ABD7791}"/>
    <cellStyle name="Overskrift 1 59" xfId="46321" xr:uid="{057AFB67-C3D3-44DC-B8B7-92412D05BC54}"/>
    <cellStyle name="Overskrift 1 6" xfId="38645" xr:uid="{D0CC03AA-DD80-4812-8ECE-F377F0751861}"/>
    <cellStyle name="Overskrift 1 60" xfId="46322" xr:uid="{8C36E146-0CF6-4D4B-ADA3-718944D3944C}"/>
    <cellStyle name="Overskrift 1 61" xfId="46323" xr:uid="{FBC3B0B8-2C99-40EC-A791-8B310D1CC947}"/>
    <cellStyle name="Overskrift 1 62" xfId="46324" xr:uid="{4C13033E-878C-4D75-A47E-788CCBE18F17}"/>
    <cellStyle name="Overskrift 1 63" xfId="46325" xr:uid="{7B787751-9601-4CC7-9885-DD376B95AD8E}"/>
    <cellStyle name="Overskrift 1 64" xfId="46326" xr:uid="{3BEBC439-84C0-4402-917A-F5FC2D1E682A}"/>
    <cellStyle name="Overskrift 1 65" xfId="46327" xr:uid="{43A9273C-E81A-49D3-A41D-A978DAA988CE}"/>
    <cellStyle name="Overskrift 1 66" xfId="46328" xr:uid="{F755599C-ED94-43DA-A6EC-1CDD0A697E56}"/>
    <cellStyle name="Overskrift 1 67" xfId="46329" xr:uid="{B8E786F1-272E-480C-89F8-BB0ACBFD4166}"/>
    <cellStyle name="Overskrift 1 68" xfId="46330" xr:uid="{6111BE1E-71D6-4A04-A503-44761E5E0C1C}"/>
    <cellStyle name="Overskrift 1 69" xfId="46662" xr:uid="{E52B3228-6EE9-434F-BE6F-460669395AA1}"/>
    <cellStyle name="Overskrift 1 7" xfId="38646" xr:uid="{0BC65821-EB1F-451F-982F-CCDAE7C47794}"/>
    <cellStyle name="Overskrift 1 8" xfId="38647" xr:uid="{25123885-7E59-43EF-BB66-E04F5BE8B5BD}"/>
    <cellStyle name="Overskrift 1 9" xfId="38648" xr:uid="{26332438-88D3-4053-94CA-5E34C9D2794A}"/>
    <cellStyle name="Overskrift 10" xfId="38649" xr:uid="{EE1593BF-F379-4E01-A5D1-F9E48161001F}"/>
    <cellStyle name="Overskrift 11" xfId="38650" xr:uid="{AFBFD774-A9D2-41F7-807A-09AB2D129E89}"/>
    <cellStyle name="Overskrift 12" xfId="38651" xr:uid="{CE0C4DE2-E0B3-46BF-894A-7A34D2A59551}"/>
    <cellStyle name="Overskrift 13" xfId="38652" xr:uid="{F8EC7D3C-8320-4B7C-9E89-05A9BEDC8B05}"/>
    <cellStyle name="Overskrift 14" xfId="38653" xr:uid="{84914864-A78C-4DF3-BB57-EE6999F25296}"/>
    <cellStyle name="Overskrift 15" xfId="38654" xr:uid="{9E737293-CF7C-49A1-8AA8-14835DAA58F7}"/>
    <cellStyle name="Overskrift 16" xfId="38655" xr:uid="{CFD907F4-DBF0-416D-B5E5-13D76710BA31}"/>
    <cellStyle name="Overskrift 17" xfId="38656" xr:uid="{060D827B-A7AC-4A85-8B06-DD2AE010FEF3}"/>
    <cellStyle name="Overskrift 18" xfId="38657" xr:uid="{33211981-2385-426C-A4EE-BA2657FD57C7}"/>
    <cellStyle name="Overskrift 19" xfId="38658" xr:uid="{6CB112D9-33A1-4186-9C2D-7F58013FF288}"/>
    <cellStyle name="Overskrift 2" xfId="106" builtinId="17" customBuiltin="1"/>
    <cellStyle name="Overskrift 2 10" xfId="38659" xr:uid="{D59609A6-A297-44C1-9798-825496EC8641}"/>
    <cellStyle name="Overskrift 2 10 10" xfId="38660" xr:uid="{13BEE893-D21F-44F1-90C9-331FDEE0990B}"/>
    <cellStyle name="Overskrift 2 10 11" xfId="38661" xr:uid="{F58AB744-E682-41E5-AE73-6D94888F6BA8}"/>
    <cellStyle name="Overskrift 2 10 12" xfId="38662" xr:uid="{81F1F65A-8DBE-42D7-AB1E-B10AEF302E1C}"/>
    <cellStyle name="Overskrift 2 10 13" xfId="38663" xr:uid="{4C005E90-F656-4FC2-92D2-1C8AE007B2BA}"/>
    <cellStyle name="Overskrift 2 10 14" xfId="38664" xr:uid="{36EB3FE0-6B02-4341-8A7F-0C5395CC7067}"/>
    <cellStyle name="Overskrift 2 10 15" xfId="38665" xr:uid="{07E6991A-9B2C-4BA9-9632-2522B56ED207}"/>
    <cellStyle name="Overskrift 2 10 16" xfId="38666" xr:uid="{2ADC5079-0AA9-4C16-95F5-7026AB128450}"/>
    <cellStyle name="Overskrift 2 10 17" xfId="38667" xr:uid="{BA738C5D-2D4C-4B9A-BF3A-DE736B9541A2}"/>
    <cellStyle name="Overskrift 2 10 17 10" xfId="38668" xr:uid="{523208C2-C6F2-48CE-A26B-AC9C1BD08CA7}"/>
    <cellStyle name="Overskrift 2 10 17 11" xfId="38669" xr:uid="{C072E5CD-3A6C-4A98-9E16-02D6AA4326F4}"/>
    <cellStyle name="Overskrift 2 10 17 12" xfId="38670" xr:uid="{A68C55A2-D54E-432E-AF26-E2D58E9006A9}"/>
    <cellStyle name="Overskrift 2 10 17 13" xfId="38671" xr:uid="{2CC42D89-6EAC-4AE5-96A4-E0EBFB0D4117}"/>
    <cellStyle name="Overskrift 2 10 17 2" xfId="38672" xr:uid="{8B171B4A-C016-410C-BA5D-BFB8084378F3}"/>
    <cellStyle name="Overskrift 2 10 17 3" xfId="38673" xr:uid="{38BD14D7-0A51-4C58-8E0B-3A1BD93A6921}"/>
    <cellStyle name="Overskrift 2 10 17 4" xfId="38674" xr:uid="{6DC7A2C7-0E5A-4195-9C40-CFF7B063D4C0}"/>
    <cellStyle name="Overskrift 2 10 17 5" xfId="38675" xr:uid="{1C13DCF2-79E6-4811-8F12-29561E100794}"/>
    <cellStyle name="Overskrift 2 10 17 6" xfId="38676" xr:uid="{E258200F-05A4-4887-9C5D-237045279280}"/>
    <cellStyle name="Overskrift 2 10 17 7" xfId="38677" xr:uid="{4BFB576F-9761-4B07-A258-38F5B7D0FB14}"/>
    <cellStyle name="Overskrift 2 10 17 8" xfId="38678" xr:uid="{0242197F-02D8-4F4B-AEB3-4D727DCA9854}"/>
    <cellStyle name="Overskrift 2 10 17 9" xfId="38679" xr:uid="{80C3A591-AC96-4D77-9E38-AE67B406EE1A}"/>
    <cellStyle name="Overskrift 2 10 18" xfId="38680" xr:uid="{3285835A-0BA4-487F-AF14-7366222F47A1}"/>
    <cellStyle name="Overskrift 2 10 19" xfId="38681" xr:uid="{7E2A071D-9BEE-4C74-B928-4265E18E8DDB}"/>
    <cellStyle name="Overskrift 2 10 2" xfId="38682" xr:uid="{2F15169D-020B-4E21-955E-AD016779A639}"/>
    <cellStyle name="Overskrift 2 10 2 10" xfId="38683" xr:uid="{DAE9EEE6-B8C9-486A-B4CE-9ADEECE3191A}"/>
    <cellStyle name="Overskrift 2 10 2 11" xfId="38684" xr:uid="{87956BA2-9D52-4DA5-9823-DCEC3B62DE3A}"/>
    <cellStyle name="Overskrift 2 10 2 12" xfId="38685" xr:uid="{70D81F80-E7A9-4BFC-8AB6-B4627ABF44C6}"/>
    <cellStyle name="Overskrift 2 10 2 13" xfId="38686" xr:uid="{908DCE2D-896E-4FBE-AF5C-0401561E1D4A}"/>
    <cellStyle name="Overskrift 2 10 2 14" xfId="38687" xr:uid="{5D75FE6A-0CDD-4A57-A686-861C6A27E6C6}"/>
    <cellStyle name="Overskrift 2 10 2 2" xfId="38688" xr:uid="{99E34A44-764D-488C-837A-30DBB6F7A436}"/>
    <cellStyle name="Overskrift 2 10 2 2 10" xfId="38689" xr:uid="{1169D911-5766-45B6-8BF0-9C32740C8B7B}"/>
    <cellStyle name="Overskrift 2 10 2 2 11" xfId="38690" xr:uid="{1CBAB6B9-0191-4BD1-8692-05EBAF7ABF18}"/>
    <cellStyle name="Overskrift 2 10 2 2 12" xfId="38691" xr:uid="{F36922E3-CBFC-42C5-8792-86E82EC30712}"/>
    <cellStyle name="Overskrift 2 10 2 2 13" xfId="38692" xr:uid="{8A19F2EB-9BB2-4205-8144-BB2259EDD26D}"/>
    <cellStyle name="Overskrift 2 10 2 2 2" xfId="38693" xr:uid="{BCE1BABA-D2CF-4AE4-833E-E8A8FC030850}"/>
    <cellStyle name="Overskrift 2 10 2 2 3" xfId="38694" xr:uid="{94373676-7C35-444D-B3CA-57B92FA2B9FA}"/>
    <cellStyle name="Overskrift 2 10 2 2 4" xfId="38695" xr:uid="{BCF3BFBD-1E36-4602-B564-A2E0651B27C6}"/>
    <cellStyle name="Overskrift 2 10 2 2 5" xfId="38696" xr:uid="{B5E9C8AD-AF5B-43E9-A083-0EBBF5A599DB}"/>
    <cellStyle name="Overskrift 2 10 2 2 6" xfId="38697" xr:uid="{46D06012-671A-4819-B40B-7E059923D2F3}"/>
    <cellStyle name="Overskrift 2 10 2 2 7" xfId="38698" xr:uid="{296C4600-8771-437F-8237-F1521DA99C55}"/>
    <cellStyle name="Overskrift 2 10 2 2 8" xfId="38699" xr:uid="{A69DA394-1F1D-4919-84BA-25175061A560}"/>
    <cellStyle name="Overskrift 2 10 2 2 9" xfId="38700" xr:uid="{9705F5BF-7AA6-46AD-8F62-15554F10DF36}"/>
    <cellStyle name="Overskrift 2 10 2 3" xfId="38701" xr:uid="{87ADE33B-971D-4852-9043-CBD214FFC1F2}"/>
    <cellStyle name="Overskrift 2 10 2 4" xfId="38702" xr:uid="{4A48CDAE-BA2D-42C7-A5FF-C915364134E6}"/>
    <cellStyle name="Overskrift 2 10 2 5" xfId="38703" xr:uid="{856F0AF0-6A15-4215-86A8-9E4B65F0A392}"/>
    <cellStyle name="Overskrift 2 10 2 6" xfId="38704" xr:uid="{20C4A3EA-9134-4818-BE67-0E981D49DCF3}"/>
    <cellStyle name="Overskrift 2 10 2 7" xfId="38705" xr:uid="{491BB08E-A2E1-47B3-9998-20402B752C3C}"/>
    <cellStyle name="Overskrift 2 10 2 8" xfId="38706" xr:uid="{B2F6619B-929E-49AB-8B16-88D656C5680B}"/>
    <cellStyle name="Overskrift 2 10 2 9" xfId="38707" xr:uid="{A79679BB-6E4D-4BFD-9AED-0972134B9246}"/>
    <cellStyle name="Overskrift 2 10 20" xfId="38708" xr:uid="{98ABF2A5-0F63-49B6-85C6-3B69ADCB063A}"/>
    <cellStyle name="Overskrift 2 10 21" xfId="38709" xr:uid="{C2AE3CE2-A1FA-4690-9FFE-A54B24BDBA76}"/>
    <cellStyle name="Overskrift 2 10 22" xfId="38710" xr:uid="{0F857F16-E548-4AD9-89AD-62EA2B1A447E}"/>
    <cellStyle name="Overskrift 2 10 23" xfId="38711" xr:uid="{F75762E6-9261-4602-942F-DD6CCD946E6E}"/>
    <cellStyle name="Overskrift 2 10 24" xfId="38712" xr:uid="{D71E106A-7A7F-4A49-BB57-98BC96215D9F}"/>
    <cellStyle name="Overskrift 2 10 25" xfId="38713" xr:uid="{FEBE5A1F-9CA7-4913-A2E1-1AC314E9D568}"/>
    <cellStyle name="Overskrift 2 10 26" xfId="38714" xr:uid="{03EED048-3A8A-4B37-B4D0-C22D4CC1C129}"/>
    <cellStyle name="Overskrift 2 10 27" xfId="38715" xr:uid="{E3725A73-46A8-411F-AEAA-217691B25EDA}"/>
    <cellStyle name="Overskrift 2 10 28" xfId="38716" xr:uid="{BC25EC4D-0436-447A-87C4-78669BD818D1}"/>
    <cellStyle name="Overskrift 2 10 3" xfId="38717" xr:uid="{F354509A-5D25-44E1-A16C-80BD0FBA25D6}"/>
    <cellStyle name="Overskrift 2 10 4" xfId="38718" xr:uid="{F875D4D7-CC41-4B8D-AA21-841A0CF7F418}"/>
    <cellStyle name="Overskrift 2 10 5" xfId="38719" xr:uid="{35AECBEC-47D5-437D-9A76-EDF486DCC8E1}"/>
    <cellStyle name="Overskrift 2 10 6" xfId="38720" xr:uid="{2A9AC7EB-54D3-4D3E-8476-0AE388B07B5A}"/>
    <cellStyle name="Overskrift 2 10 7" xfId="38721" xr:uid="{BD323A94-081B-4159-9CE0-30BAD0E06DB5}"/>
    <cellStyle name="Overskrift 2 10 8" xfId="38722" xr:uid="{3CCAB766-5918-405D-8AD7-5C5A9FBDA4C3}"/>
    <cellStyle name="Overskrift 2 10 9" xfId="38723" xr:uid="{AC6FAEF0-D709-47A8-A793-0D9846BC5814}"/>
    <cellStyle name="Overskrift 2 11" xfId="38724" xr:uid="{E5D26CFA-D36C-46E2-BFDC-DBE89A36031C}"/>
    <cellStyle name="Overskrift 2 12" xfId="38725" xr:uid="{46546EDF-EE23-4D72-939C-D04A611D5323}"/>
    <cellStyle name="Overskrift 2 12 10" xfId="38726" xr:uid="{5C57B61F-BDA2-48A6-8FB1-0274C4D3AF88}"/>
    <cellStyle name="Overskrift 2 12 11" xfId="38727" xr:uid="{FEB4E292-225B-4E7E-A05A-D98BF9BE589B}"/>
    <cellStyle name="Overskrift 2 12 12" xfId="38728" xr:uid="{A3E66590-0F8A-4997-BF0F-5866C341EC0F}"/>
    <cellStyle name="Overskrift 2 12 13" xfId="38729" xr:uid="{21CC7774-5C82-4B26-8BB6-88C77335A165}"/>
    <cellStyle name="Overskrift 2 12 14" xfId="38730" xr:uid="{64774215-89B1-44A4-8BF9-974C32AB60B8}"/>
    <cellStyle name="Overskrift 2 12 15" xfId="38731" xr:uid="{D5DC2AD7-1633-4BFA-A79F-6881EDD49547}"/>
    <cellStyle name="Overskrift 2 12 2" xfId="38732" xr:uid="{8CD86385-2CF6-49EC-AAEB-75BEF0BB2029}"/>
    <cellStyle name="Overskrift 2 12 2 10" xfId="38733" xr:uid="{FAE6CAD0-D8DD-4BC9-9A52-ECB0D8F536D1}"/>
    <cellStyle name="Overskrift 2 12 2 11" xfId="38734" xr:uid="{DA834BF1-61D0-404F-9CB7-57883931D0A1}"/>
    <cellStyle name="Overskrift 2 12 2 12" xfId="38735" xr:uid="{DB580DCD-803B-49B4-9EBD-C98C24608E65}"/>
    <cellStyle name="Overskrift 2 12 2 13" xfId="38736" xr:uid="{48EE0D0F-1963-47B5-9030-2A5362E82BB4}"/>
    <cellStyle name="Overskrift 2 12 2 2" xfId="38737" xr:uid="{64E64090-1EE7-4866-83FC-C2D21D5C2E79}"/>
    <cellStyle name="Overskrift 2 12 2 3" xfId="38738" xr:uid="{9CB0ACDB-9386-4890-A520-ECD2A00E58B0}"/>
    <cellStyle name="Overskrift 2 12 2 4" xfId="38739" xr:uid="{1C1694FF-AACB-499A-B33D-069B0BE15211}"/>
    <cellStyle name="Overskrift 2 12 2 5" xfId="38740" xr:uid="{8D50906C-38DA-4B6D-8D96-9BBF82DA94FA}"/>
    <cellStyle name="Overskrift 2 12 2 6" xfId="38741" xr:uid="{AE100E00-DD90-486E-9B98-E2CD6633A102}"/>
    <cellStyle name="Overskrift 2 12 2 7" xfId="38742" xr:uid="{50ACC2F1-F7C2-4D76-9CD7-81656E5219BB}"/>
    <cellStyle name="Overskrift 2 12 2 8" xfId="38743" xr:uid="{C64C3B49-35FF-47B3-8AC3-732D9CEC9C7D}"/>
    <cellStyle name="Overskrift 2 12 2 9" xfId="38744" xr:uid="{2B5D3E24-23AA-4B32-B49D-DF7664E88015}"/>
    <cellStyle name="Overskrift 2 12 3" xfId="38745" xr:uid="{53789CC2-BA3C-449B-8752-9169E1D431C1}"/>
    <cellStyle name="Overskrift 2 12 4" xfId="38746" xr:uid="{2CC6ED8F-8220-4922-B068-5E5BE7E7A5F2}"/>
    <cellStyle name="Overskrift 2 12 5" xfId="38747" xr:uid="{D2EA8F61-D583-4449-A31F-35102D4335F0}"/>
    <cellStyle name="Overskrift 2 12 6" xfId="38748" xr:uid="{BD4E5186-805A-4AC3-A917-CC40752D8F99}"/>
    <cellStyle name="Overskrift 2 12 7" xfId="38749" xr:uid="{7EEB1C31-94C3-4924-89E3-547B3D18EF22}"/>
    <cellStyle name="Overskrift 2 12 8" xfId="38750" xr:uid="{5499B61E-442B-4D84-AAF6-86BD6C1197F3}"/>
    <cellStyle name="Overskrift 2 12 9" xfId="38751" xr:uid="{D972BF29-13F0-4DB6-A932-B043260C17C9}"/>
    <cellStyle name="Overskrift 2 13" xfId="38752" xr:uid="{65C88FF5-8ECF-4AFA-9840-B366A5D49AF0}"/>
    <cellStyle name="Overskrift 2 13 10" xfId="38753" xr:uid="{FE14B02B-9945-48B8-B2B8-936B787800EB}"/>
    <cellStyle name="Overskrift 2 13 11" xfId="38754" xr:uid="{F32404E4-F23F-4767-BF47-583FEC4CCBA8}"/>
    <cellStyle name="Overskrift 2 13 12" xfId="38755" xr:uid="{5C279F49-F823-47D4-9DEB-4FDFD1404CF7}"/>
    <cellStyle name="Overskrift 2 13 2" xfId="38756" xr:uid="{7A317FCF-D0A6-4947-9AD9-E1F0A046E133}"/>
    <cellStyle name="Overskrift 2 13 3" xfId="38757" xr:uid="{E7F5E0D5-1764-4DFF-BB14-6F8EE312B917}"/>
    <cellStyle name="Overskrift 2 13 4" xfId="38758" xr:uid="{86EE0CF7-220F-4B16-B4AB-B061FF7CD670}"/>
    <cellStyle name="Overskrift 2 13 5" xfId="38759" xr:uid="{BD6BA81B-12CF-46A2-8F99-3FB675DC8C83}"/>
    <cellStyle name="Overskrift 2 13 6" xfId="38760" xr:uid="{73C953D3-A8D7-4056-8CC6-237EA169CB2D}"/>
    <cellStyle name="Overskrift 2 13 7" xfId="38761" xr:uid="{473E609F-B4B8-4229-93C6-F540FAEEC7CA}"/>
    <cellStyle name="Overskrift 2 13 8" xfId="38762" xr:uid="{E5F833AC-8705-464B-9E82-50A87926D4AB}"/>
    <cellStyle name="Overskrift 2 13 9" xfId="38763" xr:uid="{954CAEF1-A5ED-44E1-AA82-0E848312B94B}"/>
    <cellStyle name="Overskrift 2 14" xfId="38764" xr:uid="{B59FC67E-8851-4E60-B474-C9C24A7216C3}"/>
    <cellStyle name="Overskrift 2 14 10" xfId="38765" xr:uid="{97833B23-8CA8-4ED3-AD58-2F9D5077F56C}"/>
    <cellStyle name="Overskrift 2 14 11" xfId="38766" xr:uid="{4F1EB7AD-FBE1-4470-A116-B4EF35E9FAEF}"/>
    <cellStyle name="Overskrift 2 14 12" xfId="38767" xr:uid="{B0ED42FA-15DC-4453-90D9-457ED4CE2635}"/>
    <cellStyle name="Overskrift 2 14 2" xfId="38768" xr:uid="{D597C4CD-6724-4761-BF7A-E2F9AD7D0B5E}"/>
    <cellStyle name="Overskrift 2 14 3" xfId="38769" xr:uid="{AB6DC2CD-E75D-4917-8351-1712E985E9B8}"/>
    <cellStyle name="Overskrift 2 14 4" xfId="38770" xr:uid="{66CA39C3-AEA2-479B-937F-DF246E8E57C2}"/>
    <cellStyle name="Overskrift 2 14 5" xfId="38771" xr:uid="{DC0F7F84-7FAC-4064-8EEB-1E5A1C39DEF0}"/>
    <cellStyle name="Overskrift 2 14 6" xfId="38772" xr:uid="{5DE132F9-2AF7-4C81-A0F1-604DEC4DB92C}"/>
    <cellStyle name="Overskrift 2 14 7" xfId="38773" xr:uid="{F6F50A3C-DA74-4097-8A25-713AD6C65C45}"/>
    <cellStyle name="Overskrift 2 14 8" xfId="38774" xr:uid="{65D74469-3119-49D8-937A-305B60243895}"/>
    <cellStyle name="Overskrift 2 14 9" xfId="38775" xr:uid="{94833D94-E562-4050-A332-5BF3F4FA2358}"/>
    <cellStyle name="Overskrift 2 15" xfId="38776" xr:uid="{5DC4B108-F98D-41F2-BF16-01A03F6038B5}"/>
    <cellStyle name="Overskrift 2 15 10" xfId="38777" xr:uid="{823D1220-58D5-4DF2-9093-AC90A7204879}"/>
    <cellStyle name="Overskrift 2 15 11" xfId="38778" xr:uid="{8110EB78-4486-4CF2-A018-7CC4D09D94F1}"/>
    <cellStyle name="Overskrift 2 15 12" xfId="38779" xr:uid="{3C5CBB37-7F44-43FB-99DE-08F16772772D}"/>
    <cellStyle name="Overskrift 2 15 2" xfId="38780" xr:uid="{87474571-6129-4A39-99E8-D83655D5F03B}"/>
    <cellStyle name="Overskrift 2 15 3" xfId="38781" xr:uid="{FA2C7C0E-61E0-4394-A325-206056FA49BE}"/>
    <cellStyle name="Overskrift 2 15 4" xfId="38782" xr:uid="{162DD255-2239-442E-B753-76456CDB94BE}"/>
    <cellStyle name="Overskrift 2 15 5" xfId="38783" xr:uid="{F653B0B4-5E16-4B7B-8498-82E9E0C9424F}"/>
    <cellStyle name="Overskrift 2 15 6" xfId="38784" xr:uid="{EB30D40A-D519-4A84-B88C-73C7C2E2DAD0}"/>
    <cellStyle name="Overskrift 2 15 7" xfId="38785" xr:uid="{6D67CB5C-FDD6-4651-80BD-FD30DB90577B}"/>
    <cellStyle name="Overskrift 2 15 8" xfId="38786" xr:uid="{31F13264-18D3-4B60-A5FB-7E731D21B48A}"/>
    <cellStyle name="Overskrift 2 15 9" xfId="38787" xr:uid="{91DA4048-4891-438A-8DCC-9BA4EFD28E1F}"/>
    <cellStyle name="Overskrift 2 16" xfId="38788" xr:uid="{D3C5CBDE-E640-4ADB-8119-8F06120E88CE}"/>
    <cellStyle name="Overskrift 2 16 10" xfId="38789" xr:uid="{E13B6B9E-7909-41EA-B001-2333F4591F20}"/>
    <cellStyle name="Overskrift 2 16 11" xfId="38790" xr:uid="{BBF0ED8F-08B6-4A94-996B-38CAC16A46BA}"/>
    <cellStyle name="Overskrift 2 16 12" xfId="38791" xr:uid="{AF9416D8-4A7D-486D-BEBD-DD0297327437}"/>
    <cellStyle name="Overskrift 2 16 2" xfId="38792" xr:uid="{9109D969-46BE-4B92-AE6D-3FA89201F891}"/>
    <cellStyle name="Overskrift 2 16 3" xfId="38793" xr:uid="{BAFD6804-3077-4890-A545-E044E686C9FE}"/>
    <cellStyle name="Overskrift 2 16 4" xfId="38794" xr:uid="{A823B1E4-A3DB-4696-AC28-25DAFE9ACCC2}"/>
    <cellStyle name="Overskrift 2 16 5" xfId="38795" xr:uid="{AAFAE817-9CB3-4AE2-A9D3-D3D02732092C}"/>
    <cellStyle name="Overskrift 2 16 6" xfId="38796" xr:uid="{2F35EACB-252E-4625-9DA1-E577F8DC1ED9}"/>
    <cellStyle name="Overskrift 2 16 7" xfId="38797" xr:uid="{8474AD00-9294-40D5-9A84-2A063F4229AF}"/>
    <cellStyle name="Overskrift 2 16 8" xfId="38798" xr:uid="{DCCE5B9E-C1BA-44D1-94DE-725729A1C1DD}"/>
    <cellStyle name="Overskrift 2 16 9" xfId="38799" xr:uid="{07E822A5-7822-443A-8173-0118519E802B}"/>
    <cellStyle name="Overskrift 2 17" xfId="38800" xr:uid="{0B957874-6B89-4EDB-88C8-B202F69251CA}"/>
    <cellStyle name="Overskrift 2 17 10" xfId="38801" xr:uid="{A31EC5A9-B38A-4462-86DA-B3E829B27C74}"/>
    <cellStyle name="Overskrift 2 17 11" xfId="38802" xr:uid="{3757CE4C-2285-4C3F-B54A-70D201A45744}"/>
    <cellStyle name="Overskrift 2 17 12" xfId="38803" xr:uid="{5CD80B3C-B7C8-4A7A-95FE-E1A743FB0814}"/>
    <cellStyle name="Overskrift 2 17 2" xfId="38804" xr:uid="{D32F233B-9C80-425F-8282-FC063CB05B2B}"/>
    <cellStyle name="Overskrift 2 17 3" xfId="38805" xr:uid="{09349BFD-6414-46B8-A8BE-23A1FE015828}"/>
    <cellStyle name="Overskrift 2 17 4" xfId="38806" xr:uid="{B965D3BE-A04E-490B-A3A3-19D2AFAC8148}"/>
    <cellStyle name="Overskrift 2 17 5" xfId="38807" xr:uid="{9451B8C1-7DCA-4F23-9971-D0A40A84831F}"/>
    <cellStyle name="Overskrift 2 17 6" xfId="38808" xr:uid="{3D50F1CA-C220-4246-8F25-AF78D65FBCC4}"/>
    <cellStyle name="Overskrift 2 17 7" xfId="38809" xr:uid="{52DB7F71-AF12-476C-9967-00446DDA7DA1}"/>
    <cellStyle name="Overskrift 2 17 8" xfId="38810" xr:uid="{87761A19-68F6-4846-B922-1AB244152AD3}"/>
    <cellStyle name="Overskrift 2 17 9" xfId="38811" xr:uid="{AFE78B90-2796-4EA4-99FC-2B9AB46A7174}"/>
    <cellStyle name="Overskrift 2 18" xfId="38812" xr:uid="{5E758D2E-C144-417A-AF88-86C00D064452}"/>
    <cellStyle name="Overskrift 2 18 10" xfId="38813" xr:uid="{2C0B38A5-7D9B-4365-A97F-A18DF2940071}"/>
    <cellStyle name="Overskrift 2 18 11" xfId="38814" xr:uid="{2BE5A866-D461-46E5-9512-64303EB4E7CE}"/>
    <cellStyle name="Overskrift 2 18 12" xfId="38815" xr:uid="{4207449C-A381-4578-B7C8-AE66E5006DE5}"/>
    <cellStyle name="Overskrift 2 18 2" xfId="38816" xr:uid="{6C943A79-701B-48F0-B07C-C1F4DC6B015C}"/>
    <cellStyle name="Overskrift 2 18 3" xfId="38817" xr:uid="{135261D8-47C8-42D4-B73C-C245DA63B122}"/>
    <cellStyle name="Overskrift 2 18 4" xfId="38818" xr:uid="{64E8457C-DC8D-4221-8CFB-89ACD5ACD083}"/>
    <cellStyle name="Overskrift 2 18 5" xfId="38819" xr:uid="{0DBBAE06-F2D8-4CBE-A903-02B888CD1390}"/>
    <cellStyle name="Overskrift 2 18 6" xfId="38820" xr:uid="{7608BC45-71F9-40AB-9271-7FADDB3285B6}"/>
    <cellStyle name="Overskrift 2 18 7" xfId="38821" xr:uid="{C7934B26-9B63-40EA-998A-B60636478E6B}"/>
    <cellStyle name="Overskrift 2 18 8" xfId="38822" xr:uid="{82FA599B-49BF-4576-9044-32430891023A}"/>
    <cellStyle name="Overskrift 2 18 9" xfId="38823" xr:uid="{72646509-123B-4E8A-A044-5FB703E45338}"/>
    <cellStyle name="Overskrift 2 19" xfId="38824" xr:uid="{0D55E581-D651-4C0C-9FAA-AAEAF82A18CB}"/>
    <cellStyle name="Overskrift 2 19 10" xfId="38825" xr:uid="{C807526D-460F-4D5E-B8C9-7B3460E35533}"/>
    <cellStyle name="Overskrift 2 19 11" xfId="38826" xr:uid="{1CB08A92-88B5-4374-84AE-C5B54E40A523}"/>
    <cellStyle name="Overskrift 2 19 12" xfId="38827" xr:uid="{88C2D894-B3DF-4B70-8261-3AE9991BB073}"/>
    <cellStyle name="Overskrift 2 19 2" xfId="38828" xr:uid="{4046936A-E0BB-4B81-9D10-C9173D494918}"/>
    <cellStyle name="Overskrift 2 19 3" xfId="38829" xr:uid="{40597084-743E-4EFA-AF0C-A147790F1D99}"/>
    <cellStyle name="Overskrift 2 19 4" xfId="38830" xr:uid="{B85FBA60-73B0-45C1-A343-F4EC1B7F8EDE}"/>
    <cellStyle name="Overskrift 2 19 5" xfId="38831" xr:uid="{4C45BECC-E9B8-4159-9D3A-E7DE90C0F18D}"/>
    <cellStyle name="Overskrift 2 19 6" xfId="38832" xr:uid="{487490DD-CAD4-43FE-93AE-0C1B5BFBBD81}"/>
    <cellStyle name="Overskrift 2 19 7" xfId="38833" xr:uid="{73375FE6-65C2-4177-BFF8-2E260061BC0D}"/>
    <cellStyle name="Overskrift 2 19 8" xfId="38834" xr:uid="{21A0F931-2478-48AB-81CF-3D72BE8F0B43}"/>
    <cellStyle name="Overskrift 2 19 9" xfId="38835" xr:uid="{3CA0E6D6-EB0E-49D8-A998-FF03D064D3A1}"/>
    <cellStyle name="Overskrift 2 2" xfId="38836" xr:uid="{C7F61122-9358-48A8-914F-65D0430A3AD7}"/>
    <cellStyle name="Overskrift 2 2 10" xfId="38837" xr:uid="{4E08321E-5104-4F54-B1A0-23067ACE9596}"/>
    <cellStyle name="Overskrift 2 2 11" xfId="38838" xr:uid="{DF5AF0E1-8209-4F5B-80E8-6A2C3020C1C9}"/>
    <cellStyle name="Overskrift 2 2 12" xfId="38839" xr:uid="{9E80C02D-4E05-4C14-BA79-4A70605405EE}"/>
    <cellStyle name="Overskrift 2 2 13" xfId="38840" xr:uid="{67B1AFF2-1A60-43D2-9B7E-751EF03919B6}"/>
    <cellStyle name="Overskrift 2 2 14" xfId="38841" xr:uid="{84E381B2-7E3D-4D00-8F3E-C7EB466E4A88}"/>
    <cellStyle name="Overskrift 2 2 15" xfId="38842" xr:uid="{CC19E157-733C-4564-8DB9-CC4F99CBF0A1}"/>
    <cellStyle name="Overskrift 2 2 16" xfId="38843" xr:uid="{EE364EA3-00D8-43EC-A5B9-1764545ECEEC}"/>
    <cellStyle name="Overskrift 2 2 17" xfId="38844" xr:uid="{5C307321-7E74-41E1-A1DE-E3ADA1CD5D70}"/>
    <cellStyle name="Overskrift 2 2 18" xfId="38845" xr:uid="{6E341A0F-2974-49EA-AC6B-96EDD558C8FF}"/>
    <cellStyle name="Overskrift 2 2 19" xfId="38846" xr:uid="{FE385B57-6739-4658-B792-59DAAC188DA0}"/>
    <cellStyle name="Overskrift 2 2 19 10" xfId="38847" xr:uid="{7D3FAB3B-0B65-40A1-BB2F-82CCFC04D4F2}"/>
    <cellStyle name="Overskrift 2 2 19 11" xfId="38848" xr:uid="{1824C454-76B8-47B3-876A-D80B8A0BD778}"/>
    <cellStyle name="Overskrift 2 2 19 12" xfId="38849" xr:uid="{54CDFDFB-20BD-402C-B242-496DC58188FE}"/>
    <cellStyle name="Overskrift 2 2 19 13" xfId="38850" xr:uid="{4C0DFC14-D217-4123-8696-BE26C482D051}"/>
    <cellStyle name="Overskrift 2 2 19 2" xfId="38851" xr:uid="{C87330D1-05B3-4608-8AD7-F5F2C5C4C31C}"/>
    <cellStyle name="Overskrift 2 2 19 3" xfId="38852" xr:uid="{095845E6-7226-438A-8964-4EEDF08A5FD8}"/>
    <cellStyle name="Overskrift 2 2 19 4" xfId="38853" xr:uid="{9BC970B5-FC8C-42DA-AFFF-64A4137C8672}"/>
    <cellStyle name="Overskrift 2 2 19 5" xfId="38854" xr:uid="{6532F6F6-06A2-4603-BDE5-7FDCAA6EF229}"/>
    <cellStyle name="Overskrift 2 2 19 6" xfId="38855" xr:uid="{533EAFC2-40B2-4723-987C-F53DE6450BF9}"/>
    <cellStyle name="Overskrift 2 2 19 7" xfId="38856" xr:uid="{B0F8046E-21F2-4A30-BE61-D8CDB9F95D6E}"/>
    <cellStyle name="Overskrift 2 2 19 8" xfId="38857" xr:uid="{53CF2AC9-9816-44E7-AFD7-7EBD18EFF02B}"/>
    <cellStyle name="Overskrift 2 2 19 9" xfId="38858" xr:uid="{2F60F680-9752-4124-B3B1-859976011885}"/>
    <cellStyle name="Overskrift 2 2 2" xfId="38859" xr:uid="{6D9F403F-98F6-4568-A0CA-30E5089F6F7A}"/>
    <cellStyle name="Overskrift 2 2 2 10" xfId="38860" xr:uid="{43C70CC0-7E2F-4E5D-9B4B-58822DC953E9}"/>
    <cellStyle name="Overskrift 2 2 2 11" xfId="38861" xr:uid="{49B84425-09EC-48EE-9C42-5756DFBC5B60}"/>
    <cellStyle name="Overskrift 2 2 2 12" xfId="38862" xr:uid="{5E4420D8-30EE-43D5-A992-B025ED92B24E}"/>
    <cellStyle name="Overskrift 2 2 2 13" xfId="38863" xr:uid="{8451D312-3B75-4BA3-8D51-19FA7A3E0F2C}"/>
    <cellStyle name="Overskrift 2 2 2 14" xfId="38864" xr:uid="{1C86931E-4BF2-48D2-BEC6-74EA4944B2F1}"/>
    <cellStyle name="Overskrift 2 2 2 15" xfId="38865" xr:uid="{D760F68C-A8AB-4E04-A71D-06E9F3B2BCC3}"/>
    <cellStyle name="Overskrift 2 2 2 16" xfId="38866" xr:uid="{0FD0F078-5D70-419E-BA62-EA2FE6048676}"/>
    <cellStyle name="Overskrift 2 2 2 17" xfId="38867" xr:uid="{F2010EEB-2A30-45BE-B3C0-4941F81C2103}"/>
    <cellStyle name="Overskrift 2 2 2 17 10" xfId="38868" xr:uid="{E4ADDD73-8A53-4E29-9E4E-4410AF0958F4}"/>
    <cellStyle name="Overskrift 2 2 2 17 11" xfId="38869" xr:uid="{600AAF2B-182C-42AB-933F-4F4CF46D2657}"/>
    <cellStyle name="Overskrift 2 2 2 17 12" xfId="38870" xr:uid="{B7919DDE-783E-4C27-926E-9D2454073359}"/>
    <cellStyle name="Overskrift 2 2 2 17 13" xfId="38871" xr:uid="{89055A10-EBDB-4252-B3D0-90615D064461}"/>
    <cellStyle name="Overskrift 2 2 2 17 2" xfId="38872" xr:uid="{2DE0E7A8-21D3-40C9-97BD-F9441BBD2EE9}"/>
    <cellStyle name="Overskrift 2 2 2 17 3" xfId="38873" xr:uid="{54FE3F2B-86F2-49DA-B064-C045AA2C6EB2}"/>
    <cellStyle name="Overskrift 2 2 2 17 4" xfId="38874" xr:uid="{99F7F017-F90D-48AB-AC95-5B54869D004B}"/>
    <cellStyle name="Overskrift 2 2 2 17 5" xfId="38875" xr:uid="{B913CA6D-89D0-4633-9931-20810555780B}"/>
    <cellStyle name="Overskrift 2 2 2 17 6" xfId="38876" xr:uid="{5AE03A36-5E60-4A52-90FC-3CAEF557130F}"/>
    <cellStyle name="Overskrift 2 2 2 17 7" xfId="38877" xr:uid="{05EC1126-DC28-4FE6-BDB5-85765348CC73}"/>
    <cellStyle name="Overskrift 2 2 2 17 8" xfId="38878" xr:uid="{4FA7BF3A-CAB3-442A-9B6B-113A93DA586D}"/>
    <cellStyle name="Overskrift 2 2 2 17 9" xfId="38879" xr:uid="{82025CE1-1CBF-4358-B9CF-24DECA73D398}"/>
    <cellStyle name="Overskrift 2 2 2 18" xfId="38880" xr:uid="{D6BEBBF0-51F7-41CD-9C68-3818FF588AED}"/>
    <cellStyle name="Overskrift 2 2 2 19" xfId="38881" xr:uid="{4F2A7ADA-32DF-4290-90A4-67B182A7F097}"/>
    <cellStyle name="Overskrift 2 2 2 2" xfId="38882" xr:uid="{35285AB9-90FC-495A-B023-821955055F90}"/>
    <cellStyle name="Overskrift 2 2 2 2 10" xfId="38883" xr:uid="{559A7C3A-4F57-4A20-87E8-E14AAC3B3512}"/>
    <cellStyle name="Overskrift 2 2 2 2 11" xfId="38884" xr:uid="{656BBAF9-C346-4007-95B3-C16310CEB189}"/>
    <cellStyle name="Overskrift 2 2 2 2 12" xfId="38885" xr:uid="{6F35CC18-868D-46F4-80F0-D925CBB9C229}"/>
    <cellStyle name="Overskrift 2 2 2 2 13" xfId="38886" xr:uid="{D4CC913F-E626-4E21-B8FA-9441096D5B46}"/>
    <cellStyle name="Overskrift 2 2 2 2 14" xfId="38887" xr:uid="{65F31419-266B-4E72-9057-C9F05D061FE7}"/>
    <cellStyle name="Overskrift 2 2 2 2 15" xfId="38888" xr:uid="{0AB6BFE2-5BDF-46BC-85DE-624CAA48E260}"/>
    <cellStyle name="Overskrift 2 2 2 2 2" xfId="38889" xr:uid="{FCE85560-4D47-443D-8291-ABED5DBC7D9D}"/>
    <cellStyle name="Overskrift 2 2 2 2 2 10" xfId="38890" xr:uid="{528AE042-D037-4103-9240-D91A022B6E25}"/>
    <cellStyle name="Overskrift 2 2 2 2 2 11" xfId="38891" xr:uid="{9EBDC0F5-D013-4020-BA27-1A0420C6564A}"/>
    <cellStyle name="Overskrift 2 2 2 2 2 12" xfId="38892" xr:uid="{50A3B898-D8EB-44B9-9440-A84F6C952CD8}"/>
    <cellStyle name="Overskrift 2 2 2 2 2 13" xfId="38893" xr:uid="{D1B49162-D144-444D-A6FA-28A5897A4E2B}"/>
    <cellStyle name="Overskrift 2 2 2 2 2 2" xfId="38894" xr:uid="{4A691869-C6DE-4023-AFD3-86F7CEEDB518}"/>
    <cellStyle name="Overskrift 2 2 2 2 2 3" xfId="38895" xr:uid="{A52076E1-3D64-4621-9A64-E433A792067E}"/>
    <cellStyle name="Overskrift 2 2 2 2 2 4" xfId="38896" xr:uid="{1A9EF4CD-D177-4747-8389-D66233D8B69A}"/>
    <cellStyle name="Overskrift 2 2 2 2 2 5" xfId="38897" xr:uid="{CF7AE339-7C2C-487F-9EA0-02957C0BC8BB}"/>
    <cellStyle name="Overskrift 2 2 2 2 2 6" xfId="38898" xr:uid="{9938B850-8CF8-4CA6-BC60-97664B44F83A}"/>
    <cellStyle name="Overskrift 2 2 2 2 2 7" xfId="38899" xr:uid="{3559C7EF-2A0B-4AB9-998A-2F66CB52163B}"/>
    <cellStyle name="Overskrift 2 2 2 2 2 8" xfId="38900" xr:uid="{F9B03719-3131-4246-AF6B-E8262ABFDEC9}"/>
    <cellStyle name="Overskrift 2 2 2 2 2 9" xfId="38901" xr:uid="{BA736880-0576-485F-BBC3-D7CD4DA0DB27}"/>
    <cellStyle name="Overskrift 2 2 2 2 3" xfId="38902" xr:uid="{63AD9A75-8581-465A-B25C-6E164D8BAC90}"/>
    <cellStyle name="Overskrift 2 2 2 2 4" xfId="38903" xr:uid="{9D287EC8-0C63-4C3B-A1BD-D4FD2F6156F8}"/>
    <cellStyle name="Overskrift 2 2 2 2 5" xfId="38904" xr:uid="{894F037F-2AEA-4FC7-AC1D-C15A6A244E9F}"/>
    <cellStyle name="Overskrift 2 2 2 2 6" xfId="38905" xr:uid="{C82AB2E9-5997-400C-9876-4FC4A7E8BFEB}"/>
    <cellStyle name="Overskrift 2 2 2 2 7" xfId="38906" xr:uid="{BC5D8ED7-359B-4B91-AA8C-FA98448EABED}"/>
    <cellStyle name="Overskrift 2 2 2 2 8" xfId="38907" xr:uid="{A79F8412-938F-4D21-85CB-F55C7F91F190}"/>
    <cellStyle name="Overskrift 2 2 2 2 9" xfId="38908" xr:uid="{CD796C6F-D275-43BE-9E03-48E435E40FD3}"/>
    <cellStyle name="Overskrift 2 2 2 20" xfId="38909" xr:uid="{359ED8E4-8CEB-4452-B26E-581AB24F74FF}"/>
    <cellStyle name="Overskrift 2 2 2 21" xfId="38910" xr:uid="{04E05D85-7E5D-4F6F-AF7A-A6D58FB6F148}"/>
    <cellStyle name="Overskrift 2 2 2 22" xfId="38911" xr:uid="{9DF64EDD-BFD2-4EEB-B9C5-5D8F0A7ADB6B}"/>
    <cellStyle name="Overskrift 2 2 2 23" xfId="38912" xr:uid="{FFD3F91D-C960-480E-9774-B9CE45F6F962}"/>
    <cellStyle name="Overskrift 2 2 2 24" xfId="38913" xr:uid="{BB1C785A-FE5B-46F3-8319-07A414914110}"/>
    <cellStyle name="Overskrift 2 2 2 25" xfId="38914" xr:uid="{88403ED9-8BD3-45A3-A41D-EC4B5F4AAD39}"/>
    <cellStyle name="Overskrift 2 2 2 26" xfId="38915" xr:uid="{82607E67-1A29-4C45-9CDE-B8699325A984}"/>
    <cellStyle name="Overskrift 2 2 2 27" xfId="38916" xr:uid="{F3934033-C7D4-4AC0-B8A8-A112C8A9BF6E}"/>
    <cellStyle name="Overskrift 2 2 2 28" xfId="38917" xr:uid="{1B19EEA6-853B-45AF-BD19-6FF5DE5961C6}"/>
    <cellStyle name="Overskrift 2 2 2 3" xfId="38918" xr:uid="{DE426E42-8498-4693-AF8D-E7D3100F0F68}"/>
    <cellStyle name="Overskrift 2 2 2 4" xfId="38919" xr:uid="{CAFC7886-2D3C-4455-A76C-538B2E1E9F29}"/>
    <cellStyle name="Overskrift 2 2 2 5" xfId="38920" xr:uid="{618FF048-96BD-42CB-BCB4-90BDA5D9005F}"/>
    <cellStyle name="Overskrift 2 2 2 6" xfId="38921" xr:uid="{E6E4C27F-5403-46CB-A900-0A8951E9688E}"/>
    <cellStyle name="Overskrift 2 2 2 7" xfId="38922" xr:uid="{55F8B52B-1476-4217-B297-40FFDB558690}"/>
    <cellStyle name="Overskrift 2 2 2 8" xfId="38923" xr:uid="{0258E8E7-09C2-42B7-A020-AF609B049792}"/>
    <cellStyle name="Overskrift 2 2 2 9" xfId="38924" xr:uid="{A80BE025-BDD0-4C1F-AF3D-BB8C031245E8}"/>
    <cellStyle name="Overskrift 2 2 20" xfId="38925" xr:uid="{8B2CCA69-C33B-475A-A8C8-A81DE0A1C1E6}"/>
    <cellStyle name="Overskrift 2 2 21" xfId="38926" xr:uid="{9C8B0AF8-F187-4233-B754-E384F15206A0}"/>
    <cellStyle name="Overskrift 2 2 22" xfId="38927" xr:uid="{5E83D0E0-6D6F-4F1D-97AE-864438B03C54}"/>
    <cellStyle name="Overskrift 2 2 23" xfId="38928" xr:uid="{D2989121-A703-4C08-927E-5D49A9E1D214}"/>
    <cellStyle name="Overskrift 2 2 24" xfId="38929" xr:uid="{DECC756C-6A93-44D6-AB21-B928FE92C234}"/>
    <cellStyle name="Overskrift 2 2 25" xfId="38930" xr:uid="{E436ED74-432D-4DB1-BED4-46F502C02723}"/>
    <cellStyle name="Overskrift 2 2 26" xfId="38931" xr:uid="{8B93B1DA-1BCF-46E4-8FDA-9997C55D2CAE}"/>
    <cellStyle name="Overskrift 2 2 27" xfId="38932" xr:uid="{385D326E-8E74-4390-8099-4B17680F6244}"/>
    <cellStyle name="Overskrift 2 2 28" xfId="38933" xr:uid="{A369A921-60BA-4D7F-9B45-537105B6E009}"/>
    <cellStyle name="Overskrift 2 2 29" xfId="38934" xr:uid="{073526C6-8584-4924-ACBA-6D08E6FC80F1}"/>
    <cellStyle name="Overskrift 2 2 3" xfId="38935" xr:uid="{A9C440B5-0BF8-4671-9242-43697B240D67}"/>
    <cellStyle name="Overskrift 2 2 30" xfId="38936" xr:uid="{7DA17638-822C-4811-BE62-77AF38CE8DE0}"/>
    <cellStyle name="Overskrift 2 2 31" xfId="46725" xr:uid="{131B4CAC-2A6B-466B-9C6A-C36EF5D60587}"/>
    <cellStyle name="Overskrift 2 2 4" xfId="38937" xr:uid="{2B67717A-DC2A-43DA-9D38-6391C692327C}"/>
    <cellStyle name="Overskrift 2 2 5" xfId="38938" xr:uid="{AAB33667-FFD4-4A8F-9464-2C0D7FA16F1E}"/>
    <cellStyle name="Overskrift 2 2 5 10" xfId="38939" xr:uid="{9F2F9032-1FAA-4505-822F-2FD6FF739C64}"/>
    <cellStyle name="Overskrift 2 2 5 11" xfId="38940" xr:uid="{E55A8DEF-080A-445A-A046-AEFD0AF9D5E8}"/>
    <cellStyle name="Overskrift 2 2 5 12" xfId="38941" xr:uid="{01744B99-B59D-4450-9EA2-26B32A3893D1}"/>
    <cellStyle name="Overskrift 2 2 5 13" xfId="38942" xr:uid="{C8C48634-ED6A-4A38-AEE7-E61FE72885F6}"/>
    <cellStyle name="Overskrift 2 2 5 14" xfId="38943" xr:uid="{4BF83EF5-2E30-485E-810C-F1367A6F13DA}"/>
    <cellStyle name="Overskrift 2 2 5 15" xfId="38944" xr:uid="{A597FFE4-9D76-433D-9058-78E9B5A50560}"/>
    <cellStyle name="Overskrift 2 2 5 2" xfId="38945" xr:uid="{8EA4149B-E7C9-4832-9E4E-FB387D1CDC7B}"/>
    <cellStyle name="Overskrift 2 2 5 2 10" xfId="38946" xr:uid="{D6F09614-C21C-47AF-ADFE-440A824F24DF}"/>
    <cellStyle name="Overskrift 2 2 5 2 11" xfId="38947" xr:uid="{035EBD41-06B4-43A9-8134-E954DE464408}"/>
    <cellStyle name="Overskrift 2 2 5 2 12" xfId="38948" xr:uid="{DCB04414-3EBD-4048-97FD-5CE4AB1C3737}"/>
    <cellStyle name="Overskrift 2 2 5 2 13" xfId="38949" xr:uid="{498DD5A5-2BCE-46FD-9C84-7E35737BB0D0}"/>
    <cellStyle name="Overskrift 2 2 5 2 2" xfId="38950" xr:uid="{A5FF8DBA-ADFD-4AA5-9E48-8EB374712EA0}"/>
    <cellStyle name="Overskrift 2 2 5 2 3" xfId="38951" xr:uid="{5A7E8312-03E4-4010-A120-FF547AF5BB08}"/>
    <cellStyle name="Overskrift 2 2 5 2 4" xfId="38952" xr:uid="{6D711F2B-F22E-4A6A-AA13-A8EDB010EA05}"/>
    <cellStyle name="Overskrift 2 2 5 2 5" xfId="38953" xr:uid="{E4C732B3-1F8C-458E-92AD-C713DF225854}"/>
    <cellStyle name="Overskrift 2 2 5 2 6" xfId="38954" xr:uid="{90478EC6-954B-46C7-8FC1-B91C3FC4DEAA}"/>
    <cellStyle name="Overskrift 2 2 5 2 7" xfId="38955" xr:uid="{0087CD73-9D3B-472C-ADD3-F5B9B14F945D}"/>
    <cellStyle name="Overskrift 2 2 5 2 8" xfId="38956" xr:uid="{7E2E8331-FC19-43A6-B2C2-4962416121D3}"/>
    <cellStyle name="Overskrift 2 2 5 2 9" xfId="38957" xr:uid="{0E6F8951-5E41-410B-B9C8-59297BD95D79}"/>
    <cellStyle name="Overskrift 2 2 5 3" xfId="38958" xr:uid="{5CBBA72D-6EC7-46D2-8F24-6C0679C96DD7}"/>
    <cellStyle name="Overskrift 2 2 5 4" xfId="38959" xr:uid="{6A247833-E32D-4394-B5CA-99824C2CFE18}"/>
    <cellStyle name="Overskrift 2 2 5 5" xfId="38960" xr:uid="{651F2BA9-EADD-49AA-811F-3F921050C654}"/>
    <cellStyle name="Overskrift 2 2 5 6" xfId="38961" xr:uid="{03EEE44C-B8FD-41B7-8BC6-05FB6527C17D}"/>
    <cellStyle name="Overskrift 2 2 5 7" xfId="38962" xr:uid="{6065E018-73AB-45C4-B6FD-1386ED325FE5}"/>
    <cellStyle name="Overskrift 2 2 5 8" xfId="38963" xr:uid="{BFA1053F-73DE-4106-9D3F-037971ABF368}"/>
    <cellStyle name="Overskrift 2 2 5 9" xfId="38964" xr:uid="{13239480-2E52-4380-A2A9-31B1E48FD5E7}"/>
    <cellStyle name="Overskrift 2 2 6" xfId="38965" xr:uid="{558B0052-8298-4BB2-99BE-1E4A2A5B43F4}"/>
    <cellStyle name="Overskrift 2 2 7" xfId="38966" xr:uid="{A11376EC-73BA-4AF4-80BB-DB8628CFC8B9}"/>
    <cellStyle name="Overskrift 2 2 8" xfId="38967" xr:uid="{E6930726-08CE-4964-BE80-532FCBF2DBA5}"/>
    <cellStyle name="Overskrift 2 2 9" xfId="38968" xr:uid="{80349D10-4E8A-4010-A5D9-960F270944B3}"/>
    <cellStyle name="Overskrift 2 2_Innlån 10_2010" xfId="38969" xr:uid="{F25D7C36-C33F-4EC8-BFA0-EF10B9606492}"/>
    <cellStyle name="Overskrift 2 20" xfId="38970" xr:uid="{89F99727-8BDF-4F40-BE1B-45477C183CEA}"/>
    <cellStyle name="Overskrift 2 20 10" xfId="38971" xr:uid="{BD96C927-C109-48EA-B256-E61DE2DA07AD}"/>
    <cellStyle name="Overskrift 2 20 11" xfId="38972" xr:uid="{B4380CF8-09FA-4E57-865F-61E35E84D1FF}"/>
    <cellStyle name="Overskrift 2 20 12" xfId="38973" xr:uid="{D81D0B2B-DDE4-4C0A-8C40-39381724AEF4}"/>
    <cellStyle name="Overskrift 2 20 2" xfId="38974" xr:uid="{70A94107-BB2C-45BF-B324-47385837218F}"/>
    <cellStyle name="Overskrift 2 20 3" xfId="38975" xr:uid="{21D0360C-6E7B-48F4-9A7B-0056BED9FC58}"/>
    <cellStyle name="Overskrift 2 20 4" xfId="38976" xr:uid="{5F677A2B-6CD9-4182-A1A1-1ECCED37AE5F}"/>
    <cellStyle name="Overskrift 2 20 5" xfId="38977" xr:uid="{BC079265-9B7F-4DC9-9873-C1259F17E8B4}"/>
    <cellStyle name="Overskrift 2 20 6" xfId="38978" xr:uid="{216CD9D3-7124-4748-B3ED-73EBED21BDC4}"/>
    <cellStyle name="Overskrift 2 20 7" xfId="38979" xr:uid="{4CC758C7-CF9B-4682-A434-94727F749DC6}"/>
    <cellStyle name="Overskrift 2 20 8" xfId="38980" xr:uid="{2B0D1C9F-68BE-4438-84CC-D66F6406F43B}"/>
    <cellStyle name="Overskrift 2 20 9" xfId="38981" xr:uid="{F14C96DE-5C1A-453E-873D-F02D205F95FE}"/>
    <cellStyle name="Overskrift 2 21" xfId="38982" xr:uid="{87AC7363-DE03-4C54-801C-5B98452F971A}"/>
    <cellStyle name="Overskrift 2 21 10" xfId="38983" xr:uid="{5B0D6546-A115-47AB-B156-A66B950DF478}"/>
    <cellStyle name="Overskrift 2 21 11" xfId="38984" xr:uid="{AFB0EBFB-A7B7-4A24-A8A0-53B51A7BB6DD}"/>
    <cellStyle name="Overskrift 2 21 12" xfId="38985" xr:uid="{326C3F95-01A6-4A78-9F2C-9936DAACCB2F}"/>
    <cellStyle name="Overskrift 2 21 2" xfId="38986" xr:uid="{C09D14C6-E5FC-4AA2-ACFC-6C0545680208}"/>
    <cellStyle name="Overskrift 2 21 3" xfId="38987" xr:uid="{A36D846C-25FB-4B2D-B669-59B78586B368}"/>
    <cellStyle name="Overskrift 2 21 4" xfId="38988" xr:uid="{C7C08607-EA6B-41CB-AE1B-A86471EAC53E}"/>
    <cellStyle name="Overskrift 2 21 5" xfId="38989" xr:uid="{1BFF5BAD-A2CE-4E4E-AFEE-6CE6EA8C9A37}"/>
    <cellStyle name="Overskrift 2 21 6" xfId="38990" xr:uid="{67F6AA07-2013-45C2-AFCA-0CEBD813ECF7}"/>
    <cellStyle name="Overskrift 2 21 7" xfId="38991" xr:uid="{E3E38017-CA3B-40AF-A8C0-4FAE837F18A3}"/>
    <cellStyle name="Overskrift 2 21 8" xfId="38992" xr:uid="{E100EC0E-448B-43B0-A5D9-BDC557E8D3BC}"/>
    <cellStyle name="Overskrift 2 21 9" xfId="38993" xr:uid="{719F130C-05D4-4EE1-B8AA-8F79009390AF}"/>
    <cellStyle name="Overskrift 2 22" xfId="38994" xr:uid="{B1DD53AD-B15D-4037-8B10-9AA364E9EE9D}"/>
    <cellStyle name="Overskrift 2 22 10" xfId="38995" xr:uid="{F85FEF25-0CC0-41E2-9F60-64FD1A4601F6}"/>
    <cellStyle name="Overskrift 2 22 11" xfId="38996" xr:uid="{ECAF350B-52CD-4CD2-ACC2-4EE4E1C1DE1D}"/>
    <cellStyle name="Overskrift 2 22 12" xfId="38997" xr:uid="{A91F5E8F-7F43-4536-B5B1-278D796E8347}"/>
    <cellStyle name="Overskrift 2 22 2" xfId="38998" xr:uid="{F073B134-F4E8-4043-876E-5E91B72D7005}"/>
    <cellStyle name="Overskrift 2 22 3" xfId="38999" xr:uid="{5B280919-8581-43C3-BB40-3E3F140DFA8C}"/>
    <cellStyle name="Overskrift 2 22 4" xfId="39000" xr:uid="{4358C3F3-F487-4101-9075-6BC524B020D7}"/>
    <cellStyle name="Overskrift 2 22 5" xfId="39001" xr:uid="{43F4F8CC-5F48-4A1B-9605-A1CDBFDA1D82}"/>
    <cellStyle name="Overskrift 2 22 6" xfId="39002" xr:uid="{BB8256A9-4DDB-4FCF-BFC6-3757F483481D}"/>
    <cellStyle name="Overskrift 2 22 7" xfId="39003" xr:uid="{FCD090BD-ACDB-46F5-9028-BFB1FA4C189C}"/>
    <cellStyle name="Overskrift 2 22 8" xfId="39004" xr:uid="{47F9C8F7-43EB-44B0-90D2-5AEB39B3BC5D}"/>
    <cellStyle name="Overskrift 2 22 9" xfId="39005" xr:uid="{1D446CA0-3237-4055-839B-0A5BD1B70B00}"/>
    <cellStyle name="Overskrift 2 23" xfId="39006" xr:uid="{D75D0EA8-7135-498E-AA9F-A6F8999416A2}"/>
    <cellStyle name="Overskrift 2 23 10" xfId="39007" xr:uid="{C6D54BD4-9C8D-45A3-BE5A-7282DB4FE6BD}"/>
    <cellStyle name="Overskrift 2 23 11" xfId="39008" xr:uid="{917EF641-93BE-4068-989E-BA70762F0F65}"/>
    <cellStyle name="Overskrift 2 23 12" xfId="39009" xr:uid="{16D426E9-BD12-4C7F-82B7-70B8F77F9289}"/>
    <cellStyle name="Overskrift 2 23 2" xfId="39010" xr:uid="{E3B2EEF3-818E-4D02-A0A6-F7EFCA3D9F96}"/>
    <cellStyle name="Overskrift 2 23 3" xfId="39011" xr:uid="{C8A6F575-495F-4BCA-A121-9FBA5CAA95A1}"/>
    <cellStyle name="Overskrift 2 23 4" xfId="39012" xr:uid="{7D7776B5-B9C1-4D21-9A08-68B7F7A7BC21}"/>
    <cellStyle name="Overskrift 2 23 5" xfId="39013" xr:uid="{94E1C4FD-3408-49E1-AAE9-B996E4AB85FB}"/>
    <cellStyle name="Overskrift 2 23 6" xfId="39014" xr:uid="{A2F8E59F-896F-4C83-8D6A-5B03FFF698E9}"/>
    <cellStyle name="Overskrift 2 23 7" xfId="39015" xr:uid="{0469432D-3296-47E3-A95A-6071CDAFFCE8}"/>
    <cellStyle name="Overskrift 2 23 8" xfId="39016" xr:uid="{80112363-8F74-4E16-9BDD-A05FA88D3870}"/>
    <cellStyle name="Overskrift 2 23 9" xfId="39017" xr:uid="{6FBA4CA7-33A3-458D-A516-6EB847761DAD}"/>
    <cellStyle name="Overskrift 2 24" xfId="39018" xr:uid="{978B9C87-82FC-4F71-BE86-1C256FB01EDE}"/>
    <cellStyle name="Overskrift 2 24 10" xfId="39019" xr:uid="{E0AF41FC-AFB6-4499-9952-2292F1EDBE2E}"/>
    <cellStyle name="Overskrift 2 24 11" xfId="39020" xr:uid="{82FD8A96-9F89-481C-AA1A-635C02DA009D}"/>
    <cellStyle name="Overskrift 2 24 12" xfId="39021" xr:uid="{52EC9C98-B09D-4025-B4FA-389DABE40357}"/>
    <cellStyle name="Overskrift 2 24 2" xfId="39022" xr:uid="{CF827D2C-48A6-44B5-B9BA-F44D4252368E}"/>
    <cellStyle name="Overskrift 2 24 3" xfId="39023" xr:uid="{A8A79517-2684-4348-828A-AE930C04C867}"/>
    <cellStyle name="Overskrift 2 24 4" xfId="39024" xr:uid="{366BD904-6433-4AE7-B348-79942E502C57}"/>
    <cellStyle name="Overskrift 2 24 5" xfId="39025" xr:uid="{4B5E65D4-A996-4CD0-AC08-B0F46ACFDC7E}"/>
    <cellStyle name="Overskrift 2 24 6" xfId="39026" xr:uid="{1CABD0E2-DB65-4BC0-948B-FD821A50440B}"/>
    <cellStyle name="Overskrift 2 24 7" xfId="39027" xr:uid="{5C94A894-50B1-4962-AAF1-1C582755B645}"/>
    <cellStyle name="Overskrift 2 24 8" xfId="39028" xr:uid="{0FA19137-5436-460C-9ACE-B627AD2F6009}"/>
    <cellStyle name="Overskrift 2 24 9" xfId="39029" xr:uid="{28D49800-666E-41C3-800E-193108D4837C}"/>
    <cellStyle name="Overskrift 2 25" xfId="39030" xr:uid="{20BD58A5-B3B0-4BD3-9A0B-0C3EC4FC569B}"/>
    <cellStyle name="Overskrift 2 25 10" xfId="39031" xr:uid="{F99879A2-B99E-4FB7-BC60-AE1A5CFE8863}"/>
    <cellStyle name="Overskrift 2 25 11" xfId="39032" xr:uid="{DE4FE3DC-59F7-4444-AE23-07008F63AB41}"/>
    <cellStyle name="Overskrift 2 25 12" xfId="39033" xr:uid="{BA7ADB8A-103A-48FD-8FC0-03B090D19CE2}"/>
    <cellStyle name="Overskrift 2 25 2" xfId="39034" xr:uid="{3AA1AC91-EF2A-4AC6-921E-12F1E5B338D5}"/>
    <cellStyle name="Overskrift 2 25 3" xfId="39035" xr:uid="{992AA320-9ED3-4BB2-9857-728EE8741E1B}"/>
    <cellStyle name="Overskrift 2 25 4" xfId="39036" xr:uid="{6B9D20BB-9124-4426-A3A5-B82962829278}"/>
    <cellStyle name="Overskrift 2 25 5" xfId="39037" xr:uid="{F17FE530-F16B-4782-BE61-5392D73D0178}"/>
    <cellStyle name="Overskrift 2 25 6" xfId="39038" xr:uid="{B4A94DA5-5E46-4369-A83C-DF7CB686B0B0}"/>
    <cellStyle name="Overskrift 2 25 7" xfId="39039" xr:uid="{4A416D26-B52A-4389-A079-7C918F6B1149}"/>
    <cellStyle name="Overskrift 2 25 8" xfId="39040" xr:uid="{DDB551BD-DF53-4240-AEF6-B0DA491389F5}"/>
    <cellStyle name="Overskrift 2 25 9" xfId="39041" xr:uid="{586D8672-4BFB-4157-B3A7-5F1CFFCF598A}"/>
    <cellStyle name="Overskrift 2 26" xfId="39042" xr:uid="{B11D9CAF-5680-4A82-9F0B-E9ADA9A59936}"/>
    <cellStyle name="Overskrift 2 26 10" xfId="39043" xr:uid="{6AAB70F6-6815-44A7-985A-DC993FD206C0}"/>
    <cellStyle name="Overskrift 2 26 11" xfId="39044" xr:uid="{3EFCCA05-F197-4491-A606-6663FF2966B1}"/>
    <cellStyle name="Overskrift 2 26 12" xfId="39045" xr:uid="{54BDEDA5-E2CC-47D9-818F-3A6111A3B277}"/>
    <cellStyle name="Overskrift 2 26 13" xfId="39046" xr:uid="{63DFE6C1-F011-4100-A72A-C3FAC8A1A83B}"/>
    <cellStyle name="Overskrift 2 26 2" xfId="39047" xr:uid="{7CC2CC1E-62CE-4D0E-B929-66530EE310EF}"/>
    <cellStyle name="Overskrift 2 26 3" xfId="39048" xr:uid="{CE40E7D2-684E-4276-BB5D-656809F02C38}"/>
    <cellStyle name="Overskrift 2 26 4" xfId="39049" xr:uid="{A397D6F1-D53F-4B3E-931D-A8F6D0B0C090}"/>
    <cellStyle name="Overskrift 2 26 5" xfId="39050" xr:uid="{D5DEBD73-BA83-4BE7-970B-C40DA549103F}"/>
    <cellStyle name="Overskrift 2 26 6" xfId="39051" xr:uid="{B5F63002-1C09-4BF0-A1C9-0F246C2A99B0}"/>
    <cellStyle name="Overskrift 2 26 7" xfId="39052" xr:uid="{4BE41CFC-AD70-48F5-8913-1BE2A32AF2A0}"/>
    <cellStyle name="Overskrift 2 26 8" xfId="39053" xr:uid="{7E2CF2A5-3377-4A61-9299-3B99B0E01387}"/>
    <cellStyle name="Overskrift 2 26 9" xfId="39054" xr:uid="{E91354E8-BA34-4FA3-A57A-F3994CA48BE5}"/>
    <cellStyle name="Overskrift 2 27" xfId="39055" xr:uid="{927BB209-95C0-44BE-BEB0-A6678200CB85}"/>
    <cellStyle name="Overskrift 2 28" xfId="39056" xr:uid="{DE4E7A49-FDB9-4D27-A33C-7B2A0FE14BA9}"/>
    <cellStyle name="Overskrift 2 28 2" xfId="39057" xr:uid="{D693EF83-617E-4DD4-9CEB-2305E548B90B}"/>
    <cellStyle name="Overskrift 2 28 3" xfId="39058" xr:uid="{E3BD74CB-59B4-4AE4-AF65-1B1955F620DC}"/>
    <cellStyle name="Overskrift 2 29" xfId="39059" xr:uid="{18B8E1F4-7D08-4510-BAD5-6CF70E51CAAF}"/>
    <cellStyle name="Overskrift 2 3" xfId="39060" xr:uid="{BBC3B908-FAFA-4231-B492-759354519EF4}"/>
    <cellStyle name="Overskrift 2 30" xfId="39061" xr:uid="{381787A4-E048-4611-93FA-5729BD013740}"/>
    <cellStyle name="Overskrift 2 31" xfId="39062" xr:uid="{58E57668-9CA3-41FB-90BA-2F7CC2D953A0}"/>
    <cellStyle name="Overskrift 2 32" xfId="39063" xr:uid="{AA7A7273-8EE5-41CF-A2D9-4135CE627CD5}"/>
    <cellStyle name="Overskrift 2 33" xfId="39064" xr:uid="{D5BEB8B9-CF66-4CFC-A5C7-32E81F74BFF9}"/>
    <cellStyle name="Overskrift 2 34" xfId="39065" xr:uid="{DC964E5B-54F0-4AE6-8268-F30ACEAE8124}"/>
    <cellStyle name="Overskrift 2 35" xfId="39066" xr:uid="{9D445A45-B775-4BB1-9FA4-3B8FC2D0F8FB}"/>
    <cellStyle name="Overskrift 2 36" xfId="39067" xr:uid="{768E15F9-E07B-4B8B-8B7F-A4F4E5D7FB29}"/>
    <cellStyle name="Overskrift 2 37" xfId="39068" xr:uid="{78507781-81C9-4783-85CE-92CA6DCF801C}"/>
    <cellStyle name="Overskrift 2 38" xfId="39069" xr:uid="{B9E47383-4191-4E88-AB25-96C2B7C8D732}"/>
    <cellStyle name="Overskrift 2 39" xfId="39070" xr:uid="{5FDA8960-0F1D-40A0-B587-648DC55ED3AA}"/>
    <cellStyle name="Overskrift 2 4" xfId="39071" xr:uid="{525B738B-5802-4E5F-BFF1-1385861C1228}"/>
    <cellStyle name="Overskrift 2 40" xfId="39072" xr:uid="{1410ACB8-D52B-44CD-8BCB-4CA6B9AC99EA}"/>
    <cellStyle name="Overskrift 2 41" xfId="39073" xr:uid="{92725763-6EA6-474C-979D-DB7591F22761}"/>
    <cellStyle name="Overskrift 2 42" xfId="39074" xr:uid="{B13720A1-303C-48DE-9446-B41AB502BFF5}"/>
    <cellStyle name="Overskrift 2 43" xfId="39075" xr:uid="{3293176A-6351-48CE-A67C-5608ABC511DC}"/>
    <cellStyle name="Overskrift 2 44" xfId="39076" xr:uid="{891C3009-D73B-4BDB-94EB-E2577104866B}"/>
    <cellStyle name="Overskrift 2 45" xfId="39077" xr:uid="{0355F6AF-B056-4230-B198-92DAE0836C9E}"/>
    <cellStyle name="Overskrift 2 46" xfId="39078" xr:uid="{0269FFBC-FDD3-45A4-B873-FD27F6AF80C4}"/>
    <cellStyle name="Overskrift 2 47" xfId="39079" xr:uid="{E6E95381-15C3-4FDC-BEB3-A185F424BFD0}"/>
    <cellStyle name="Overskrift 2 48" xfId="39080" xr:uid="{79013A3D-D97C-4033-96B1-A83335D0906B}"/>
    <cellStyle name="Overskrift 2 49" xfId="46331" xr:uid="{F815292D-1DCC-4C01-85B3-58A8F4EE33B7}"/>
    <cellStyle name="Overskrift 2 5" xfId="39081" xr:uid="{AC241CF7-7388-4A22-B6A5-5BFC68A6A6BB}"/>
    <cellStyle name="Overskrift 2 50" xfId="46332" xr:uid="{6C30819F-CB5A-45DC-A4B5-3819F703959C}"/>
    <cellStyle name="Overskrift 2 51" xfId="46333" xr:uid="{71A1FB3F-4510-4E19-81D5-748F6F16A8FA}"/>
    <cellStyle name="Overskrift 2 52" xfId="46334" xr:uid="{4A6C9F46-08D2-43AE-8927-B748EBF63DF9}"/>
    <cellStyle name="Overskrift 2 53" xfId="46335" xr:uid="{11F1E746-6BF2-4333-BD59-55E358D2AD81}"/>
    <cellStyle name="Overskrift 2 54" xfId="46336" xr:uid="{319693C5-8216-43F3-9179-4029661F9337}"/>
    <cellStyle name="Overskrift 2 55" xfId="46337" xr:uid="{4616FBE3-B0F3-4E96-BD06-BDD48FB12B19}"/>
    <cellStyle name="Overskrift 2 56" xfId="46338" xr:uid="{4836B303-4FD9-43CB-9B68-631ECF740FE1}"/>
    <cellStyle name="Overskrift 2 57" xfId="46339" xr:uid="{166E6417-64D7-48D5-9D42-7A21B319F825}"/>
    <cellStyle name="Overskrift 2 58" xfId="46340" xr:uid="{8E9F33B7-5FDD-4D98-8FFB-DBAA28294B27}"/>
    <cellStyle name="Overskrift 2 59" xfId="46341" xr:uid="{E8FF52BD-7A95-4564-925C-355CDA0C25E5}"/>
    <cellStyle name="Overskrift 2 6" xfId="39082" xr:uid="{4ACD3666-64A7-4493-94EE-CBC070A3C9EE}"/>
    <cellStyle name="Overskrift 2 60" xfId="46342" xr:uid="{AF92405C-5EE5-40A0-8ADE-C643402E880E}"/>
    <cellStyle name="Overskrift 2 61" xfId="46343" xr:uid="{375529AF-17BF-4786-B7A8-210F8A5D223F}"/>
    <cellStyle name="Overskrift 2 62" xfId="46344" xr:uid="{522C152D-397C-43CB-8AFB-5B06E92C62A4}"/>
    <cellStyle name="Overskrift 2 63" xfId="46345" xr:uid="{36ACFF7D-8AA2-43D5-B02C-DF1E3C1AEF25}"/>
    <cellStyle name="Overskrift 2 64" xfId="46346" xr:uid="{E548532E-A791-4524-A047-BDFA82D074EE}"/>
    <cellStyle name="Overskrift 2 65" xfId="46347" xr:uid="{C8FB61AD-AD38-4F0D-8C8D-909219320F81}"/>
    <cellStyle name="Overskrift 2 66" xfId="46348" xr:uid="{C5DE6377-2910-43FB-834F-2AB5BFF1F2A3}"/>
    <cellStyle name="Overskrift 2 67" xfId="46349" xr:uid="{F33D3EDA-C58A-4AE5-B7E4-EB842237E29F}"/>
    <cellStyle name="Overskrift 2 68" xfId="46350" xr:uid="{AFB08D6F-ACE5-40E7-AC95-A4805154672F}"/>
    <cellStyle name="Overskrift 2 69" xfId="46663" xr:uid="{4E997302-F530-4332-8054-C928E5196BDA}"/>
    <cellStyle name="Overskrift 2 7" xfId="39083" xr:uid="{D5A421CD-4A94-4665-8B75-A3AE2D8C8094}"/>
    <cellStyle name="Overskrift 2 8" xfId="39084" xr:uid="{41470CA3-8AB8-437B-B9BA-0F56A30AADD2}"/>
    <cellStyle name="Overskrift 2 9" xfId="39085" xr:uid="{F7DE9B1E-C325-4078-A3D9-41BBA0D143CD}"/>
    <cellStyle name="Overskrift 20" xfId="39086" xr:uid="{E734BFC8-5996-49AB-8061-3E5FE021FF83}"/>
    <cellStyle name="Overskrift 21" xfId="39087" xr:uid="{C0E71B2B-F77B-46CC-AA61-3A7E119EED99}"/>
    <cellStyle name="Overskrift 22" xfId="39088" xr:uid="{473240EB-3AB8-494F-B038-01AAE12918FB}"/>
    <cellStyle name="Overskrift 23" xfId="39089" xr:uid="{49F5A8C0-AC39-4C3D-A675-D651B90E33CB}"/>
    <cellStyle name="Overskrift 24" xfId="39090" xr:uid="{6C525111-E5C7-4492-B7FC-F2758089B328}"/>
    <cellStyle name="Overskrift 3" xfId="107" builtinId="18" customBuiltin="1"/>
    <cellStyle name="Overskrift 3 10" xfId="39091" xr:uid="{5F0EADA5-7436-493F-94F9-9E805DD0D389}"/>
    <cellStyle name="Overskrift 3 10 10" xfId="39092" xr:uid="{A28CEDCB-D588-455B-A01E-0677131A41C8}"/>
    <cellStyle name="Overskrift 3 10 11" xfId="39093" xr:uid="{CC1BD3EE-37AD-4E5C-B6D0-EDDEDC0C6140}"/>
    <cellStyle name="Overskrift 3 10 12" xfId="39094" xr:uid="{DBA7E89E-D1B2-4F1E-80AB-8B994F761398}"/>
    <cellStyle name="Overskrift 3 10 13" xfId="39095" xr:uid="{9C5C26C6-520E-4FCE-A25C-89930456EE4C}"/>
    <cellStyle name="Overskrift 3 10 14" xfId="39096" xr:uid="{2D58C702-CF20-4A7C-95FC-0EED28D6AD9A}"/>
    <cellStyle name="Overskrift 3 10 15" xfId="39097" xr:uid="{F90B6A14-4391-4C10-BAC0-2F3AFCB71F95}"/>
    <cellStyle name="Overskrift 3 10 16" xfId="39098" xr:uid="{5DB6F86C-2265-484B-9B76-FAA4669CA430}"/>
    <cellStyle name="Overskrift 3 10 17" xfId="39099" xr:uid="{7577E8FC-0205-448C-B9B2-18F686CD600C}"/>
    <cellStyle name="Overskrift 3 10 17 10" xfId="39100" xr:uid="{C42F1625-16D1-4B31-961E-B8D9C9D32799}"/>
    <cellStyle name="Overskrift 3 10 17 11" xfId="39101" xr:uid="{03D2516F-1C23-44A3-A156-10C6B5E1891E}"/>
    <cellStyle name="Overskrift 3 10 17 12" xfId="39102" xr:uid="{81875569-84F0-4BED-97A7-BD68A9607E12}"/>
    <cellStyle name="Overskrift 3 10 17 13" xfId="39103" xr:uid="{C2F52F56-2BE1-4FE4-B456-A9E38B5213AC}"/>
    <cellStyle name="Overskrift 3 10 17 2" xfId="39104" xr:uid="{ED083820-CE32-400D-8A0B-C7322FB90B99}"/>
    <cellStyle name="Overskrift 3 10 17 3" xfId="39105" xr:uid="{085F311E-F564-4F0E-9D51-A05125632039}"/>
    <cellStyle name="Overskrift 3 10 17 4" xfId="39106" xr:uid="{261C2638-31E3-45E5-96A1-ABA17CE3EDAA}"/>
    <cellStyle name="Overskrift 3 10 17 5" xfId="39107" xr:uid="{9EC74FF9-0CDF-4FB5-BCDF-A53AE984E477}"/>
    <cellStyle name="Overskrift 3 10 17 6" xfId="39108" xr:uid="{B8E62ADF-84FA-4E08-A437-99F9AA8B1FC8}"/>
    <cellStyle name="Overskrift 3 10 17 7" xfId="39109" xr:uid="{7E60258F-1383-40FF-83A0-5FDF6E9372B7}"/>
    <cellStyle name="Overskrift 3 10 17 8" xfId="39110" xr:uid="{82C07F4F-023F-4C17-9CE7-22104D44D3BD}"/>
    <cellStyle name="Overskrift 3 10 17 9" xfId="39111" xr:uid="{446BF448-34FA-4112-A114-AAE3B7C37D7B}"/>
    <cellStyle name="Overskrift 3 10 18" xfId="39112" xr:uid="{937380F1-D15C-4D31-9C19-4339E01DE98B}"/>
    <cellStyle name="Overskrift 3 10 19" xfId="39113" xr:uid="{BB4D326C-8631-4D15-A543-6D530215EF7F}"/>
    <cellStyle name="Overskrift 3 10 2" xfId="39114" xr:uid="{2BD1430F-AA55-4214-B90A-1BCA2E997A99}"/>
    <cellStyle name="Overskrift 3 10 2 10" xfId="39115" xr:uid="{A50811BB-9DCC-4446-9DE5-CFB063ECF815}"/>
    <cellStyle name="Overskrift 3 10 2 11" xfId="39116" xr:uid="{8CBBFB3E-9B4A-43BF-BF9C-E19154793ED9}"/>
    <cellStyle name="Overskrift 3 10 2 12" xfId="39117" xr:uid="{F2FB6217-2E80-45F8-82E2-C253362C255D}"/>
    <cellStyle name="Overskrift 3 10 2 13" xfId="39118" xr:uid="{EADCAB93-B1B6-410F-B534-DDD8736C3824}"/>
    <cellStyle name="Overskrift 3 10 2 14" xfId="39119" xr:uid="{E6671659-000D-43F5-B5A9-9876C5A2CC27}"/>
    <cellStyle name="Overskrift 3 10 2 2" xfId="39120" xr:uid="{2DE6786F-6A80-4869-B09D-BC7B9F7665A8}"/>
    <cellStyle name="Overskrift 3 10 2 2 10" xfId="39121" xr:uid="{96FAF1C7-60CA-4B09-87BB-1C636C75A9D3}"/>
    <cellStyle name="Overskrift 3 10 2 2 11" xfId="39122" xr:uid="{A1235F84-7D30-4085-9075-405E48829E39}"/>
    <cellStyle name="Overskrift 3 10 2 2 12" xfId="39123" xr:uid="{4E9E4ACC-B59A-4A90-9014-141E4A708868}"/>
    <cellStyle name="Overskrift 3 10 2 2 13" xfId="39124" xr:uid="{F76F739D-AB24-4598-B21B-D5A70B55546C}"/>
    <cellStyle name="Overskrift 3 10 2 2 2" xfId="39125" xr:uid="{8659B079-F6FF-4536-8147-FF3289A0C2D7}"/>
    <cellStyle name="Overskrift 3 10 2 2 3" xfId="39126" xr:uid="{A977A0FB-9CF2-477D-A60F-FB4AE7F52ACF}"/>
    <cellStyle name="Overskrift 3 10 2 2 4" xfId="39127" xr:uid="{12A5DC99-B5E7-43EA-A781-DAAABCF3BDA7}"/>
    <cellStyle name="Overskrift 3 10 2 2 5" xfId="39128" xr:uid="{7A183FB8-F062-42E2-B996-D1FBC1E7A714}"/>
    <cellStyle name="Overskrift 3 10 2 2 6" xfId="39129" xr:uid="{B9496DB4-796D-44E1-960B-53826D70E075}"/>
    <cellStyle name="Overskrift 3 10 2 2 7" xfId="39130" xr:uid="{E8A21FA2-04CB-412F-9CAB-9620CC500DC4}"/>
    <cellStyle name="Overskrift 3 10 2 2 8" xfId="39131" xr:uid="{7CA78AB1-BA20-4B24-9DA8-CF16C6AF41D9}"/>
    <cellStyle name="Overskrift 3 10 2 2 9" xfId="39132" xr:uid="{4DC5D8E2-D3A5-4AE7-8237-6EDF07B45594}"/>
    <cellStyle name="Overskrift 3 10 2 3" xfId="39133" xr:uid="{C8B70993-EB09-4BE7-BC0B-8D57513084B6}"/>
    <cellStyle name="Overskrift 3 10 2 4" xfId="39134" xr:uid="{21219A59-71C3-44AE-BF6B-2373A6685DE1}"/>
    <cellStyle name="Overskrift 3 10 2 5" xfId="39135" xr:uid="{0F5C2D4A-C870-42AD-90D0-4CF4A4A5ABB8}"/>
    <cellStyle name="Overskrift 3 10 2 6" xfId="39136" xr:uid="{4E51F9DA-4307-4526-92BD-4D43AE77E0A6}"/>
    <cellStyle name="Overskrift 3 10 2 7" xfId="39137" xr:uid="{FA19E3DB-5C56-4CD1-94A5-DA2074506D57}"/>
    <cellStyle name="Overskrift 3 10 2 8" xfId="39138" xr:uid="{9E6F30FC-AF85-465B-AEB4-2418BA107631}"/>
    <cellStyle name="Overskrift 3 10 2 9" xfId="39139" xr:uid="{F8B5CF1F-DB02-4BEF-9F89-29AB94EFF2A1}"/>
    <cellStyle name="Overskrift 3 10 20" xfId="39140" xr:uid="{59F3A9B4-2E3D-4CFD-8654-673ABB902A62}"/>
    <cellStyle name="Overskrift 3 10 21" xfId="39141" xr:uid="{B7D01651-D624-4026-A28D-DA4EAA5DADB9}"/>
    <cellStyle name="Overskrift 3 10 22" xfId="39142" xr:uid="{0B8EBCD9-8CD7-4B6A-B991-FDCFD91458BC}"/>
    <cellStyle name="Overskrift 3 10 23" xfId="39143" xr:uid="{BBDE6EFA-BD07-4844-96A3-E260C5ABCA17}"/>
    <cellStyle name="Overskrift 3 10 24" xfId="39144" xr:uid="{FA280AB0-A0A8-4284-A395-9E5F93CD7A48}"/>
    <cellStyle name="Overskrift 3 10 25" xfId="39145" xr:uid="{11DBBB76-AC35-4DA9-ADDE-233500FCE19F}"/>
    <cellStyle name="Overskrift 3 10 26" xfId="39146" xr:uid="{28AB3A10-2F38-4406-90F2-CDDD78AD925F}"/>
    <cellStyle name="Overskrift 3 10 27" xfId="39147" xr:uid="{A78C0300-3087-4E35-BA7F-1C056DF87226}"/>
    <cellStyle name="Overskrift 3 10 28" xfId="39148" xr:uid="{7D5F7650-0E2C-4CAD-8D26-F91C53019FA4}"/>
    <cellStyle name="Overskrift 3 10 3" xfId="39149" xr:uid="{87EB87D1-479F-456E-9653-12A2440D29D3}"/>
    <cellStyle name="Overskrift 3 10 4" xfId="39150" xr:uid="{AF979906-B686-4865-B06B-B5FE45D476F2}"/>
    <cellStyle name="Overskrift 3 10 5" xfId="39151" xr:uid="{44420086-1C33-4870-A731-561B9AB3B1FA}"/>
    <cellStyle name="Overskrift 3 10 6" xfId="39152" xr:uid="{2C270094-7753-4B98-8090-0BE13E4CBF7A}"/>
    <cellStyle name="Overskrift 3 10 7" xfId="39153" xr:uid="{D079525F-5CB6-40B1-A91C-9E95EB66863F}"/>
    <cellStyle name="Overskrift 3 10 8" xfId="39154" xr:uid="{6AE42628-3EEE-4EDC-B5EF-8999AF6B74B7}"/>
    <cellStyle name="Overskrift 3 10 9" xfId="39155" xr:uid="{22A45677-0B70-4F11-A472-F33E0F76BEE2}"/>
    <cellStyle name="Overskrift 3 11" xfId="39156" xr:uid="{41DFEDC4-1E0C-4063-A6CD-0838F15FAA4A}"/>
    <cellStyle name="Overskrift 3 12" xfId="39157" xr:uid="{BD597F1E-F492-442D-AD3B-3020ACE97FF4}"/>
    <cellStyle name="Overskrift 3 12 10" xfId="39158" xr:uid="{9D895D50-A745-41DB-BBB1-564CCDE9DA76}"/>
    <cellStyle name="Overskrift 3 12 11" xfId="39159" xr:uid="{EE1A091A-ADB4-4377-B4C6-D48D0853A6C7}"/>
    <cellStyle name="Overskrift 3 12 12" xfId="39160" xr:uid="{BBB77ABB-BFAA-4CCB-BC5D-7EC74ABF1B0D}"/>
    <cellStyle name="Overskrift 3 12 13" xfId="39161" xr:uid="{282C4F1E-6D61-4B4F-A851-E1455D52F959}"/>
    <cellStyle name="Overskrift 3 12 14" xfId="39162" xr:uid="{7C183352-DAAE-4FC2-85CC-0112ED78C38F}"/>
    <cellStyle name="Overskrift 3 12 15" xfId="39163" xr:uid="{5B21CF78-DB97-4721-A221-B35FEB9B3508}"/>
    <cellStyle name="Overskrift 3 12 2" xfId="39164" xr:uid="{35AEA1A5-6B5B-4DB2-9E67-A93CE522C6D4}"/>
    <cellStyle name="Overskrift 3 12 2 10" xfId="39165" xr:uid="{E617F6D9-82F4-4DF2-BF7A-BE7701CAA5A0}"/>
    <cellStyle name="Overskrift 3 12 2 11" xfId="39166" xr:uid="{4439635A-FD19-4593-86F3-81B567B52607}"/>
    <cellStyle name="Overskrift 3 12 2 12" xfId="39167" xr:uid="{FC659C64-1D10-428F-9980-5BD65FB84767}"/>
    <cellStyle name="Overskrift 3 12 2 13" xfId="39168" xr:uid="{90EFFF82-611D-4C17-BF21-48E31284EEB5}"/>
    <cellStyle name="Overskrift 3 12 2 2" xfId="39169" xr:uid="{E4E742AA-4B48-4B40-9007-570AA2A0269C}"/>
    <cellStyle name="Overskrift 3 12 2 3" xfId="39170" xr:uid="{51F033D5-6128-42E2-AC28-2EF3BD68BE72}"/>
    <cellStyle name="Overskrift 3 12 2 4" xfId="39171" xr:uid="{EF13976B-7D7D-428D-9C14-18ED670F9DAA}"/>
    <cellStyle name="Overskrift 3 12 2 5" xfId="39172" xr:uid="{C4606B64-A77B-4047-8C37-93BA69A44B98}"/>
    <cellStyle name="Overskrift 3 12 2 6" xfId="39173" xr:uid="{182773A5-5100-48C9-B83D-CD45D7E73915}"/>
    <cellStyle name="Overskrift 3 12 2 7" xfId="39174" xr:uid="{2DBF3721-1965-4712-A2DF-80802E4F1BCF}"/>
    <cellStyle name="Overskrift 3 12 2 8" xfId="39175" xr:uid="{BD79ACBF-0E5C-4B9D-B2B6-4CCECE18A020}"/>
    <cellStyle name="Overskrift 3 12 2 9" xfId="39176" xr:uid="{293D4C5B-1185-41C8-B767-F3CC35B3165B}"/>
    <cellStyle name="Overskrift 3 12 3" xfId="39177" xr:uid="{819EE9BE-330D-40DD-BB06-C2F9E72922F9}"/>
    <cellStyle name="Overskrift 3 12 4" xfId="39178" xr:uid="{976DA0E9-0CEA-408F-A6CB-DB726F9322C8}"/>
    <cellStyle name="Overskrift 3 12 5" xfId="39179" xr:uid="{2177C636-6F08-4DB1-AE37-B583B8206CBC}"/>
    <cellStyle name="Overskrift 3 12 6" xfId="39180" xr:uid="{83EB721E-A5A8-4F26-B521-5DEBD163FB32}"/>
    <cellStyle name="Overskrift 3 12 7" xfId="39181" xr:uid="{79706E07-0571-41DB-8D9C-9D3B06F4DFD4}"/>
    <cellStyle name="Overskrift 3 12 8" xfId="39182" xr:uid="{5ADBE893-1DE8-43C6-9475-D503F6444799}"/>
    <cellStyle name="Overskrift 3 12 9" xfId="39183" xr:uid="{39E799F1-84E9-40B3-AF39-389C20071194}"/>
    <cellStyle name="Overskrift 3 13" xfId="39184" xr:uid="{E4ED444F-4965-434B-B7CC-9E22FE7D650A}"/>
    <cellStyle name="Overskrift 3 13 10" xfId="39185" xr:uid="{27F529AF-39B0-47D7-87F6-03973A4DD36D}"/>
    <cellStyle name="Overskrift 3 13 11" xfId="39186" xr:uid="{3C5B495F-E77E-4815-B719-F4040F063472}"/>
    <cellStyle name="Overskrift 3 13 12" xfId="39187" xr:uid="{29C069E4-9ABC-4668-A03D-26AF8ED8ABA7}"/>
    <cellStyle name="Overskrift 3 13 2" xfId="39188" xr:uid="{4BA4E14B-2201-4C9B-AF71-B2BC49D33FCD}"/>
    <cellStyle name="Overskrift 3 13 3" xfId="39189" xr:uid="{9B5CD4B5-C100-45AF-BB87-69D5B5723879}"/>
    <cellStyle name="Overskrift 3 13 4" xfId="39190" xr:uid="{49170A30-320B-46DF-A334-32CA6D7759DC}"/>
    <cellStyle name="Overskrift 3 13 5" xfId="39191" xr:uid="{7E069197-7461-49E8-91D8-063CD9660207}"/>
    <cellStyle name="Overskrift 3 13 6" xfId="39192" xr:uid="{51FEAC20-179A-49D3-B24F-178BCE815FF2}"/>
    <cellStyle name="Overskrift 3 13 7" xfId="39193" xr:uid="{CC3F04B3-0E49-41EC-9309-9C84CE6540D2}"/>
    <cellStyle name="Overskrift 3 13 8" xfId="39194" xr:uid="{34B6D68B-FB45-4FCE-8D26-AF4163A8BC68}"/>
    <cellStyle name="Overskrift 3 13 9" xfId="39195" xr:uid="{AC8F14E0-3E1B-4EEE-9C5B-9A1C978020CF}"/>
    <cellStyle name="Overskrift 3 14" xfId="39196" xr:uid="{7B5F78C6-5F82-45A0-8B58-71EC5BB72CDD}"/>
    <cellStyle name="Overskrift 3 14 10" xfId="39197" xr:uid="{E5C2AB6C-8B0B-4595-96A6-E068B24E9BA0}"/>
    <cellStyle name="Overskrift 3 14 11" xfId="39198" xr:uid="{F46920B5-E39B-4235-BA63-7A823E7090D8}"/>
    <cellStyle name="Overskrift 3 14 12" xfId="39199" xr:uid="{BB61D7A3-E35E-4E56-BD6A-B34D167C369C}"/>
    <cellStyle name="Overskrift 3 14 2" xfId="39200" xr:uid="{874118D7-A418-48DB-A8B5-A8567E816AFD}"/>
    <cellStyle name="Overskrift 3 14 3" xfId="39201" xr:uid="{0A77DE28-E059-4982-9A71-3F5EDD40AB7B}"/>
    <cellStyle name="Overskrift 3 14 4" xfId="39202" xr:uid="{2226317A-4CBA-4BFF-90C8-58318079EE4F}"/>
    <cellStyle name="Overskrift 3 14 5" xfId="39203" xr:uid="{73EFBF1E-009F-4C1D-B8FF-A1D6C9ED37E1}"/>
    <cellStyle name="Overskrift 3 14 6" xfId="39204" xr:uid="{11D79441-E3F6-4CCD-89A9-9CBD4A217B7E}"/>
    <cellStyle name="Overskrift 3 14 7" xfId="39205" xr:uid="{FC63241C-1164-4A51-9766-FB326A15B11C}"/>
    <cellStyle name="Overskrift 3 14 8" xfId="39206" xr:uid="{42ED6294-795D-4ACC-ADD7-4AE9B426C82F}"/>
    <cellStyle name="Overskrift 3 14 9" xfId="39207" xr:uid="{B5FEF9E8-54E7-402A-ABD0-6DE395FF447F}"/>
    <cellStyle name="Overskrift 3 15" xfId="39208" xr:uid="{B34BE350-4F91-4D5B-A12E-556D1E6F8150}"/>
    <cellStyle name="Overskrift 3 15 10" xfId="39209" xr:uid="{29A21F7B-1F7D-4E84-AA24-A758BBB97079}"/>
    <cellStyle name="Overskrift 3 15 11" xfId="39210" xr:uid="{35E509E5-3AB5-4444-99BA-096E1D7F2C4E}"/>
    <cellStyle name="Overskrift 3 15 12" xfId="39211" xr:uid="{C1FD7027-DE6A-431D-9182-B3A594468E22}"/>
    <cellStyle name="Overskrift 3 15 2" xfId="39212" xr:uid="{83DB872D-96B0-46C4-AFDF-8AF807C4EC66}"/>
    <cellStyle name="Overskrift 3 15 3" xfId="39213" xr:uid="{5619D2F5-A6FC-477E-AF28-55332B6E8AF4}"/>
    <cellStyle name="Overskrift 3 15 4" xfId="39214" xr:uid="{E7E6933A-C3DA-41AD-86FE-41855E45A10C}"/>
    <cellStyle name="Overskrift 3 15 5" xfId="39215" xr:uid="{FC978D74-9A9E-4E83-B9C5-3AEDF7A8FC42}"/>
    <cellStyle name="Overskrift 3 15 6" xfId="39216" xr:uid="{5F6F55B5-6EBE-451C-BFD7-67580215D01B}"/>
    <cellStyle name="Overskrift 3 15 7" xfId="39217" xr:uid="{86E78D03-B1BD-4E67-8635-F91195A1855D}"/>
    <cellStyle name="Overskrift 3 15 8" xfId="39218" xr:uid="{6FE294D1-5965-4A05-9A91-06C62D728A55}"/>
    <cellStyle name="Overskrift 3 15 9" xfId="39219" xr:uid="{DFA4AA4C-3C92-44C0-AF8D-04533C13FAD5}"/>
    <cellStyle name="Overskrift 3 16" xfId="39220" xr:uid="{355FB9E8-AB87-4559-9C3D-34925694098C}"/>
    <cellStyle name="Overskrift 3 16 10" xfId="39221" xr:uid="{00E1BCD0-60B2-44EF-9D81-516354678C9E}"/>
    <cellStyle name="Overskrift 3 16 11" xfId="39222" xr:uid="{2CA025DA-AB7B-4530-BA3A-3E320D9F6D08}"/>
    <cellStyle name="Overskrift 3 16 12" xfId="39223" xr:uid="{1908D14C-2C60-4801-94AB-2D06C4D4D8AC}"/>
    <cellStyle name="Overskrift 3 16 2" xfId="39224" xr:uid="{A27462D7-16E5-40CD-BAD0-D48A3C08CECC}"/>
    <cellStyle name="Overskrift 3 16 3" xfId="39225" xr:uid="{A65902DD-7866-4A7D-9FB2-97D877F0E8E6}"/>
    <cellStyle name="Overskrift 3 16 4" xfId="39226" xr:uid="{FB40A881-BD46-401A-9B25-D7BBA4B64172}"/>
    <cellStyle name="Overskrift 3 16 5" xfId="39227" xr:uid="{3E7CE672-86A4-4D44-86DA-3E4B09870B73}"/>
    <cellStyle name="Overskrift 3 16 6" xfId="39228" xr:uid="{0C8FE2C9-50A2-4E24-BDB8-D0D55365BCDD}"/>
    <cellStyle name="Overskrift 3 16 7" xfId="39229" xr:uid="{06576A6D-E8EC-4F1C-A6AB-10622A7D2250}"/>
    <cellStyle name="Overskrift 3 16 8" xfId="39230" xr:uid="{A1480C98-52E8-40E6-A3C1-12355D26AB2E}"/>
    <cellStyle name="Overskrift 3 16 9" xfId="39231" xr:uid="{3CBB554D-63B6-4BFC-89FC-2BEA6A780F94}"/>
    <cellStyle name="Overskrift 3 17" xfId="39232" xr:uid="{0ED0882E-68CE-4A6F-BCC7-32B3BCBCF527}"/>
    <cellStyle name="Overskrift 3 17 10" xfId="39233" xr:uid="{63E801E7-0642-44A4-AC73-589DDE8577BB}"/>
    <cellStyle name="Overskrift 3 17 11" xfId="39234" xr:uid="{F3C69A01-150B-4E99-AA6F-EEC6A243BC70}"/>
    <cellStyle name="Overskrift 3 17 12" xfId="39235" xr:uid="{D2149F8B-A09F-4AEF-8E21-CE39C2AA65D9}"/>
    <cellStyle name="Overskrift 3 17 2" xfId="39236" xr:uid="{DEAFA24C-9B97-4C9C-9A03-893C5C8BB5E0}"/>
    <cellStyle name="Overskrift 3 17 3" xfId="39237" xr:uid="{A26FB173-99D5-4374-96FA-58404A2E4D84}"/>
    <cellStyle name="Overskrift 3 17 4" xfId="39238" xr:uid="{0E4E2E4F-5046-4FB6-A4FB-4AACFEBC9BD0}"/>
    <cellStyle name="Overskrift 3 17 5" xfId="39239" xr:uid="{BB4EEB05-86C5-49D7-9093-38771630763E}"/>
    <cellStyle name="Overskrift 3 17 6" xfId="39240" xr:uid="{8CFFDFC4-4B65-49A9-967E-11B7DC32003B}"/>
    <cellStyle name="Overskrift 3 17 7" xfId="39241" xr:uid="{B157BF6D-6DFE-4982-AD85-126DBAAA67D3}"/>
    <cellStyle name="Overskrift 3 17 8" xfId="39242" xr:uid="{C7782EEF-DE32-4D30-933E-5EAC53225824}"/>
    <cellStyle name="Overskrift 3 17 9" xfId="39243" xr:uid="{18276277-2B00-4417-8640-1B0F3113D816}"/>
    <cellStyle name="Overskrift 3 18" xfId="39244" xr:uid="{82A577B6-ACE9-4C92-8E7B-5A98594EB030}"/>
    <cellStyle name="Overskrift 3 18 10" xfId="39245" xr:uid="{8530270D-A7C5-4715-A3A1-0BD7A1BC29A6}"/>
    <cellStyle name="Overskrift 3 18 11" xfId="39246" xr:uid="{767D8D4D-E056-4583-95BF-56F8742F3777}"/>
    <cellStyle name="Overskrift 3 18 12" xfId="39247" xr:uid="{D7E956B9-223D-4138-A9B0-E31A3EA86EB9}"/>
    <cellStyle name="Overskrift 3 18 2" xfId="39248" xr:uid="{C22766B3-F053-4BA5-ABF5-A2D9A89FF29D}"/>
    <cellStyle name="Overskrift 3 18 3" xfId="39249" xr:uid="{2BD765A6-7C22-4E75-927A-248C78B16D33}"/>
    <cellStyle name="Overskrift 3 18 4" xfId="39250" xr:uid="{9F7EB98C-AA3A-427E-AC3F-2412993CACBE}"/>
    <cellStyle name="Overskrift 3 18 5" xfId="39251" xr:uid="{13A3D205-94AA-446D-8542-356AFECA5B21}"/>
    <cellStyle name="Overskrift 3 18 6" xfId="39252" xr:uid="{26BD495E-5D32-4706-A336-569B832677A4}"/>
    <cellStyle name="Overskrift 3 18 7" xfId="39253" xr:uid="{3F01A938-381C-47CE-A662-16C25F21F869}"/>
    <cellStyle name="Overskrift 3 18 8" xfId="39254" xr:uid="{FD0320A0-F0FB-40AD-906D-200723A09685}"/>
    <cellStyle name="Overskrift 3 18 9" xfId="39255" xr:uid="{2CD586AC-A951-4CE0-AD73-0E6785122D6B}"/>
    <cellStyle name="Overskrift 3 19" xfId="39256" xr:uid="{CE4E295F-7AC4-4562-B18E-5D461BD86C38}"/>
    <cellStyle name="Overskrift 3 19 10" xfId="39257" xr:uid="{AAEBFE62-C828-4573-9945-FDFD0950FBAD}"/>
    <cellStyle name="Overskrift 3 19 11" xfId="39258" xr:uid="{C73989B3-1A86-4D09-8793-08979D5E7B3D}"/>
    <cellStyle name="Overskrift 3 19 12" xfId="39259" xr:uid="{24338C6C-A125-4C84-853E-6B6BEA2E2426}"/>
    <cellStyle name="Overskrift 3 19 2" xfId="39260" xr:uid="{3899F42F-E5F7-4C49-B665-7199E93E57A6}"/>
    <cellStyle name="Overskrift 3 19 3" xfId="39261" xr:uid="{348784FC-D456-4792-BA34-1C8E6FA884F2}"/>
    <cellStyle name="Overskrift 3 19 4" xfId="39262" xr:uid="{4AE2E335-3BA7-4349-A457-D04E471D9F32}"/>
    <cellStyle name="Overskrift 3 19 5" xfId="39263" xr:uid="{E9988432-CB35-4D99-969D-A82E413DF510}"/>
    <cellStyle name="Overskrift 3 19 6" xfId="39264" xr:uid="{BDB886DA-907A-4ED2-BB4D-C0A28102FDD8}"/>
    <cellStyle name="Overskrift 3 19 7" xfId="39265" xr:uid="{1EA25110-C197-4450-A760-0922AD6F27DD}"/>
    <cellStyle name="Overskrift 3 19 8" xfId="39266" xr:uid="{34D3FEFD-EA8E-4F9E-9424-9624C3B00AF0}"/>
    <cellStyle name="Overskrift 3 19 9" xfId="39267" xr:uid="{A4D83597-01A4-436C-BAA9-EAF2FF8FFFB9}"/>
    <cellStyle name="Overskrift 3 2" xfId="39268" xr:uid="{5D751E6E-24BA-4549-B8A3-5D5808331285}"/>
    <cellStyle name="Overskrift 3 2 10" xfId="39269" xr:uid="{778E8B55-56EC-4C99-8E57-C8479F9440DE}"/>
    <cellStyle name="Overskrift 3 2 11" xfId="39270" xr:uid="{F6F30708-C2B2-4A3C-B947-50203B2F579E}"/>
    <cellStyle name="Overskrift 3 2 12" xfId="39271" xr:uid="{28809090-F19A-49ED-970C-2125612C5C22}"/>
    <cellStyle name="Overskrift 3 2 13" xfId="39272" xr:uid="{1C90114E-B82A-4FC8-8A10-7005DA113BC3}"/>
    <cellStyle name="Overskrift 3 2 14" xfId="39273" xr:uid="{BA5506A7-A33B-4F57-A7CB-0C36642E734E}"/>
    <cellStyle name="Overskrift 3 2 15" xfId="39274" xr:uid="{FDDCFCB6-6910-4CA7-9D14-67FCC96C00AA}"/>
    <cellStyle name="Overskrift 3 2 16" xfId="39275" xr:uid="{C4614617-6A25-44BC-A75C-E088A576E197}"/>
    <cellStyle name="Overskrift 3 2 17" xfId="39276" xr:uid="{2B71476C-F0F1-4741-96EA-BB26AB5512D5}"/>
    <cellStyle name="Overskrift 3 2 18" xfId="39277" xr:uid="{974DD028-E684-4336-BDBD-9196E1887571}"/>
    <cellStyle name="Overskrift 3 2 19" xfId="39278" xr:uid="{4CFD6F10-FB10-4A47-B8A7-6FB8539C3E14}"/>
    <cellStyle name="Overskrift 3 2 19 10" xfId="39279" xr:uid="{BE1F5D0F-825C-4772-8BEC-D579C7CFDF09}"/>
    <cellStyle name="Overskrift 3 2 19 11" xfId="39280" xr:uid="{2C715EAC-A9F3-4ED2-AB32-E4015854D558}"/>
    <cellStyle name="Overskrift 3 2 19 12" xfId="39281" xr:uid="{CEF11877-3535-440C-B935-16E00A2017B6}"/>
    <cellStyle name="Overskrift 3 2 19 13" xfId="39282" xr:uid="{6FDAABA8-4D0E-410C-965B-7510D527E861}"/>
    <cellStyle name="Overskrift 3 2 19 2" xfId="39283" xr:uid="{DA56C050-1C51-4F09-9380-6414F836CA67}"/>
    <cellStyle name="Overskrift 3 2 19 3" xfId="39284" xr:uid="{61B6F430-34FA-4D83-A42E-10A24F227271}"/>
    <cellStyle name="Overskrift 3 2 19 4" xfId="39285" xr:uid="{FBDC4E13-9A9C-4F52-9E1B-ADDA6789BE4B}"/>
    <cellStyle name="Overskrift 3 2 19 5" xfId="39286" xr:uid="{E2C3E4D1-31F5-4297-918C-6A0B28EA6847}"/>
    <cellStyle name="Overskrift 3 2 19 6" xfId="39287" xr:uid="{5224DE27-3679-46C3-B9C5-85B2FB837952}"/>
    <cellStyle name="Overskrift 3 2 19 7" xfId="39288" xr:uid="{76E49064-9314-4E7E-9CBE-5C3AE5785517}"/>
    <cellStyle name="Overskrift 3 2 19 8" xfId="39289" xr:uid="{C50B0C7F-1911-4048-8B96-94F07CDBF30C}"/>
    <cellStyle name="Overskrift 3 2 19 9" xfId="39290" xr:uid="{0DC15A18-CD55-48BE-8EC5-6634629EDDD7}"/>
    <cellStyle name="Overskrift 3 2 2" xfId="39291" xr:uid="{B662CD19-B190-42FF-8A68-187FB465CF63}"/>
    <cellStyle name="Overskrift 3 2 2 10" xfId="39292" xr:uid="{7429AF30-E88D-44F8-93FC-65EFB5F6E035}"/>
    <cellStyle name="Overskrift 3 2 2 11" xfId="39293" xr:uid="{9A304032-83FF-44C5-87B2-09DEFC6F094A}"/>
    <cellStyle name="Overskrift 3 2 2 12" xfId="39294" xr:uid="{25E7A87E-D6B1-45B0-BB59-4D1E5C545253}"/>
    <cellStyle name="Overskrift 3 2 2 13" xfId="39295" xr:uid="{953DA532-2D86-438B-B236-E5871F39034E}"/>
    <cellStyle name="Overskrift 3 2 2 14" xfId="39296" xr:uid="{1AEF7AEE-574C-453D-8561-DB2B3084A618}"/>
    <cellStyle name="Overskrift 3 2 2 15" xfId="39297" xr:uid="{A269D496-A5C4-4E3A-BA5A-0F7DECBE939B}"/>
    <cellStyle name="Overskrift 3 2 2 16" xfId="39298" xr:uid="{73E73E28-E4BB-4E8E-9223-5BFA9BE4ADF1}"/>
    <cellStyle name="Overskrift 3 2 2 17" xfId="39299" xr:uid="{E62AA3B1-F1FD-42D5-B41E-4AD4648F8F5B}"/>
    <cellStyle name="Overskrift 3 2 2 17 10" xfId="39300" xr:uid="{7BC583C3-8F63-4429-8C6E-BF6DC482EDE1}"/>
    <cellStyle name="Overskrift 3 2 2 17 11" xfId="39301" xr:uid="{7E619DC4-4D3B-4215-BEA8-CF034D14F99D}"/>
    <cellStyle name="Overskrift 3 2 2 17 12" xfId="39302" xr:uid="{8E92B263-9DB8-44C7-B112-56ECE5E3304B}"/>
    <cellStyle name="Overskrift 3 2 2 17 13" xfId="39303" xr:uid="{0E566542-0A9C-428C-B198-4FD6B5B5D4E4}"/>
    <cellStyle name="Overskrift 3 2 2 17 2" xfId="39304" xr:uid="{AA7EC4E0-12C4-45F4-B2DC-26B22B640F65}"/>
    <cellStyle name="Overskrift 3 2 2 17 3" xfId="39305" xr:uid="{53967586-0A59-47FC-87D3-4D8FD5C4D81A}"/>
    <cellStyle name="Overskrift 3 2 2 17 4" xfId="39306" xr:uid="{DBA424E5-78F0-4E16-A855-D9795DE35D9A}"/>
    <cellStyle name="Overskrift 3 2 2 17 5" xfId="39307" xr:uid="{CCE093F1-D357-40F1-B990-BC788C52F6CD}"/>
    <cellStyle name="Overskrift 3 2 2 17 6" xfId="39308" xr:uid="{5081E093-6E88-4B6D-84B6-45945E167993}"/>
    <cellStyle name="Overskrift 3 2 2 17 7" xfId="39309" xr:uid="{BF0FFC7D-D13F-4B69-9E65-573C5C0D0946}"/>
    <cellStyle name="Overskrift 3 2 2 17 8" xfId="39310" xr:uid="{B6818FC3-3573-47B8-B41A-A2C40843D2D7}"/>
    <cellStyle name="Overskrift 3 2 2 17 9" xfId="39311" xr:uid="{F0A032A4-72FD-440B-AAEE-C9A4FF2D3A81}"/>
    <cellStyle name="Overskrift 3 2 2 18" xfId="39312" xr:uid="{662F3D2B-F679-4CC3-BC2E-940473FA72E1}"/>
    <cellStyle name="Overskrift 3 2 2 19" xfId="39313" xr:uid="{0FBE0DF1-E79E-4748-A5D8-BC3C6EBF9586}"/>
    <cellStyle name="Overskrift 3 2 2 2" xfId="39314" xr:uid="{5950894C-FD89-416F-B213-D817D018269F}"/>
    <cellStyle name="Overskrift 3 2 2 2 10" xfId="39315" xr:uid="{916E664E-7131-4AED-BE9D-46F92B0E87E2}"/>
    <cellStyle name="Overskrift 3 2 2 2 11" xfId="39316" xr:uid="{86E1408A-A6BF-4D96-92F1-981573F91977}"/>
    <cellStyle name="Overskrift 3 2 2 2 12" xfId="39317" xr:uid="{063D7FD8-6C84-480A-8028-8D8AB3A0EE01}"/>
    <cellStyle name="Overskrift 3 2 2 2 13" xfId="39318" xr:uid="{8D8D9C00-A986-4AA9-B722-FB56537884C5}"/>
    <cellStyle name="Overskrift 3 2 2 2 14" xfId="39319" xr:uid="{5AEF81D2-E4BC-450F-BA71-602C2994CEED}"/>
    <cellStyle name="Overskrift 3 2 2 2 15" xfId="39320" xr:uid="{D8971677-39B7-4424-9E0F-D138E9CB1B40}"/>
    <cellStyle name="Overskrift 3 2 2 2 2" xfId="39321" xr:uid="{515A5D31-5FBF-4981-B208-5AB7AF171DC3}"/>
    <cellStyle name="Overskrift 3 2 2 2 2 10" xfId="39322" xr:uid="{34703985-696B-4F99-94EF-B73B557EDA9B}"/>
    <cellStyle name="Overskrift 3 2 2 2 2 11" xfId="39323" xr:uid="{2BE0148E-893F-481B-BFB2-0215312FAD47}"/>
    <cellStyle name="Overskrift 3 2 2 2 2 12" xfId="39324" xr:uid="{4BD7CE88-C687-41A5-B908-5B1559DDC7A1}"/>
    <cellStyle name="Overskrift 3 2 2 2 2 13" xfId="39325" xr:uid="{9A535731-AAFE-4578-B98A-79B6EB51580D}"/>
    <cellStyle name="Overskrift 3 2 2 2 2 2" xfId="39326" xr:uid="{917DA343-E52E-4A6B-A0CE-D07A690D7B90}"/>
    <cellStyle name="Overskrift 3 2 2 2 2 3" xfId="39327" xr:uid="{CF1C7400-9F4F-4FAA-A67D-3E088FB1C252}"/>
    <cellStyle name="Overskrift 3 2 2 2 2 4" xfId="39328" xr:uid="{CB07A5B6-A3C7-4B45-AA6D-5794E483A5C0}"/>
    <cellStyle name="Overskrift 3 2 2 2 2 5" xfId="39329" xr:uid="{2502F389-4C54-4ECC-8EF8-E2994F4BAA62}"/>
    <cellStyle name="Overskrift 3 2 2 2 2 6" xfId="39330" xr:uid="{14729D6F-3F7C-42E7-9254-1833B072ED47}"/>
    <cellStyle name="Overskrift 3 2 2 2 2 7" xfId="39331" xr:uid="{13D81902-CF34-4E36-96CA-F02675F68646}"/>
    <cellStyle name="Overskrift 3 2 2 2 2 8" xfId="39332" xr:uid="{245A2984-11E5-44CC-86C9-A88A5EE6B509}"/>
    <cellStyle name="Overskrift 3 2 2 2 2 9" xfId="39333" xr:uid="{8BA8C77E-DD9F-43E6-A84A-642BC5117FC3}"/>
    <cellStyle name="Overskrift 3 2 2 2 3" xfId="39334" xr:uid="{B9436FB5-1B1A-4665-A669-1F16EF843E67}"/>
    <cellStyle name="Overskrift 3 2 2 2 4" xfId="39335" xr:uid="{196C3DB6-7158-436E-AE25-F7FD5748212A}"/>
    <cellStyle name="Overskrift 3 2 2 2 5" xfId="39336" xr:uid="{440FF3D3-F427-4BB4-9720-B150DB3851E1}"/>
    <cellStyle name="Overskrift 3 2 2 2 6" xfId="39337" xr:uid="{823190CC-46B1-457D-A5D8-54EB4E2FB426}"/>
    <cellStyle name="Overskrift 3 2 2 2 7" xfId="39338" xr:uid="{0BED37F7-5300-489E-9697-CF8578B1702F}"/>
    <cellStyle name="Overskrift 3 2 2 2 8" xfId="39339" xr:uid="{22F16EA2-4D98-49B8-BFA9-52C447CDCF18}"/>
    <cellStyle name="Overskrift 3 2 2 2 9" xfId="39340" xr:uid="{9B4EFD96-E616-471C-AC0A-1263B23CB657}"/>
    <cellStyle name="Overskrift 3 2 2 20" xfId="39341" xr:uid="{5D81A01D-26B3-4355-8686-34C577C51E79}"/>
    <cellStyle name="Overskrift 3 2 2 21" xfId="39342" xr:uid="{203FA896-D5AB-4A34-B345-77B1A287E4FF}"/>
    <cellStyle name="Overskrift 3 2 2 22" xfId="39343" xr:uid="{D4AAF81C-D4B6-479F-B40E-74F5C8C33520}"/>
    <cellStyle name="Overskrift 3 2 2 23" xfId="39344" xr:uid="{B1DA9E9E-3672-42E8-AF6F-65090ECE8426}"/>
    <cellStyle name="Overskrift 3 2 2 24" xfId="39345" xr:uid="{83D34D38-BEB7-4259-B37F-3E2C4D308D95}"/>
    <cellStyle name="Overskrift 3 2 2 25" xfId="39346" xr:uid="{9D3504E6-1509-495C-A052-79757094603B}"/>
    <cellStyle name="Overskrift 3 2 2 26" xfId="39347" xr:uid="{95AA442D-55E9-4C89-94D2-C3AF60262D02}"/>
    <cellStyle name="Overskrift 3 2 2 27" xfId="39348" xr:uid="{7BC9FB88-77C4-4143-A45E-8EB0D1D147A8}"/>
    <cellStyle name="Overskrift 3 2 2 28" xfId="39349" xr:uid="{21559624-2454-49DE-812A-DC6200E4E16B}"/>
    <cellStyle name="Overskrift 3 2 2 3" xfId="39350" xr:uid="{7803C3A3-10E6-4214-B3A7-8A9F27250BED}"/>
    <cellStyle name="Overskrift 3 2 2 4" xfId="39351" xr:uid="{6328792E-C9C1-40A8-8C01-086A0CA337C4}"/>
    <cellStyle name="Overskrift 3 2 2 5" xfId="39352" xr:uid="{642B8844-02FA-4832-8232-D2AC3EB17D35}"/>
    <cellStyle name="Overskrift 3 2 2 6" xfId="39353" xr:uid="{8DEBC9A8-A65B-40AF-927C-57A6759FA74C}"/>
    <cellStyle name="Overskrift 3 2 2 7" xfId="39354" xr:uid="{75BD9D47-68AA-4C15-93B6-B8583F0DA9FE}"/>
    <cellStyle name="Overskrift 3 2 2 8" xfId="39355" xr:uid="{83A09815-89B9-481D-9063-9B72255BAB37}"/>
    <cellStyle name="Overskrift 3 2 2 9" xfId="39356" xr:uid="{BAAA4159-7E68-4430-AD31-6252B0F45240}"/>
    <cellStyle name="Overskrift 3 2 20" xfId="39357" xr:uid="{37974F61-EB37-496C-A6D0-638FE90C4D11}"/>
    <cellStyle name="Overskrift 3 2 21" xfId="39358" xr:uid="{C8473C15-2598-456E-BF70-FBD64946B34B}"/>
    <cellStyle name="Overskrift 3 2 22" xfId="39359" xr:uid="{9821C5B7-D79E-4179-964B-80519E2D76BA}"/>
    <cellStyle name="Overskrift 3 2 23" xfId="39360" xr:uid="{AC95D02F-48F3-4394-B77A-2FBCE9475289}"/>
    <cellStyle name="Overskrift 3 2 24" xfId="39361" xr:uid="{2F22A575-5A21-4DDC-947E-7419C79B4281}"/>
    <cellStyle name="Overskrift 3 2 25" xfId="39362" xr:uid="{FA821402-35B1-4D96-A14E-010F9DFC544B}"/>
    <cellStyle name="Overskrift 3 2 26" xfId="39363" xr:uid="{3FD29D99-FBF4-4AA0-BC4B-1F42F7FBE8B2}"/>
    <cellStyle name="Overskrift 3 2 27" xfId="39364" xr:uid="{6FB22FD8-9F95-436A-B686-FDEA5AA63E0C}"/>
    <cellStyle name="Overskrift 3 2 28" xfId="39365" xr:uid="{7E9CAB82-2F36-4D79-BA78-C45F5976D0A7}"/>
    <cellStyle name="Overskrift 3 2 29" xfId="39366" xr:uid="{C75923A5-B6F4-4DCF-B671-D59638E2EE72}"/>
    <cellStyle name="Overskrift 3 2 3" xfId="39367" xr:uid="{163DF1F9-9076-41E2-9EE9-84461D17EDD3}"/>
    <cellStyle name="Overskrift 3 2 30" xfId="39368" xr:uid="{D85437E2-E199-443A-B0D2-60E67BC14042}"/>
    <cellStyle name="Overskrift 3 2 31" xfId="46726" xr:uid="{0C42226A-EB0C-4D98-8B64-C3E9F8E51E3A}"/>
    <cellStyle name="Overskrift 3 2 4" xfId="39369" xr:uid="{197B8711-BEA5-4434-9DD2-1A78766CEDA9}"/>
    <cellStyle name="Overskrift 3 2 5" xfId="39370" xr:uid="{EFF97567-FDF1-44DA-B44D-2DC38D042782}"/>
    <cellStyle name="Overskrift 3 2 5 10" xfId="39371" xr:uid="{3E91DCED-9E62-4F90-96E8-96D49EAFAC4C}"/>
    <cellStyle name="Overskrift 3 2 5 11" xfId="39372" xr:uid="{BEACA754-4504-4728-ACAD-8889EFF1E3A8}"/>
    <cellStyle name="Overskrift 3 2 5 12" xfId="39373" xr:uid="{5C8984FA-EC50-4ABA-A45D-7EF2E1559452}"/>
    <cellStyle name="Overskrift 3 2 5 13" xfId="39374" xr:uid="{3D84018B-0B71-48D1-BFA9-0252612A9A4B}"/>
    <cellStyle name="Overskrift 3 2 5 14" xfId="39375" xr:uid="{072231B3-CB89-4B28-81DA-47B5B4AE5A2C}"/>
    <cellStyle name="Overskrift 3 2 5 15" xfId="39376" xr:uid="{660AB52A-017B-480F-A10C-4014D32CF0EE}"/>
    <cellStyle name="Overskrift 3 2 5 2" xfId="39377" xr:uid="{1C1A1374-5B7E-4A17-B530-B4905344DFD8}"/>
    <cellStyle name="Overskrift 3 2 5 2 10" xfId="39378" xr:uid="{915A8616-D28D-451A-99D4-D2EF28B617F2}"/>
    <cellStyle name="Overskrift 3 2 5 2 11" xfId="39379" xr:uid="{4FECBEED-4C1B-43A3-9869-F6C9557467C0}"/>
    <cellStyle name="Overskrift 3 2 5 2 12" xfId="39380" xr:uid="{97B85B63-F484-4581-9777-CD44EC8667A2}"/>
    <cellStyle name="Overskrift 3 2 5 2 13" xfId="39381" xr:uid="{AA1760EF-6D13-472F-8DDE-4FC82FDAFD6B}"/>
    <cellStyle name="Overskrift 3 2 5 2 2" xfId="39382" xr:uid="{A145DC65-ADCD-4C65-9DCF-C0B17D1B366B}"/>
    <cellStyle name="Overskrift 3 2 5 2 3" xfId="39383" xr:uid="{6BF33F43-F443-4E0B-A9C7-D2263E17733A}"/>
    <cellStyle name="Overskrift 3 2 5 2 4" xfId="39384" xr:uid="{AF24565A-7066-4053-8918-E8D57F6C0EA2}"/>
    <cellStyle name="Overskrift 3 2 5 2 5" xfId="39385" xr:uid="{BD24E981-D29D-49A2-89DD-47518CB8479F}"/>
    <cellStyle name="Overskrift 3 2 5 2 6" xfId="39386" xr:uid="{BA12EF16-4401-40D8-A163-4582C514BB58}"/>
    <cellStyle name="Overskrift 3 2 5 2 7" xfId="39387" xr:uid="{3B998CFE-67E5-478A-968B-DC3888363E59}"/>
    <cellStyle name="Overskrift 3 2 5 2 8" xfId="39388" xr:uid="{D2090E2D-FDBA-4D8D-A781-554B931272D5}"/>
    <cellStyle name="Overskrift 3 2 5 2 9" xfId="39389" xr:uid="{9B6B6A2F-DD63-4842-9C45-553DB99C7CBB}"/>
    <cellStyle name="Overskrift 3 2 5 3" xfId="39390" xr:uid="{74E83B0C-A1AD-436B-B597-6603A1FC2DA0}"/>
    <cellStyle name="Overskrift 3 2 5 4" xfId="39391" xr:uid="{DB42D877-4104-4D53-A477-37078EBF7920}"/>
    <cellStyle name="Overskrift 3 2 5 5" xfId="39392" xr:uid="{416F2686-DA7E-46F5-8B43-E0B87DDCBA06}"/>
    <cellStyle name="Overskrift 3 2 5 6" xfId="39393" xr:uid="{D22409D8-1E3C-498D-BAE6-72458B8E243B}"/>
    <cellStyle name="Overskrift 3 2 5 7" xfId="39394" xr:uid="{34709E8B-1FF7-427F-83F8-9264B924B7DB}"/>
    <cellStyle name="Overskrift 3 2 5 8" xfId="39395" xr:uid="{AA335EF2-AFB3-4133-B3AC-BB95D055F17D}"/>
    <cellStyle name="Overskrift 3 2 5 9" xfId="39396" xr:uid="{A2C2354D-F1B1-4CA3-8C38-62EB6AFB0943}"/>
    <cellStyle name="Overskrift 3 2 6" xfId="39397" xr:uid="{EE2BF6E4-C6B4-4EBC-AF49-B0B6C8EEAF08}"/>
    <cellStyle name="Overskrift 3 2 7" xfId="39398" xr:uid="{1BD20166-981B-4A5E-867C-8C8B8D952FB1}"/>
    <cellStyle name="Overskrift 3 2 8" xfId="39399" xr:uid="{601EF7FB-B209-4DE5-A65D-3F63DAB26D6E}"/>
    <cellStyle name="Overskrift 3 2 9" xfId="39400" xr:uid="{0E7941AD-F44C-4999-A114-274429F3D621}"/>
    <cellStyle name="Overskrift 3 2_Innlån 10_2010" xfId="39401" xr:uid="{1BD9A056-B54E-4743-AD6E-1765C11AAE8C}"/>
    <cellStyle name="Overskrift 3 20" xfId="39402" xr:uid="{26D8475C-6A8F-445F-B29F-A3A4AE0C47CD}"/>
    <cellStyle name="Overskrift 3 20 10" xfId="39403" xr:uid="{3387E3FB-5C81-4928-985C-5B2DDC9AB768}"/>
    <cellStyle name="Overskrift 3 20 11" xfId="39404" xr:uid="{61FCE013-5BF0-42CF-BEC7-D794B27142F0}"/>
    <cellStyle name="Overskrift 3 20 12" xfId="39405" xr:uid="{5757CC97-7E82-441D-9A0D-6B1ED876B14E}"/>
    <cellStyle name="Overskrift 3 20 2" xfId="39406" xr:uid="{34E381BE-8C0D-4BA6-9852-29314619564E}"/>
    <cellStyle name="Overskrift 3 20 3" xfId="39407" xr:uid="{59351CF3-5FC8-44FC-A8A9-890D290D491B}"/>
    <cellStyle name="Overskrift 3 20 4" xfId="39408" xr:uid="{CA7D953A-458B-445D-B84B-2B9EA5090D71}"/>
    <cellStyle name="Overskrift 3 20 5" xfId="39409" xr:uid="{EF3515CC-058E-4969-BD42-2C9A54CC712C}"/>
    <cellStyle name="Overskrift 3 20 6" xfId="39410" xr:uid="{F945285A-822C-4511-9659-C5298E50B450}"/>
    <cellStyle name="Overskrift 3 20 7" xfId="39411" xr:uid="{BE589910-1F26-4C49-8864-37BCB6A77720}"/>
    <cellStyle name="Overskrift 3 20 8" xfId="39412" xr:uid="{67CB39DF-2AFF-4BB1-A569-D8768BE60B32}"/>
    <cellStyle name="Overskrift 3 20 9" xfId="39413" xr:uid="{21FF1B3A-D7B8-4D69-880A-52DAA192A305}"/>
    <cellStyle name="Overskrift 3 21" xfId="39414" xr:uid="{6A82EF6C-98BE-43A4-8BA1-61263C07EC28}"/>
    <cellStyle name="Overskrift 3 21 10" xfId="39415" xr:uid="{1EB17230-A457-416E-A92D-73AAF29D2917}"/>
    <cellStyle name="Overskrift 3 21 11" xfId="39416" xr:uid="{82D9A6C4-2B50-414F-8A7E-0F12C5DB02E1}"/>
    <cellStyle name="Overskrift 3 21 12" xfId="39417" xr:uid="{B4B0289F-FF8D-4972-8595-0DA1BFEF2543}"/>
    <cellStyle name="Overskrift 3 21 2" xfId="39418" xr:uid="{B7043126-D181-4A10-B1D8-CD22D2BDAFE4}"/>
    <cellStyle name="Overskrift 3 21 3" xfId="39419" xr:uid="{031A92D4-50F8-4B22-8E2A-A641263C8487}"/>
    <cellStyle name="Overskrift 3 21 4" xfId="39420" xr:uid="{1B520815-A657-4FA7-AA7D-E0169A5C014D}"/>
    <cellStyle name="Overskrift 3 21 5" xfId="39421" xr:uid="{1A82662F-E6C5-4CA8-99A7-3AF800FD3F48}"/>
    <cellStyle name="Overskrift 3 21 6" xfId="39422" xr:uid="{7BC94270-6E8E-48FB-A494-3B18FAD5B012}"/>
    <cellStyle name="Overskrift 3 21 7" xfId="39423" xr:uid="{F9A9ED89-90E2-454D-B0E0-5BB4C24CA716}"/>
    <cellStyle name="Overskrift 3 21 8" xfId="39424" xr:uid="{4DCCE589-0256-410D-836A-2F7B054BB13C}"/>
    <cellStyle name="Overskrift 3 21 9" xfId="39425" xr:uid="{0AC95366-7168-4197-A5A4-741E74E919C2}"/>
    <cellStyle name="Overskrift 3 22" xfId="39426" xr:uid="{ED0EE9BD-C94B-4DB8-9653-382953989C76}"/>
    <cellStyle name="Overskrift 3 22 10" xfId="39427" xr:uid="{A825FFA3-9627-4B65-AEEC-A23A9DCF535E}"/>
    <cellStyle name="Overskrift 3 22 11" xfId="39428" xr:uid="{D55BAAD8-972D-4B43-BA67-B7EA0F73FF8F}"/>
    <cellStyle name="Overskrift 3 22 12" xfId="39429" xr:uid="{251C6501-A0FE-46FE-9793-6D33195BCEB8}"/>
    <cellStyle name="Overskrift 3 22 2" xfId="39430" xr:uid="{CFE09D42-F29D-4D1B-B3DB-AB1970D33F31}"/>
    <cellStyle name="Overskrift 3 22 3" xfId="39431" xr:uid="{59CBE4F2-A555-4D35-A0E9-23B1FFDD56D6}"/>
    <cellStyle name="Overskrift 3 22 4" xfId="39432" xr:uid="{E7FFEC7F-DB7D-4681-91FD-9780F854CFCC}"/>
    <cellStyle name="Overskrift 3 22 5" xfId="39433" xr:uid="{D1F5B23E-770D-4DF2-930A-C00BE8C4E2C7}"/>
    <cellStyle name="Overskrift 3 22 6" xfId="39434" xr:uid="{7CC0EF39-8FA8-4EBA-98D1-6828F1B463B6}"/>
    <cellStyle name="Overskrift 3 22 7" xfId="39435" xr:uid="{CEC1330C-F2D3-4A48-AA68-B10BE9216912}"/>
    <cellStyle name="Overskrift 3 22 8" xfId="39436" xr:uid="{21AC8524-DE8F-4A55-B8E5-EE4DC9902012}"/>
    <cellStyle name="Overskrift 3 22 9" xfId="39437" xr:uid="{9BF14635-39E2-4622-93E4-4E6CE410335A}"/>
    <cellStyle name="Overskrift 3 23" xfId="39438" xr:uid="{C0D1488A-E74B-483A-9EAE-69C93C9D1D99}"/>
    <cellStyle name="Overskrift 3 23 10" xfId="39439" xr:uid="{9D12614F-EE36-4EDB-A097-F689AD36E7D0}"/>
    <cellStyle name="Overskrift 3 23 11" xfId="39440" xr:uid="{3CC45100-2FAB-489D-BC0C-8CF7975BC191}"/>
    <cellStyle name="Overskrift 3 23 12" xfId="39441" xr:uid="{FB625E57-FB99-4915-8111-9847B685AEC9}"/>
    <cellStyle name="Overskrift 3 23 2" xfId="39442" xr:uid="{7B4A15EE-4983-410A-8598-10AD28AAF932}"/>
    <cellStyle name="Overskrift 3 23 3" xfId="39443" xr:uid="{A187D8BB-D0FD-4F28-978E-CA564F29EFFC}"/>
    <cellStyle name="Overskrift 3 23 4" xfId="39444" xr:uid="{77609374-F7CE-4B5B-87C5-6AAA6F6D2CC1}"/>
    <cellStyle name="Overskrift 3 23 5" xfId="39445" xr:uid="{3AC35207-D9FB-4954-9A3C-A4CB013BF4B5}"/>
    <cellStyle name="Overskrift 3 23 6" xfId="39446" xr:uid="{D6B652CC-66E3-43E6-92B0-8F36F5546D64}"/>
    <cellStyle name="Overskrift 3 23 7" xfId="39447" xr:uid="{33EA6EB6-5EE4-4D90-96E4-F7DF8A3C904D}"/>
    <cellStyle name="Overskrift 3 23 8" xfId="39448" xr:uid="{CC8DDEE2-F778-49AC-B2EB-5A5161E0DFA5}"/>
    <cellStyle name="Overskrift 3 23 9" xfId="39449" xr:uid="{4422F969-3F7E-4F8F-BDF1-D6D952EB48EF}"/>
    <cellStyle name="Overskrift 3 24" xfId="39450" xr:uid="{08A5ADAB-20B5-4F10-911A-E56C567FA407}"/>
    <cellStyle name="Overskrift 3 24 10" xfId="39451" xr:uid="{91C1498E-E5D4-49A8-9CEA-52C1972F0F35}"/>
    <cellStyle name="Overskrift 3 24 11" xfId="39452" xr:uid="{3730D778-CCCD-4606-B54D-B9D82B898FF1}"/>
    <cellStyle name="Overskrift 3 24 12" xfId="39453" xr:uid="{D0B6FA11-1418-4820-9AE2-7F1FA05D1B5B}"/>
    <cellStyle name="Overskrift 3 24 2" xfId="39454" xr:uid="{605959E9-1275-4F39-85EB-5A9BD56D4CF1}"/>
    <cellStyle name="Overskrift 3 24 3" xfId="39455" xr:uid="{4682299A-200F-4727-B043-702BD1A17B73}"/>
    <cellStyle name="Overskrift 3 24 4" xfId="39456" xr:uid="{10C93BC9-A9AF-46CA-A888-7D0C1E9B184B}"/>
    <cellStyle name="Overskrift 3 24 5" xfId="39457" xr:uid="{19ACF60B-C330-47EE-91CC-E3458631CBE2}"/>
    <cellStyle name="Overskrift 3 24 6" xfId="39458" xr:uid="{9D355794-AD76-4339-844C-BA3AFC7168B5}"/>
    <cellStyle name="Overskrift 3 24 7" xfId="39459" xr:uid="{A34D880F-CDCA-4276-9958-F5FD6ACFC82F}"/>
    <cellStyle name="Overskrift 3 24 8" xfId="39460" xr:uid="{DA5350E0-E11F-4AB3-A0E8-1317E3B9902F}"/>
    <cellStyle name="Overskrift 3 24 9" xfId="39461" xr:uid="{14179FA1-182B-4BA7-883C-046A779C9648}"/>
    <cellStyle name="Overskrift 3 25" xfId="39462" xr:uid="{58B1DF3F-5FFF-4FF5-913C-B7D7DE1B841C}"/>
    <cellStyle name="Overskrift 3 25 10" xfId="39463" xr:uid="{F3A37FB2-0EB1-4116-9D09-0265C70D7694}"/>
    <cellStyle name="Overskrift 3 25 11" xfId="39464" xr:uid="{07D6F097-E830-40C6-919F-D5C6B016E73C}"/>
    <cellStyle name="Overskrift 3 25 12" xfId="39465" xr:uid="{38DE678F-FD73-419B-BC53-53744A496509}"/>
    <cellStyle name="Overskrift 3 25 2" xfId="39466" xr:uid="{2395C38C-F03C-4D71-BE73-2134B0C7BE4E}"/>
    <cellStyle name="Overskrift 3 25 3" xfId="39467" xr:uid="{FB74D605-F852-460A-8543-950F99A3CE31}"/>
    <cellStyle name="Overskrift 3 25 4" xfId="39468" xr:uid="{42C6CFD2-91AE-47D2-BEE6-2BF780F405AB}"/>
    <cellStyle name="Overskrift 3 25 5" xfId="39469" xr:uid="{23C2A094-22DE-4332-807C-48E77BC477FC}"/>
    <cellStyle name="Overskrift 3 25 6" xfId="39470" xr:uid="{E71A5CAB-2F7D-42CC-95AF-09BE9770C3A8}"/>
    <cellStyle name="Overskrift 3 25 7" xfId="39471" xr:uid="{29EB4763-A68F-4F16-9517-D066C85386F5}"/>
    <cellStyle name="Overskrift 3 25 8" xfId="39472" xr:uid="{305FEA32-AA58-4FE7-BA2C-590408C110CD}"/>
    <cellStyle name="Overskrift 3 25 9" xfId="39473" xr:uid="{45174675-5675-4D9D-9A26-AC9E5D794A0E}"/>
    <cellStyle name="Overskrift 3 26" xfId="39474" xr:uid="{B52DFD85-79A9-490D-B488-1E44CA810FD6}"/>
    <cellStyle name="Overskrift 3 26 10" xfId="39475" xr:uid="{306BF199-91A4-4603-95AA-B8F17F7CB033}"/>
    <cellStyle name="Overskrift 3 26 11" xfId="39476" xr:uid="{7C6268AE-B53E-4095-8317-F5C6550264C9}"/>
    <cellStyle name="Overskrift 3 26 12" xfId="39477" xr:uid="{38879D60-0C20-48A5-80AA-F6BC53419C96}"/>
    <cellStyle name="Overskrift 3 26 13" xfId="39478" xr:uid="{615B980B-342A-4FA0-A7D0-281B5997D0DD}"/>
    <cellStyle name="Overskrift 3 26 2" xfId="39479" xr:uid="{2223F7ED-33C8-4DBB-9076-EDC8EF503E07}"/>
    <cellStyle name="Overskrift 3 26 3" xfId="39480" xr:uid="{E15C93A6-B038-42D2-A344-FB910B6BF634}"/>
    <cellStyle name="Overskrift 3 26 4" xfId="39481" xr:uid="{5E709167-A9B2-4740-8BE2-77713064C156}"/>
    <cellStyle name="Overskrift 3 26 5" xfId="39482" xr:uid="{CF498B27-5C40-46C5-800E-280790478C11}"/>
    <cellStyle name="Overskrift 3 26 6" xfId="39483" xr:uid="{FEB1064D-66D0-4686-9D4E-F0C4430C8FAE}"/>
    <cellStyle name="Overskrift 3 26 7" xfId="39484" xr:uid="{33FBA6D6-E773-451E-BCC6-34E74F7673EA}"/>
    <cellStyle name="Overskrift 3 26 8" xfId="39485" xr:uid="{745F15F5-6F26-4B17-8CEE-8CBC66FB8782}"/>
    <cellStyle name="Overskrift 3 26 9" xfId="39486" xr:uid="{1752A470-6CC5-45AA-A3BA-0A0DAB59A934}"/>
    <cellStyle name="Overskrift 3 27" xfId="39487" xr:uid="{9327CD31-8A49-4016-8B87-21620A06F458}"/>
    <cellStyle name="Overskrift 3 28" xfId="39488" xr:uid="{6851AE59-6E05-4899-B0BE-92B5B31144F0}"/>
    <cellStyle name="Overskrift 3 28 2" xfId="39489" xr:uid="{D0F0D0EF-A493-4713-9E72-47CA2560CE38}"/>
    <cellStyle name="Overskrift 3 28 3" xfId="39490" xr:uid="{46DB11F8-5699-43DF-B134-E3785E6265C9}"/>
    <cellStyle name="Overskrift 3 29" xfId="39491" xr:uid="{4CAF98D4-FC08-4230-8EAF-1817115A418A}"/>
    <cellStyle name="Overskrift 3 3" xfId="39492" xr:uid="{5160469F-C53B-4FC1-BFC6-6D317161D1DC}"/>
    <cellStyle name="Overskrift 3 30" xfId="39493" xr:uid="{165568A5-5F66-4A62-922A-E446BE64B3AA}"/>
    <cellStyle name="Overskrift 3 31" xfId="39494" xr:uid="{F64253DA-76AA-4479-BEC8-584AAD30C118}"/>
    <cellStyle name="Overskrift 3 32" xfId="39495" xr:uid="{7B08E031-51A2-4060-8261-9BC5AAACDCEF}"/>
    <cellStyle name="Overskrift 3 33" xfId="39496" xr:uid="{2ADE0D44-9EA7-40EE-B341-17859D596EC8}"/>
    <cellStyle name="Overskrift 3 34" xfId="39497" xr:uid="{C3A7775C-E799-406E-ADF5-C4724D8E7F2E}"/>
    <cellStyle name="Overskrift 3 35" xfId="39498" xr:uid="{92BF0113-E54B-45E3-96F0-5CF7B47E499F}"/>
    <cellStyle name="Overskrift 3 36" xfId="39499" xr:uid="{10233C53-6D73-4269-9C47-B3593F361CE9}"/>
    <cellStyle name="Overskrift 3 37" xfId="39500" xr:uid="{F7104FC8-7A92-4736-908A-D3DABC060B99}"/>
    <cellStyle name="Overskrift 3 38" xfId="39501" xr:uid="{BA91C3C7-9238-4522-8262-482E29A4997B}"/>
    <cellStyle name="Overskrift 3 39" xfId="39502" xr:uid="{CB7A70C6-1DE4-454C-B7AE-236303D8DE4A}"/>
    <cellStyle name="Overskrift 3 4" xfId="39503" xr:uid="{FA1DBBF9-63FE-4F87-BAF4-E4220AED7A5E}"/>
    <cellStyle name="Overskrift 3 40" xfId="39504" xr:uid="{149F1A3E-4882-42A5-9A9F-96FD12124169}"/>
    <cellStyle name="Overskrift 3 41" xfId="39505" xr:uid="{3D3FE9AA-1C87-4E47-8725-8CCFD00CBF3A}"/>
    <cellStyle name="Overskrift 3 42" xfId="39506" xr:uid="{B0EFFF78-8A1D-45C9-8162-ECC0CC24A0A1}"/>
    <cellStyle name="Overskrift 3 43" xfId="39507" xr:uid="{AE1D8C46-EC3D-4313-9A4B-D3EE8A6884BF}"/>
    <cellStyle name="Overskrift 3 44" xfId="39508" xr:uid="{AF1FFC41-0E1A-46DC-AF42-86B970C14C56}"/>
    <cellStyle name="Overskrift 3 45" xfId="39509" xr:uid="{AA41F5D0-7C14-4548-AA24-A332901E1B5C}"/>
    <cellStyle name="Overskrift 3 46" xfId="39510" xr:uid="{2337943F-075A-404D-9514-D17358F35467}"/>
    <cellStyle name="Overskrift 3 47" xfId="39511" xr:uid="{FA61E44E-B75F-4E11-A222-959E70B9B3B1}"/>
    <cellStyle name="Overskrift 3 48" xfId="39512" xr:uid="{9B9C06FF-0182-4DC8-8AA1-9972C13861FD}"/>
    <cellStyle name="Overskrift 3 49" xfId="46351" xr:uid="{71F0FDAE-0CB9-42B2-B12E-94FEFE8539DD}"/>
    <cellStyle name="Overskrift 3 5" xfId="39513" xr:uid="{F23401D6-BA62-440D-9595-C9D46967C941}"/>
    <cellStyle name="Overskrift 3 50" xfId="46352" xr:uid="{36A7FD1C-EB4F-4F63-9B7B-636BE9587595}"/>
    <cellStyle name="Overskrift 3 51" xfId="46353" xr:uid="{D1B19EF2-EA6F-4341-A192-862F063FB156}"/>
    <cellStyle name="Overskrift 3 52" xfId="46354" xr:uid="{65720DDA-189E-4D5F-BDC7-E18C8621A0E0}"/>
    <cellStyle name="Overskrift 3 53" xfId="46355" xr:uid="{5BB8E3EB-13ED-4823-8679-09E76AA3175B}"/>
    <cellStyle name="Overskrift 3 54" xfId="46356" xr:uid="{B681EAF4-7C97-47E2-BE9F-74B76722081D}"/>
    <cellStyle name="Overskrift 3 55" xfId="46357" xr:uid="{C9A89F7E-0A96-4672-93EF-1A3BA10B24C8}"/>
    <cellStyle name="Overskrift 3 56" xfId="46358" xr:uid="{BE877314-2284-4C68-AEE2-0310E6E62272}"/>
    <cellStyle name="Overskrift 3 57" xfId="46359" xr:uid="{1ED00CE8-1C85-46AE-841F-EC0D1E7610B1}"/>
    <cellStyle name="Overskrift 3 58" xfId="46360" xr:uid="{12E6B111-D90F-4211-91A5-E8AF75B2991D}"/>
    <cellStyle name="Overskrift 3 59" xfId="46361" xr:uid="{12568958-19FB-4E4C-AACD-8A02494D7F8C}"/>
    <cellStyle name="Overskrift 3 6" xfId="39514" xr:uid="{37618620-FF81-4C12-9C59-1C72BD95C886}"/>
    <cellStyle name="Overskrift 3 60" xfId="46362" xr:uid="{FF2709F2-5E83-4DCB-A0ED-761126F44521}"/>
    <cellStyle name="Overskrift 3 61" xfId="46363" xr:uid="{3371BA8E-7C76-4F6F-806E-8C01AEBF8C58}"/>
    <cellStyle name="Overskrift 3 62" xfId="46364" xr:uid="{632ABC01-F80E-4DAD-A5BB-0230CFDD115C}"/>
    <cellStyle name="Overskrift 3 63" xfId="46365" xr:uid="{9609EEA5-01A6-48CE-91ED-9CF2D2188B55}"/>
    <cellStyle name="Overskrift 3 64" xfId="46366" xr:uid="{E5869D77-B4A1-4AA7-B2DE-5765A61B4899}"/>
    <cellStyle name="Overskrift 3 65" xfId="46367" xr:uid="{1C62C8EC-CD34-4F39-A975-CB56CE61BD9A}"/>
    <cellStyle name="Overskrift 3 66" xfId="46368" xr:uid="{8F462508-9855-4169-9833-AB2F4B01111E}"/>
    <cellStyle name="Overskrift 3 67" xfId="46369" xr:uid="{B6EF789A-CD75-48EC-8C81-05E86942F1F0}"/>
    <cellStyle name="Overskrift 3 68" xfId="46370" xr:uid="{9A7E1DE7-A6D7-4F0B-9F20-8F2AF653D117}"/>
    <cellStyle name="Overskrift 3 69" xfId="46664" xr:uid="{EE434D31-E443-436D-8173-1ED2ABA917D4}"/>
    <cellStyle name="Overskrift 3 7" xfId="39515" xr:uid="{B878650F-B8B2-4C6A-9242-AA2EB3715E41}"/>
    <cellStyle name="Overskrift 3 8" xfId="39516" xr:uid="{76B5BD58-A4A1-4829-9164-D33A2363EAB4}"/>
    <cellStyle name="Overskrift 3 9" xfId="39517" xr:uid="{C8C53776-C8EF-4A8B-852F-E2DB95E3CEC7}"/>
    <cellStyle name="Overskrift 4" xfId="108" builtinId="19" customBuiltin="1"/>
    <cellStyle name="Overskrift 4 10" xfId="39518" xr:uid="{B3CB5D55-1D60-4F73-AB04-AC8625EF7306}"/>
    <cellStyle name="Overskrift 4 10 10" xfId="39519" xr:uid="{D0977A7C-04B4-407C-94FE-F955F0ED95AE}"/>
    <cellStyle name="Overskrift 4 10 11" xfId="39520" xr:uid="{961B5D5C-2A64-45CD-96A9-072D5CD2B230}"/>
    <cellStyle name="Overskrift 4 10 12" xfId="39521" xr:uid="{8C1CB700-9C24-427D-8475-DD2B79435E8D}"/>
    <cellStyle name="Overskrift 4 10 13" xfId="39522" xr:uid="{2011EAD1-EC44-493B-8F2C-95B35186F961}"/>
    <cellStyle name="Overskrift 4 10 14" xfId="39523" xr:uid="{9305043E-31CC-48DA-A491-D3349E899572}"/>
    <cellStyle name="Overskrift 4 10 15" xfId="39524" xr:uid="{8D838517-B530-46FE-9C4E-E2F7BFBDF79E}"/>
    <cellStyle name="Overskrift 4 10 16" xfId="39525" xr:uid="{9CAEE54B-F255-4D2A-B8CD-B8739ECCC965}"/>
    <cellStyle name="Overskrift 4 10 17" xfId="39526" xr:uid="{42B7E42F-8B44-4A8E-B008-B142A871D041}"/>
    <cellStyle name="Overskrift 4 10 17 10" xfId="39527" xr:uid="{12F0F8A2-CC9D-4B28-A109-7D529A30E45F}"/>
    <cellStyle name="Overskrift 4 10 17 11" xfId="39528" xr:uid="{6809FCBE-01B1-471B-B13C-7FA9488914CE}"/>
    <cellStyle name="Overskrift 4 10 17 12" xfId="39529" xr:uid="{C4461302-09B8-4649-868B-F6D4797A740A}"/>
    <cellStyle name="Overskrift 4 10 17 13" xfId="39530" xr:uid="{13C52164-E775-445B-A893-668ACA4C4857}"/>
    <cellStyle name="Overskrift 4 10 17 2" xfId="39531" xr:uid="{5065B751-DFB5-49EE-B168-2DA10FA54459}"/>
    <cellStyle name="Overskrift 4 10 17 3" xfId="39532" xr:uid="{16E5AD6A-B3FB-4A77-A733-76888332CEFC}"/>
    <cellStyle name="Overskrift 4 10 17 4" xfId="39533" xr:uid="{034C80BA-262F-40DF-908E-5779852E6EAD}"/>
    <cellStyle name="Overskrift 4 10 17 5" xfId="39534" xr:uid="{CB9E6879-51F8-40CC-AC55-3C89E273139A}"/>
    <cellStyle name="Overskrift 4 10 17 6" xfId="39535" xr:uid="{84F94500-6282-4B82-B9C2-7FACCEA84B8E}"/>
    <cellStyle name="Overskrift 4 10 17 7" xfId="39536" xr:uid="{A20D8429-B17E-41E2-ABC3-F9CC78C2F277}"/>
    <cellStyle name="Overskrift 4 10 17 8" xfId="39537" xr:uid="{4A4A821B-B088-48CC-9448-1F1A7710324A}"/>
    <cellStyle name="Overskrift 4 10 17 9" xfId="39538" xr:uid="{2A60B873-6F56-4DC9-8D43-0A7F8B0D8689}"/>
    <cellStyle name="Overskrift 4 10 18" xfId="39539" xr:uid="{487CC0E2-8D10-4CBF-BF89-10C5D950C3A5}"/>
    <cellStyle name="Overskrift 4 10 19" xfId="39540" xr:uid="{FE0880C1-29E1-4329-AFBF-AF11AF878FFF}"/>
    <cellStyle name="Overskrift 4 10 2" xfId="39541" xr:uid="{94F31242-0047-4AB2-92F0-7851925FAE22}"/>
    <cellStyle name="Overskrift 4 10 2 10" xfId="39542" xr:uid="{212257B8-2B8C-4BD0-9A3C-053FFDF8E7A0}"/>
    <cellStyle name="Overskrift 4 10 2 11" xfId="39543" xr:uid="{35ADD415-074F-448F-810B-DD4C2D501707}"/>
    <cellStyle name="Overskrift 4 10 2 12" xfId="39544" xr:uid="{0C4EB429-DF45-41EC-B602-E3030327FEBD}"/>
    <cellStyle name="Overskrift 4 10 2 13" xfId="39545" xr:uid="{3E659AAB-84F4-4CD9-A7BE-39D070F455FE}"/>
    <cellStyle name="Overskrift 4 10 2 14" xfId="39546" xr:uid="{A0C03FCA-37A2-4CB7-B536-535B1467FF02}"/>
    <cellStyle name="Overskrift 4 10 2 2" xfId="39547" xr:uid="{4BC56666-22DA-4D76-890A-4FC7640DB215}"/>
    <cellStyle name="Overskrift 4 10 2 2 10" xfId="39548" xr:uid="{F35D1A76-29B4-4C5B-AF37-5365922A8169}"/>
    <cellStyle name="Overskrift 4 10 2 2 11" xfId="39549" xr:uid="{A4466154-EA3F-483C-96D4-0780B5BB44AC}"/>
    <cellStyle name="Overskrift 4 10 2 2 12" xfId="39550" xr:uid="{5472A272-E017-4383-B0FA-1C0651A7D469}"/>
    <cellStyle name="Overskrift 4 10 2 2 13" xfId="39551" xr:uid="{56F6910C-44C9-4DFB-843B-0012F66824CA}"/>
    <cellStyle name="Overskrift 4 10 2 2 2" xfId="39552" xr:uid="{814B6F16-C144-41FE-A070-437AC84305B4}"/>
    <cellStyle name="Overskrift 4 10 2 2 3" xfId="39553" xr:uid="{9085CE4A-BFD6-4E49-A5A7-2411109F3535}"/>
    <cellStyle name="Overskrift 4 10 2 2 4" xfId="39554" xr:uid="{E2606904-4FBC-437A-8D82-4FAD3D10128A}"/>
    <cellStyle name="Overskrift 4 10 2 2 5" xfId="39555" xr:uid="{C4CE04EE-17C5-411E-825D-33FDA39632F5}"/>
    <cellStyle name="Overskrift 4 10 2 2 6" xfId="39556" xr:uid="{2C6A6A5D-041B-4F21-B00F-6EE758666117}"/>
    <cellStyle name="Overskrift 4 10 2 2 7" xfId="39557" xr:uid="{EF15A58E-C2DC-4C99-82A1-9FE947289E3B}"/>
    <cellStyle name="Overskrift 4 10 2 2 8" xfId="39558" xr:uid="{1671734F-B4CC-4FEE-8722-F9A9FA996DC5}"/>
    <cellStyle name="Overskrift 4 10 2 2 9" xfId="39559" xr:uid="{27937F5B-14DC-457E-844D-02D38C972904}"/>
    <cellStyle name="Overskrift 4 10 2 3" xfId="39560" xr:uid="{072AD2E6-E804-4A6E-8DED-E9978D8FBBE9}"/>
    <cellStyle name="Overskrift 4 10 2 4" xfId="39561" xr:uid="{A95A283B-0A1A-450F-88FA-6AAC91F38468}"/>
    <cellStyle name="Overskrift 4 10 2 5" xfId="39562" xr:uid="{14889B18-1DE0-44A2-9A38-880949D85E72}"/>
    <cellStyle name="Overskrift 4 10 2 6" xfId="39563" xr:uid="{595A00C4-3B8E-4AA9-89F3-D3BB2D86A4E7}"/>
    <cellStyle name="Overskrift 4 10 2 7" xfId="39564" xr:uid="{7778DBC0-539F-4DCF-BE82-737B98BDC8A9}"/>
    <cellStyle name="Overskrift 4 10 2 8" xfId="39565" xr:uid="{00F190BD-BA3A-496E-BEFF-C8A10B164A4B}"/>
    <cellStyle name="Overskrift 4 10 2 9" xfId="39566" xr:uid="{A293EAD7-E8F9-4B51-B49C-11C0C26297D2}"/>
    <cellStyle name="Overskrift 4 10 20" xfId="39567" xr:uid="{11278B82-5B58-4ED9-A882-AA4FE969A098}"/>
    <cellStyle name="Overskrift 4 10 21" xfId="39568" xr:uid="{8105FDE1-4AA9-4009-A748-3A2CB5F9FF73}"/>
    <cellStyle name="Overskrift 4 10 22" xfId="39569" xr:uid="{247564DB-E3F9-48DD-9C10-483130CB29D6}"/>
    <cellStyle name="Overskrift 4 10 23" xfId="39570" xr:uid="{62B19F0D-67D1-4EC0-89E2-1DBEFB99EA1D}"/>
    <cellStyle name="Overskrift 4 10 24" xfId="39571" xr:uid="{7AA19511-9221-4693-9C14-838AE475A173}"/>
    <cellStyle name="Overskrift 4 10 25" xfId="39572" xr:uid="{AD681CD4-9696-4688-8295-DDC8391FB2F0}"/>
    <cellStyle name="Overskrift 4 10 26" xfId="39573" xr:uid="{7892702E-16D6-414F-B40A-B0BE03459E06}"/>
    <cellStyle name="Overskrift 4 10 27" xfId="39574" xr:uid="{A8FC931C-9284-4603-9D5B-2D14B1E37D6D}"/>
    <cellStyle name="Overskrift 4 10 28" xfId="39575" xr:uid="{72DEF517-3B70-4135-87B5-056F175685F1}"/>
    <cellStyle name="Overskrift 4 10 3" xfId="39576" xr:uid="{ED561A9B-0FDA-4D6D-82AD-C9C5AA7E0AAE}"/>
    <cellStyle name="Overskrift 4 10 4" xfId="39577" xr:uid="{E7380F6A-A2B6-49BA-AA1E-326B3B1E1086}"/>
    <cellStyle name="Overskrift 4 10 5" xfId="39578" xr:uid="{3FA8829C-099B-4474-9EC1-A1A61F3227D5}"/>
    <cellStyle name="Overskrift 4 10 6" xfId="39579" xr:uid="{CE50F32C-9930-4751-BC7A-CFEF3DBA18A1}"/>
    <cellStyle name="Overskrift 4 10 7" xfId="39580" xr:uid="{8749AE54-F9FB-4F11-A79A-24EB03FA4A70}"/>
    <cellStyle name="Overskrift 4 10 8" xfId="39581" xr:uid="{17F87D31-1DE5-40F8-ADE2-581351688AF6}"/>
    <cellStyle name="Overskrift 4 10 9" xfId="39582" xr:uid="{D1382C91-0A7F-46CA-9113-33913F407350}"/>
    <cellStyle name="Overskrift 4 11" xfId="39583" xr:uid="{E53B1B6F-BCD3-45FC-905E-E038A91D248E}"/>
    <cellStyle name="Overskrift 4 12" xfId="39584" xr:uid="{C0BAED93-09DD-4409-9F54-E6D221978B8D}"/>
    <cellStyle name="Overskrift 4 12 10" xfId="39585" xr:uid="{68DE5BB0-29BC-4E62-AA2C-550A77478827}"/>
    <cellStyle name="Overskrift 4 12 11" xfId="39586" xr:uid="{604ACF86-73FD-46E2-B464-107A36813494}"/>
    <cellStyle name="Overskrift 4 12 12" xfId="39587" xr:uid="{8F69652D-9284-4A2F-B5D8-8F4D0CE7B60B}"/>
    <cellStyle name="Overskrift 4 12 13" xfId="39588" xr:uid="{0BD0A6F5-2709-4BE9-83E5-249DCEF767C8}"/>
    <cellStyle name="Overskrift 4 12 14" xfId="39589" xr:uid="{7073BCCC-413C-4A0D-B917-DEEACB842693}"/>
    <cellStyle name="Overskrift 4 12 15" xfId="39590" xr:uid="{9B3498A1-AB65-4AC6-89B9-1CB748C9FFC1}"/>
    <cellStyle name="Overskrift 4 12 2" xfId="39591" xr:uid="{2B0A4BC2-41EC-4548-BCAB-5CAB94945608}"/>
    <cellStyle name="Overskrift 4 12 2 10" xfId="39592" xr:uid="{F4224F67-D72C-415B-BEE8-FBFC4F7764F3}"/>
    <cellStyle name="Overskrift 4 12 2 11" xfId="39593" xr:uid="{9CE947A2-333F-439D-A0B2-D16C123F31E2}"/>
    <cellStyle name="Overskrift 4 12 2 12" xfId="39594" xr:uid="{A5CDB1E0-79C6-4767-8504-437A1C380856}"/>
    <cellStyle name="Overskrift 4 12 2 13" xfId="39595" xr:uid="{9A77E293-E535-4BB8-8509-48BBE0046FF4}"/>
    <cellStyle name="Overskrift 4 12 2 2" xfId="39596" xr:uid="{52EF590E-79C7-4491-B8B7-4239CA9ECEE5}"/>
    <cellStyle name="Overskrift 4 12 2 3" xfId="39597" xr:uid="{FECC825F-94AA-457B-B3AC-1629636DF6FE}"/>
    <cellStyle name="Overskrift 4 12 2 4" xfId="39598" xr:uid="{4674725F-9EF0-451F-864C-4C3DCD3549AE}"/>
    <cellStyle name="Overskrift 4 12 2 5" xfId="39599" xr:uid="{CC93F848-6E78-4AB8-84AC-1242CBF38DED}"/>
    <cellStyle name="Overskrift 4 12 2 6" xfId="39600" xr:uid="{DE48EDB3-E7BE-4009-B5AF-701FA2D3EFEC}"/>
    <cellStyle name="Overskrift 4 12 2 7" xfId="39601" xr:uid="{3EAA5ADC-E344-4BB9-A284-DEE399673919}"/>
    <cellStyle name="Overskrift 4 12 2 8" xfId="39602" xr:uid="{4B766480-72B5-490F-AED5-9991FEEC1E75}"/>
    <cellStyle name="Overskrift 4 12 2 9" xfId="39603" xr:uid="{92F79354-A0F1-40FA-A4E5-D93005FDD9A6}"/>
    <cellStyle name="Overskrift 4 12 3" xfId="39604" xr:uid="{5032BBAC-C8C3-456A-9D97-19F58A1484D6}"/>
    <cellStyle name="Overskrift 4 12 4" xfId="39605" xr:uid="{BF1EF762-2A78-46B7-BDE3-A3F2D2289F6F}"/>
    <cellStyle name="Overskrift 4 12 5" xfId="39606" xr:uid="{E0FB7CE7-3FA8-4829-A0CF-3113B4F3C944}"/>
    <cellStyle name="Overskrift 4 12 6" xfId="39607" xr:uid="{43B557C1-0814-4C60-8535-E5C1A29AF639}"/>
    <cellStyle name="Overskrift 4 12 7" xfId="39608" xr:uid="{37E92444-507D-4861-A955-060C099205F1}"/>
    <cellStyle name="Overskrift 4 12 8" xfId="39609" xr:uid="{D5C83215-3606-47A7-8DFA-AB068699CF1D}"/>
    <cellStyle name="Overskrift 4 12 9" xfId="39610" xr:uid="{4739F386-FAD6-46A5-A2FB-E48181978371}"/>
    <cellStyle name="Overskrift 4 13" xfId="39611" xr:uid="{FEEE6EE0-0ED3-400A-92F1-AD3F2B833DE2}"/>
    <cellStyle name="Overskrift 4 13 10" xfId="39612" xr:uid="{6AE4020A-894C-456C-9011-4040F47FE926}"/>
    <cellStyle name="Overskrift 4 13 11" xfId="39613" xr:uid="{D770DD3A-32CE-4DAD-A32F-03D522F14B43}"/>
    <cellStyle name="Overskrift 4 13 12" xfId="39614" xr:uid="{F360D182-FE5B-412B-9739-64299557F327}"/>
    <cellStyle name="Overskrift 4 13 2" xfId="39615" xr:uid="{4FD8135D-E801-44AA-8170-A4C6DEC6D365}"/>
    <cellStyle name="Overskrift 4 13 3" xfId="39616" xr:uid="{70B41EC6-EA98-4E73-83DF-C34E6F824102}"/>
    <cellStyle name="Overskrift 4 13 4" xfId="39617" xr:uid="{D868D113-CC6F-40AB-B3BE-27958E4DE67D}"/>
    <cellStyle name="Overskrift 4 13 5" xfId="39618" xr:uid="{3E979B47-6B17-4067-B02E-E6EF1E30654C}"/>
    <cellStyle name="Overskrift 4 13 6" xfId="39619" xr:uid="{5003C179-81BD-40B0-A69B-9716140A21FF}"/>
    <cellStyle name="Overskrift 4 13 7" xfId="39620" xr:uid="{CCF39EBF-03C2-418A-B4DA-682F7E121979}"/>
    <cellStyle name="Overskrift 4 13 8" xfId="39621" xr:uid="{A019D7A3-A433-4C42-A318-A61AC27A2A91}"/>
    <cellStyle name="Overskrift 4 13 9" xfId="39622" xr:uid="{F7D64B1A-0CFC-419B-AD96-62C503870C68}"/>
    <cellStyle name="Overskrift 4 14" xfId="39623" xr:uid="{1F67EE20-4A9C-4AE8-851E-44266D2C78F9}"/>
    <cellStyle name="Overskrift 4 14 10" xfId="39624" xr:uid="{32E3DA2D-7996-4847-A164-04336422F8FA}"/>
    <cellStyle name="Overskrift 4 14 11" xfId="39625" xr:uid="{34CCE2E4-F3B1-4553-B6CC-3B88980E57D4}"/>
    <cellStyle name="Overskrift 4 14 12" xfId="39626" xr:uid="{20CAB4F9-B8AE-4CA0-8426-FF71CFC20A96}"/>
    <cellStyle name="Overskrift 4 14 2" xfId="39627" xr:uid="{2982FFEE-A696-4306-9258-02EF34CA3836}"/>
    <cellStyle name="Overskrift 4 14 3" xfId="39628" xr:uid="{A3F2C683-597D-48A6-A637-E4712FF487DE}"/>
    <cellStyle name="Overskrift 4 14 4" xfId="39629" xr:uid="{D4DCEDB1-6C23-4D00-AE33-560B6CC11BC7}"/>
    <cellStyle name="Overskrift 4 14 5" xfId="39630" xr:uid="{2BBE6548-A694-48D4-AC58-EEBCF9143966}"/>
    <cellStyle name="Overskrift 4 14 6" xfId="39631" xr:uid="{926341B4-A4F0-4D39-B375-377CB1B2E3BD}"/>
    <cellStyle name="Overskrift 4 14 7" xfId="39632" xr:uid="{B62E972C-BA23-493C-B775-3F0853287932}"/>
    <cellStyle name="Overskrift 4 14 8" xfId="39633" xr:uid="{784785D9-A5C1-4433-9817-E00C1EB39D3F}"/>
    <cellStyle name="Overskrift 4 14 9" xfId="39634" xr:uid="{CA9A1380-CDE0-4CD4-9566-1532488F0A29}"/>
    <cellStyle name="Overskrift 4 15" xfId="39635" xr:uid="{11EAE0C0-01E6-42FD-B92D-85FC5877A63A}"/>
    <cellStyle name="Overskrift 4 15 10" xfId="39636" xr:uid="{869C21A1-38A8-4058-BDBB-A052A1B880E3}"/>
    <cellStyle name="Overskrift 4 15 11" xfId="39637" xr:uid="{F0AB51D0-F7A4-48A5-8827-99B7677D0147}"/>
    <cellStyle name="Overskrift 4 15 12" xfId="39638" xr:uid="{C146AFE0-BB7C-4BB6-B388-1971EA40BA2E}"/>
    <cellStyle name="Overskrift 4 15 2" xfId="39639" xr:uid="{19EE42C0-E1A6-4162-ABB8-E82C6302A681}"/>
    <cellStyle name="Overskrift 4 15 3" xfId="39640" xr:uid="{AB80245F-03F4-4875-9AA9-E14C65170FFA}"/>
    <cellStyle name="Overskrift 4 15 4" xfId="39641" xr:uid="{20EC93C0-CC5F-4242-9920-812DA907D421}"/>
    <cellStyle name="Overskrift 4 15 5" xfId="39642" xr:uid="{D5FB76BB-BC07-4F54-A447-CA1FA9DE7C24}"/>
    <cellStyle name="Overskrift 4 15 6" xfId="39643" xr:uid="{539E029C-D6A1-4FC7-BBD0-A2216CC433AC}"/>
    <cellStyle name="Overskrift 4 15 7" xfId="39644" xr:uid="{43AE34EA-15FE-4124-A7B2-DBDD61A6B68F}"/>
    <cellStyle name="Overskrift 4 15 8" xfId="39645" xr:uid="{EE4AE0C0-15EB-45E5-8155-A2CA263EC97F}"/>
    <cellStyle name="Overskrift 4 15 9" xfId="39646" xr:uid="{E57B7F7C-20FB-46E4-BA7B-E9A357F3DF28}"/>
    <cellStyle name="Overskrift 4 16" xfId="39647" xr:uid="{831A1FA6-5E5D-486C-BC5A-4EAC7ADEB8A7}"/>
    <cellStyle name="Overskrift 4 16 10" xfId="39648" xr:uid="{0BEC7672-16BC-40C8-AA00-80A3862B6363}"/>
    <cellStyle name="Overskrift 4 16 11" xfId="39649" xr:uid="{4E916332-9CFE-450D-B240-8438EC72A854}"/>
    <cellStyle name="Overskrift 4 16 12" xfId="39650" xr:uid="{ADF0D7EB-A601-405C-9A13-04963E801047}"/>
    <cellStyle name="Overskrift 4 16 2" xfId="39651" xr:uid="{24105BBA-B693-48D5-81BB-EBDC785FB37D}"/>
    <cellStyle name="Overskrift 4 16 3" xfId="39652" xr:uid="{1B3D14C0-82AB-4395-AE7B-B017A900AB9B}"/>
    <cellStyle name="Overskrift 4 16 4" xfId="39653" xr:uid="{503B0439-89A0-4522-A464-D7B328BE894A}"/>
    <cellStyle name="Overskrift 4 16 5" xfId="39654" xr:uid="{9BF7A1C5-D208-4F62-ADCC-E8B5140AD67D}"/>
    <cellStyle name="Overskrift 4 16 6" xfId="39655" xr:uid="{CC91E037-BCE2-434F-8EDD-A78D3388912A}"/>
    <cellStyle name="Overskrift 4 16 7" xfId="39656" xr:uid="{F733B9CD-E03A-4DE7-AE0A-03356E0F490D}"/>
    <cellStyle name="Overskrift 4 16 8" xfId="39657" xr:uid="{E3F89921-E63D-46CE-A40A-B842D9888048}"/>
    <cellStyle name="Overskrift 4 16 9" xfId="39658" xr:uid="{D2253F8D-00EB-41CE-A047-5F4875DDB0F7}"/>
    <cellStyle name="Overskrift 4 17" xfId="39659" xr:uid="{FC8EB27C-4C97-4871-ACEC-280C8E144A09}"/>
    <cellStyle name="Overskrift 4 17 10" xfId="39660" xr:uid="{2D680D2F-6981-45AD-86E7-48F8CFD88718}"/>
    <cellStyle name="Overskrift 4 17 11" xfId="39661" xr:uid="{651D3929-0108-4829-9171-6A91EF12EBC6}"/>
    <cellStyle name="Overskrift 4 17 12" xfId="39662" xr:uid="{8299A8E6-BEA0-41F9-B900-0A1194AFBF41}"/>
    <cellStyle name="Overskrift 4 17 2" xfId="39663" xr:uid="{14616502-1D1A-4055-9B30-63AFF5BD284C}"/>
    <cellStyle name="Overskrift 4 17 3" xfId="39664" xr:uid="{43E1E8FC-DFE6-462A-894A-EED0366E0C12}"/>
    <cellStyle name="Overskrift 4 17 4" xfId="39665" xr:uid="{6F8A5C00-3E14-499E-A9AE-9CA4DF677E0F}"/>
    <cellStyle name="Overskrift 4 17 5" xfId="39666" xr:uid="{5FB3549E-6881-44D6-A3E1-CC06216F2011}"/>
    <cellStyle name="Overskrift 4 17 6" xfId="39667" xr:uid="{1B4291A3-A70C-4EAB-BB1A-090E9688F707}"/>
    <cellStyle name="Overskrift 4 17 7" xfId="39668" xr:uid="{AF6785B8-722C-47A2-A7DA-B49180D6E05D}"/>
    <cellStyle name="Overskrift 4 17 8" xfId="39669" xr:uid="{4298D53D-210B-4115-8132-EEE827FDB2B0}"/>
    <cellStyle name="Overskrift 4 17 9" xfId="39670" xr:uid="{908A0563-2AA8-44D8-8403-54EB25A7EFBB}"/>
    <cellStyle name="Overskrift 4 18" xfId="39671" xr:uid="{DD4856C5-7A12-4054-AFA0-240B7AD0F484}"/>
    <cellStyle name="Overskrift 4 18 10" xfId="39672" xr:uid="{29B95064-2525-46EC-9E34-F3D65AE598C7}"/>
    <cellStyle name="Overskrift 4 18 11" xfId="39673" xr:uid="{9953F481-CBD0-49C0-8433-67A6FC2C8421}"/>
    <cellStyle name="Overskrift 4 18 12" xfId="39674" xr:uid="{080C54BF-7A2A-44D9-8BB2-84971BC2C38D}"/>
    <cellStyle name="Overskrift 4 18 2" xfId="39675" xr:uid="{BEB2A210-4A5C-4B40-B821-55E41C6FAD43}"/>
    <cellStyle name="Overskrift 4 18 3" xfId="39676" xr:uid="{E974EB3A-2E70-4D19-8948-61E126050B14}"/>
    <cellStyle name="Overskrift 4 18 4" xfId="39677" xr:uid="{406621FC-61B2-4A94-B94B-842D94C0EC83}"/>
    <cellStyle name="Overskrift 4 18 5" xfId="39678" xr:uid="{7BE5CD63-A914-4FE5-B437-554FAABAF1DB}"/>
    <cellStyle name="Overskrift 4 18 6" xfId="39679" xr:uid="{6DA621B4-45C4-4F02-A269-3EDDB6D3B7BD}"/>
    <cellStyle name="Overskrift 4 18 7" xfId="39680" xr:uid="{2374737B-4FE2-4A5C-91F3-BDC3B4284174}"/>
    <cellStyle name="Overskrift 4 18 8" xfId="39681" xr:uid="{E0022EB0-63DE-4B08-99F2-3F477CDB5E65}"/>
    <cellStyle name="Overskrift 4 18 9" xfId="39682" xr:uid="{DA90EBFB-9993-4543-A5D9-CF70E4D70407}"/>
    <cellStyle name="Overskrift 4 19" xfId="39683" xr:uid="{A3E0FDF4-D51D-4937-9ACE-F874A52F3FF5}"/>
    <cellStyle name="Overskrift 4 19 10" xfId="39684" xr:uid="{F11B42A9-E336-4268-B463-801A98CAC3D6}"/>
    <cellStyle name="Overskrift 4 19 11" xfId="39685" xr:uid="{42883E41-340E-427A-99FA-C4CFB3BD0FD7}"/>
    <cellStyle name="Overskrift 4 19 12" xfId="39686" xr:uid="{19C71A03-0649-47FA-889B-8853C1F5FB44}"/>
    <cellStyle name="Overskrift 4 19 2" xfId="39687" xr:uid="{742D2D3C-C5D6-407C-AEC9-BDA09757AE36}"/>
    <cellStyle name="Overskrift 4 19 3" xfId="39688" xr:uid="{DFDF6870-44EB-49FB-B7E0-3A4C7545CBAB}"/>
    <cellStyle name="Overskrift 4 19 4" xfId="39689" xr:uid="{158F30D5-02E3-4E38-9808-D047FD46A77C}"/>
    <cellStyle name="Overskrift 4 19 5" xfId="39690" xr:uid="{DDD3DC8C-EF6C-4826-80DA-6C826C0854E6}"/>
    <cellStyle name="Overskrift 4 19 6" xfId="39691" xr:uid="{40F5FE93-3BFA-43E1-AFCB-858B00636FD4}"/>
    <cellStyle name="Overskrift 4 19 7" xfId="39692" xr:uid="{47A529D8-A538-43CD-B64F-60FDC2770F70}"/>
    <cellStyle name="Overskrift 4 19 8" xfId="39693" xr:uid="{1BEB7E52-9561-403F-8686-85333EBDAD79}"/>
    <cellStyle name="Overskrift 4 19 9" xfId="39694" xr:uid="{4E2E8F3D-6D73-46F9-B9E7-F6C1FDE1788A}"/>
    <cellStyle name="Overskrift 4 2" xfId="39695" xr:uid="{C0026F20-1D58-46A5-AD9B-BCCB02D91B24}"/>
    <cellStyle name="Overskrift 4 2 10" xfId="39696" xr:uid="{A9AC19D6-799B-4007-8F24-A10595F3E812}"/>
    <cellStyle name="Overskrift 4 2 11" xfId="39697" xr:uid="{7C70F37D-B21F-44E2-AF9F-EA13A1A1B4FC}"/>
    <cellStyle name="Overskrift 4 2 12" xfId="39698" xr:uid="{63F88BA9-2F6D-4E5E-81E5-7127FA5F4E2C}"/>
    <cellStyle name="Overskrift 4 2 13" xfId="39699" xr:uid="{6241C4F5-2257-48F3-92DF-AFC5C9C33EA3}"/>
    <cellStyle name="Overskrift 4 2 14" xfId="39700" xr:uid="{12B6F03C-7007-4249-ACAB-D8A28CE7EE6D}"/>
    <cellStyle name="Overskrift 4 2 15" xfId="39701" xr:uid="{BDDAC53E-4D3A-42B1-964E-360069050666}"/>
    <cellStyle name="Overskrift 4 2 16" xfId="39702" xr:uid="{BED89479-9A37-42FD-8BA5-B3477933330E}"/>
    <cellStyle name="Overskrift 4 2 17" xfId="39703" xr:uid="{44EB5BDC-BCD3-4F18-BF16-15BA0388F7FE}"/>
    <cellStyle name="Overskrift 4 2 18" xfId="39704" xr:uid="{0626D596-BFDF-4C3E-AD0E-E88D7A6C4A00}"/>
    <cellStyle name="Overskrift 4 2 19" xfId="39705" xr:uid="{85A0FAE2-1BD0-4FAD-B7BA-AB58D87FDB06}"/>
    <cellStyle name="Overskrift 4 2 19 10" xfId="39706" xr:uid="{AB738C05-18C2-410E-9496-BE012B609822}"/>
    <cellStyle name="Overskrift 4 2 19 11" xfId="39707" xr:uid="{27CB0991-EF05-4667-9397-9A5EC3571662}"/>
    <cellStyle name="Overskrift 4 2 19 12" xfId="39708" xr:uid="{7584BE7F-A329-4B2A-A482-6E8BC0949FF3}"/>
    <cellStyle name="Overskrift 4 2 19 13" xfId="39709" xr:uid="{359E317F-F81A-4D32-8E0C-A2CEAC68E6F3}"/>
    <cellStyle name="Overskrift 4 2 19 2" xfId="39710" xr:uid="{CCEA67F5-19E7-45E9-9EF7-D57CCD212E55}"/>
    <cellStyle name="Overskrift 4 2 19 3" xfId="39711" xr:uid="{BC1E49D1-EF57-43BA-8B46-535E5318FE56}"/>
    <cellStyle name="Overskrift 4 2 19 4" xfId="39712" xr:uid="{FA1BB15B-4B96-4979-A6D2-17B367AA5259}"/>
    <cellStyle name="Overskrift 4 2 19 5" xfId="39713" xr:uid="{1CA7FF7E-75AB-49AE-81E2-A695A65D12C2}"/>
    <cellStyle name="Overskrift 4 2 19 6" xfId="39714" xr:uid="{E58CBC02-B6E7-4619-A74E-D978600B8982}"/>
    <cellStyle name="Overskrift 4 2 19 7" xfId="39715" xr:uid="{5695B99E-B83A-42E5-849B-2933E4DEF4B3}"/>
    <cellStyle name="Overskrift 4 2 19 8" xfId="39716" xr:uid="{244FEBC0-CC95-4A61-9607-237A64A9A4E2}"/>
    <cellStyle name="Overskrift 4 2 19 9" xfId="39717" xr:uid="{352A80EC-6AF1-4096-801E-71FAE339CBBB}"/>
    <cellStyle name="Overskrift 4 2 2" xfId="39718" xr:uid="{AB136CA1-5B8E-4452-94CD-60A8FBCFA583}"/>
    <cellStyle name="Overskrift 4 2 2 10" xfId="39719" xr:uid="{8B014201-0FE1-4FF5-899F-B1652CE405F5}"/>
    <cellStyle name="Overskrift 4 2 2 11" xfId="39720" xr:uid="{87BF5DAA-9AE5-4497-ACF1-79DB012EF941}"/>
    <cellStyle name="Overskrift 4 2 2 12" xfId="39721" xr:uid="{1AF2B521-BA35-4FBA-B72F-03E88F04A576}"/>
    <cellStyle name="Overskrift 4 2 2 13" xfId="39722" xr:uid="{8BBDBF0A-E804-47BD-8A46-B66DB67A11B6}"/>
    <cellStyle name="Overskrift 4 2 2 14" xfId="39723" xr:uid="{C7DA930E-0EB9-4160-B4B5-DD0857BEDF52}"/>
    <cellStyle name="Overskrift 4 2 2 15" xfId="39724" xr:uid="{C1FF79AB-2B5B-419B-A2A5-68EFAC051014}"/>
    <cellStyle name="Overskrift 4 2 2 16" xfId="39725" xr:uid="{AD814B85-9D5C-4C3C-93B5-A80C6A04757A}"/>
    <cellStyle name="Overskrift 4 2 2 17" xfId="39726" xr:uid="{E450E391-C5DD-4268-823B-2C293B78A62E}"/>
    <cellStyle name="Overskrift 4 2 2 17 10" xfId="39727" xr:uid="{974987CC-3759-4B55-9C2D-1CC5BA41B147}"/>
    <cellStyle name="Overskrift 4 2 2 17 11" xfId="39728" xr:uid="{B32C84F4-25B1-43C5-973B-4A6FC23E562C}"/>
    <cellStyle name="Overskrift 4 2 2 17 12" xfId="39729" xr:uid="{1266A185-5C2C-4720-8ED8-923B80BB45B8}"/>
    <cellStyle name="Overskrift 4 2 2 17 13" xfId="39730" xr:uid="{26F3AD62-B72C-4C53-A2F1-FEF3038CE22B}"/>
    <cellStyle name="Overskrift 4 2 2 17 2" xfId="39731" xr:uid="{9E1947A6-DE64-4246-98E6-0E0F24B45A66}"/>
    <cellStyle name="Overskrift 4 2 2 17 3" xfId="39732" xr:uid="{38163475-41A7-4254-86FD-14A35B91D9A8}"/>
    <cellStyle name="Overskrift 4 2 2 17 4" xfId="39733" xr:uid="{1ACC6E9C-160B-4348-8CE6-64618F07103F}"/>
    <cellStyle name="Overskrift 4 2 2 17 5" xfId="39734" xr:uid="{73B6728B-0310-40F3-A994-399EB739AF8A}"/>
    <cellStyle name="Overskrift 4 2 2 17 6" xfId="39735" xr:uid="{66877A63-4D9F-4085-B362-24520802C196}"/>
    <cellStyle name="Overskrift 4 2 2 17 7" xfId="39736" xr:uid="{83C12206-16EE-417C-B509-3D6DCF1C2D31}"/>
    <cellStyle name="Overskrift 4 2 2 17 8" xfId="39737" xr:uid="{ABF5283E-B103-4EF7-BEEE-6F3659A3EA34}"/>
    <cellStyle name="Overskrift 4 2 2 17 9" xfId="39738" xr:uid="{E39EB609-6D15-45C0-86A7-54B1305B2DA0}"/>
    <cellStyle name="Overskrift 4 2 2 18" xfId="39739" xr:uid="{EFCA3575-4412-4DD9-BCEC-AF5B0B62DC7F}"/>
    <cellStyle name="Overskrift 4 2 2 19" xfId="39740" xr:uid="{A53108F2-D0EB-44B8-92A5-F40863EB049F}"/>
    <cellStyle name="Overskrift 4 2 2 2" xfId="39741" xr:uid="{53D499E3-9D06-48B3-9D63-E7CD038DA810}"/>
    <cellStyle name="Overskrift 4 2 2 2 10" xfId="39742" xr:uid="{95FC78E3-CE0D-45DA-B3D8-1D8F3F9E65F9}"/>
    <cellStyle name="Overskrift 4 2 2 2 11" xfId="39743" xr:uid="{D63E749E-C9CE-4F63-8ADB-E562CB1AF4D2}"/>
    <cellStyle name="Overskrift 4 2 2 2 12" xfId="39744" xr:uid="{D0E006DE-6CA0-4A80-A48D-D322E013DBFE}"/>
    <cellStyle name="Overskrift 4 2 2 2 13" xfId="39745" xr:uid="{4D5AE690-E344-4CA9-8C4B-CF4E54F8429E}"/>
    <cellStyle name="Overskrift 4 2 2 2 14" xfId="39746" xr:uid="{517579BF-ED11-4D58-B6FA-5320AB38A0B3}"/>
    <cellStyle name="Overskrift 4 2 2 2 15" xfId="39747" xr:uid="{14D2540A-E2E0-4608-8824-63BBB35358A0}"/>
    <cellStyle name="Overskrift 4 2 2 2 2" xfId="39748" xr:uid="{0F83CEFD-8ABB-483A-BFFA-94B40ABC6D8D}"/>
    <cellStyle name="Overskrift 4 2 2 2 2 10" xfId="39749" xr:uid="{D0B33D7A-4757-4C60-B4FF-5A214EDB90D5}"/>
    <cellStyle name="Overskrift 4 2 2 2 2 11" xfId="39750" xr:uid="{8BBF45C9-2E98-4020-BAF5-29F3AF025A10}"/>
    <cellStyle name="Overskrift 4 2 2 2 2 12" xfId="39751" xr:uid="{500C3DB3-2F08-42C2-A4E8-8D21317B105D}"/>
    <cellStyle name="Overskrift 4 2 2 2 2 13" xfId="39752" xr:uid="{68451D3A-FA83-4552-8462-5FA444B38266}"/>
    <cellStyle name="Overskrift 4 2 2 2 2 2" xfId="39753" xr:uid="{1C217C2E-F102-4FED-8A08-BE942F0EEE73}"/>
    <cellStyle name="Overskrift 4 2 2 2 2 3" xfId="39754" xr:uid="{969666F1-C682-47AF-94FF-6D0F89E6DDC7}"/>
    <cellStyle name="Overskrift 4 2 2 2 2 4" xfId="39755" xr:uid="{6AC57ED4-C477-49B4-BBC1-4CA2556EB1B8}"/>
    <cellStyle name="Overskrift 4 2 2 2 2 5" xfId="39756" xr:uid="{D0CE081F-D4D0-4A90-8E3D-3EBC4D7BBE92}"/>
    <cellStyle name="Overskrift 4 2 2 2 2 6" xfId="39757" xr:uid="{DECD3E5B-5AE8-4856-AD80-EEAA364EA804}"/>
    <cellStyle name="Overskrift 4 2 2 2 2 7" xfId="39758" xr:uid="{47CB87ED-E9DC-4FFA-BEB5-59B2DA42E722}"/>
    <cellStyle name="Overskrift 4 2 2 2 2 8" xfId="39759" xr:uid="{0638F938-C793-4CEE-839A-2D3BA4DAAF9B}"/>
    <cellStyle name="Overskrift 4 2 2 2 2 9" xfId="39760" xr:uid="{DEC559A2-E9C9-42A7-85ED-E6C6B520E808}"/>
    <cellStyle name="Overskrift 4 2 2 2 3" xfId="39761" xr:uid="{8F6C40FF-2C64-42E7-AD23-59A00DA91DE5}"/>
    <cellStyle name="Overskrift 4 2 2 2 4" xfId="39762" xr:uid="{75B60788-EE34-456C-A539-5B551EBB0B8E}"/>
    <cellStyle name="Overskrift 4 2 2 2 5" xfId="39763" xr:uid="{C24A1BED-70A3-4984-98D9-D6764D42C31B}"/>
    <cellStyle name="Overskrift 4 2 2 2 6" xfId="39764" xr:uid="{56766CD8-9C97-4C83-8725-73B94F33B2F7}"/>
    <cellStyle name="Overskrift 4 2 2 2 7" xfId="39765" xr:uid="{3EBD0051-9696-488B-B48E-AE90BB8754F2}"/>
    <cellStyle name="Overskrift 4 2 2 2 8" xfId="39766" xr:uid="{A5070611-F72C-47E8-B37F-830ED27E5B93}"/>
    <cellStyle name="Overskrift 4 2 2 2 9" xfId="39767" xr:uid="{7FBB715D-D862-4585-AA0B-1CB257BD9524}"/>
    <cellStyle name="Overskrift 4 2 2 20" xfId="39768" xr:uid="{77688374-B941-4DA4-9F71-E37B57CA4988}"/>
    <cellStyle name="Overskrift 4 2 2 21" xfId="39769" xr:uid="{C27DD0C4-0ECD-41B3-9CDD-71D8E40400FF}"/>
    <cellStyle name="Overskrift 4 2 2 22" xfId="39770" xr:uid="{5C110B46-AFE0-43D7-B7E4-583283556267}"/>
    <cellStyle name="Overskrift 4 2 2 23" xfId="39771" xr:uid="{BE1722DB-DF62-4A01-BF3F-4C4EEF00FDE8}"/>
    <cellStyle name="Overskrift 4 2 2 24" xfId="39772" xr:uid="{567A7081-E5BD-4D83-A6DE-B3F9141CF954}"/>
    <cellStyle name="Overskrift 4 2 2 25" xfId="39773" xr:uid="{3E59FCA2-3C94-49E7-8126-CE00C357FB8E}"/>
    <cellStyle name="Overskrift 4 2 2 26" xfId="39774" xr:uid="{08961FC6-207F-4860-A0AD-DBAC351A2E06}"/>
    <cellStyle name="Overskrift 4 2 2 27" xfId="39775" xr:uid="{5194EC95-7E06-4F59-A640-797DC0228EF5}"/>
    <cellStyle name="Overskrift 4 2 2 28" xfId="39776" xr:uid="{DF5D03F9-0F36-4039-9D55-DB231E91951F}"/>
    <cellStyle name="Overskrift 4 2 2 3" xfId="39777" xr:uid="{3DB36311-5CF4-42B5-8CDA-7014B25B86E6}"/>
    <cellStyle name="Overskrift 4 2 2 4" xfId="39778" xr:uid="{A111DEDC-E1B9-4288-9411-F9233F34EBCE}"/>
    <cellStyle name="Overskrift 4 2 2 5" xfId="39779" xr:uid="{27DA471C-794A-49D3-B05B-21BF3E56DC5C}"/>
    <cellStyle name="Overskrift 4 2 2 6" xfId="39780" xr:uid="{CD665D5B-1A28-461E-B35F-8772C5ED2F4F}"/>
    <cellStyle name="Overskrift 4 2 2 7" xfId="39781" xr:uid="{41F4B8E1-6B0C-46EE-A90B-1B6D5FB4C8AF}"/>
    <cellStyle name="Overskrift 4 2 2 8" xfId="39782" xr:uid="{C9EF5096-1E9F-4A8A-992D-FBE7A87F8C4E}"/>
    <cellStyle name="Overskrift 4 2 2 9" xfId="39783" xr:uid="{BE399624-FC6F-43E5-BFF7-B9348218226E}"/>
    <cellStyle name="Overskrift 4 2 20" xfId="39784" xr:uid="{2CEC3C94-B4DA-4BC5-8DBB-08CADF8AECAF}"/>
    <cellStyle name="Overskrift 4 2 21" xfId="39785" xr:uid="{E554709B-8F97-4551-AB11-76E2D622F009}"/>
    <cellStyle name="Overskrift 4 2 22" xfId="39786" xr:uid="{21FD5393-45FE-410E-836B-6B7F1E961016}"/>
    <cellStyle name="Overskrift 4 2 23" xfId="39787" xr:uid="{D65505D9-E9FC-49A6-96E2-FB91516A53C0}"/>
    <cellStyle name="Overskrift 4 2 24" xfId="39788" xr:uid="{D6D9EC2E-7A2A-4A92-AFF3-9E21F6CBE173}"/>
    <cellStyle name="Overskrift 4 2 25" xfId="39789" xr:uid="{3DF17A08-C03A-4548-8B79-F97B4A4F9075}"/>
    <cellStyle name="Overskrift 4 2 26" xfId="39790" xr:uid="{2D7C12AD-7B18-4F21-A2EC-F8AFA598AB68}"/>
    <cellStyle name="Overskrift 4 2 27" xfId="39791" xr:uid="{C962B0A4-8673-4162-906E-43240E37FA5C}"/>
    <cellStyle name="Overskrift 4 2 28" xfId="39792" xr:uid="{2E007B6A-D2A6-432E-9D01-70E3B8779110}"/>
    <cellStyle name="Overskrift 4 2 29" xfId="39793" xr:uid="{BEB35459-FECD-4FE0-BB8E-9E9664BB686B}"/>
    <cellStyle name="Overskrift 4 2 3" xfId="39794" xr:uid="{C778314C-FB5E-494B-B8E7-E6FE039C59B2}"/>
    <cellStyle name="Overskrift 4 2 30" xfId="39795" xr:uid="{1204990F-3934-4886-9211-EAF05B593E8E}"/>
    <cellStyle name="Overskrift 4 2 31" xfId="46727" xr:uid="{5D5A3472-56EC-469E-96D4-0F24D70C1B2D}"/>
    <cellStyle name="Overskrift 4 2 4" xfId="39796" xr:uid="{DDD344F4-0102-4462-950D-F516F0F75992}"/>
    <cellStyle name="Overskrift 4 2 5" xfId="39797" xr:uid="{4E0F4026-5804-4B50-BF57-6E0BADE17C48}"/>
    <cellStyle name="Overskrift 4 2 5 10" xfId="39798" xr:uid="{12FD5912-A05F-48FB-8615-CFAEBB9F0694}"/>
    <cellStyle name="Overskrift 4 2 5 11" xfId="39799" xr:uid="{6728A34E-7574-487F-AD75-054D59B94BB8}"/>
    <cellStyle name="Overskrift 4 2 5 12" xfId="39800" xr:uid="{4AF7613B-2ECF-4DB5-942F-8A046D8A9FD6}"/>
    <cellStyle name="Overskrift 4 2 5 13" xfId="39801" xr:uid="{264C9A34-E4B5-41ED-B4C7-51E9D325B432}"/>
    <cellStyle name="Overskrift 4 2 5 14" xfId="39802" xr:uid="{80ABBE7A-498C-4317-BF11-1C94397F5A1B}"/>
    <cellStyle name="Overskrift 4 2 5 15" xfId="39803" xr:uid="{C9DF8AEE-C069-4AE3-9D6A-B350F4153912}"/>
    <cellStyle name="Overskrift 4 2 5 2" xfId="39804" xr:uid="{991B4647-C14D-40DD-9541-0F94C2990E3F}"/>
    <cellStyle name="Overskrift 4 2 5 2 10" xfId="39805" xr:uid="{12475F4D-6743-4C55-B853-278453E0B736}"/>
    <cellStyle name="Overskrift 4 2 5 2 11" xfId="39806" xr:uid="{999F065E-708B-4839-9A3A-77CCF7224013}"/>
    <cellStyle name="Overskrift 4 2 5 2 12" xfId="39807" xr:uid="{41301967-802B-4251-8973-A0FD3D8B686F}"/>
    <cellStyle name="Overskrift 4 2 5 2 13" xfId="39808" xr:uid="{FF5F008E-2D69-4912-9FB0-3A91C3ACA629}"/>
    <cellStyle name="Overskrift 4 2 5 2 2" xfId="39809" xr:uid="{5C3B1456-F914-4628-84CE-47A0CD5D4E04}"/>
    <cellStyle name="Overskrift 4 2 5 2 3" xfId="39810" xr:uid="{3BEB1AE1-1F30-4004-87B3-99689399FCF5}"/>
    <cellStyle name="Overskrift 4 2 5 2 4" xfId="39811" xr:uid="{87DA8C40-5E43-41C8-9A8E-C924D94DE851}"/>
    <cellStyle name="Overskrift 4 2 5 2 5" xfId="39812" xr:uid="{2B462364-79C8-4A3C-8DF5-D71F351A7E51}"/>
    <cellStyle name="Overskrift 4 2 5 2 6" xfId="39813" xr:uid="{7EC3FAEC-D0B8-4D9B-8D0A-E7D9B61E49B9}"/>
    <cellStyle name="Overskrift 4 2 5 2 7" xfId="39814" xr:uid="{99381BBE-8803-425B-B88B-EFE5E27E9C35}"/>
    <cellStyle name="Overskrift 4 2 5 2 8" xfId="39815" xr:uid="{CB24F6D5-99F4-4500-8403-E59CBC9A204A}"/>
    <cellStyle name="Overskrift 4 2 5 2 9" xfId="39816" xr:uid="{EA67C699-3A5C-4D07-BEE4-F281CAF21451}"/>
    <cellStyle name="Overskrift 4 2 5 3" xfId="39817" xr:uid="{FBBD5D4A-1208-4FCD-ACA3-F8F35FB3B6BB}"/>
    <cellStyle name="Overskrift 4 2 5 4" xfId="39818" xr:uid="{E79B57BC-83A6-452D-AF14-27F4416E6F99}"/>
    <cellStyle name="Overskrift 4 2 5 5" xfId="39819" xr:uid="{E1DF68E9-A207-4731-8482-D6DA9DFEDFA7}"/>
    <cellStyle name="Overskrift 4 2 5 6" xfId="39820" xr:uid="{FFC66073-1868-4EDE-94F1-D6BB83CB68FF}"/>
    <cellStyle name="Overskrift 4 2 5 7" xfId="39821" xr:uid="{32F3C73A-14BF-4EB6-BCB9-CA88A4B15C62}"/>
    <cellStyle name="Overskrift 4 2 5 8" xfId="39822" xr:uid="{D205AB21-BC64-437A-8EC7-B973E2CEED06}"/>
    <cellStyle name="Overskrift 4 2 5 9" xfId="39823" xr:uid="{83C0C1DD-3B8A-437A-BF91-AF04FB3CD8D0}"/>
    <cellStyle name="Overskrift 4 2 6" xfId="39824" xr:uid="{FF561193-84A7-43AA-907E-C9CAE92655B6}"/>
    <cellStyle name="Overskrift 4 2 7" xfId="39825" xr:uid="{40D11931-DCB1-44A7-8201-0231C1971A42}"/>
    <cellStyle name="Overskrift 4 2 8" xfId="39826" xr:uid="{CAFAE367-1149-4498-947E-DA5AEF430674}"/>
    <cellStyle name="Overskrift 4 2 9" xfId="39827" xr:uid="{645827C1-1454-4A84-BDFE-7547E4178D57}"/>
    <cellStyle name="Overskrift 4 2_Innlån 10_2010" xfId="39828" xr:uid="{9CEDF495-7910-424D-912C-64B52981C604}"/>
    <cellStyle name="Overskrift 4 20" xfId="39829" xr:uid="{EB2A0337-B03C-4395-A007-9E51E39CD20A}"/>
    <cellStyle name="Overskrift 4 20 10" xfId="39830" xr:uid="{5168E131-EFD9-4AEC-95BD-5864AA289CCE}"/>
    <cellStyle name="Overskrift 4 20 11" xfId="39831" xr:uid="{6B7930EE-0994-4202-97E8-7115C13B536F}"/>
    <cellStyle name="Overskrift 4 20 12" xfId="39832" xr:uid="{5C14595A-7EE2-48B0-A06F-35DBB8770558}"/>
    <cellStyle name="Overskrift 4 20 2" xfId="39833" xr:uid="{8548323F-5AD8-4A51-9069-533F009A3097}"/>
    <cellStyle name="Overskrift 4 20 3" xfId="39834" xr:uid="{F68FE98A-0416-48C0-BB32-E75C3AF68E02}"/>
    <cellStyle name="Overskrift 4 20 4" xfId="39835" xr:uid="{A04E75A8-AC31-4C44-B9F6-33D05D37E53F}"/>
    <cellStyle name="Overskrift 4 20 5" xfId="39836" xr:uid="{F21FCDB0-0529-4794-96F7-88EDC0F88E1F}"/>
    <cellStyle name="Overskrift 4 20 6" xfId="39837" xr:uid="{DE64C824-8BD1-41B6-A8B4-7D0249DCE166}"/>
    <cellStyle name="Overskrift 4 20 7" xfId="39838" xr:uid="{48936EA8-671B-4510-8EFD-4FC955008CC1}"/>
    <cellStyle name="Overskrift 4 20 8" xfId="39839" xr:uid="{8842346D-1AD1-4042-90D0-8A2F67DA273C}"/>
    <cellStyle name="Overskrift 4 20 9" xfId="39840" xr:uid="{69723182-061D-436F-9C05-4EBC15E538AD}"/>
    <cellStyle name="Overskrift 4 21" xfId="39841" xr:uid="{6AF87860-1217-4A60-A0CC-82E8F6D59F2D}"/>
    <cellStyle name="Overskrift 4 21 10" xfId="39842" xr:uid="{3B302890-A89A-4A73-ACBB-AC5F4BF399AE}"/>
    <cellStyle name="Overskrift 4 21 11" xfId="39843" xr:uid="{2D7AE041-E089-4F41-9649-F6ECE4D21BEA}"/>
    <cellStyle name="Overskrift 4 21 12" xfId="39844" xr:uid="{1292E344-1EC0-4E0D-B1EA-D7B28F77B8EE}"/>
    <cellStyle name="Overskrift 4 21 2" xfId="39845" xr:uid="{3C7D4969-0741-429A-A96E-2BE31F976979}"/>
    <cellStyle name="Overskrift 4 21 3" xfId="39846" xr:uid="{04D48E44-6B3C-4DC7-960F-B40148FAF618}"/>
    <cellStyle name="Overskrift 4 21 4" xfId="39847" xr:uid="{ED337AA6-9606-442B-93A4-610979C76987}"/>
    <cellStyle name="Overskrift 4 21 5" xfId="39848" xr:uid="{BAE04DF9-758E-4BA6-B41E-22DB3219502E}"/>
    <cellStyle name="Overskrift 4 21 6" xfId="39849" xr:uid="{7B35A085-978C-479B-9621-C17AD682C280}"/>
    <cellStyle name="Overskrift 4 21 7" xfId="39850" xr:uid="{499A13F4-1484-4CF7-9493-EC89D8AFC592}"/>
    <cellStyle name="Overskrift 4 21 8" xfId="39851" xr:uid="{74E51360-44D4-4F91-A06A-AE15E9E4C727}"/>
    <cellStyle name="Overskrift 4 21 9" xfId="39852" xr:uid="{2F3337AF-8587-4062-BDAF-BEE49ED438C5}"/>
    <cellStyle name="Overskrift 4 22" xfId="39853" xr:uid="{DD6B5AF2-2352-4ADD-831F-6ACEE91FA970}"/>
    <cellStyle name="Overskrift 4 22 10" xfId="39854" xr:uid="{561EBB3D-F198-4128-9003-76D33DEE0695}"/>
    <cellStyle name="Overskrift 4 22 11" xfId="39855" xr:uid="{AD3700EE-93A1-4D23-99F1-F781E119E45F}"/>
    <cellStyle name="Overskrift 4 22 12" xfId="39856" xr:uid="{75CD1644-B5A3-4F42-B143-FBF8567001D3}"/>
    <cellStyle name="Overskrift 4 22 2" xfId="39857" xr:uid="{0FDAF26F-706C-44E9-931D-50F7E07E08A0}"/>
    <cellStyle name="Overskrift 4 22 3" xfId="39858" xr:uid="{5D9556DF-6A4A-44BB-9B17-66E114F4A197}"/>
    <cellStyle name="Overskrift 4 22 4" xfId="39859" xr:uid="{5AC243B6-042B-4339-86B2-22BC878FDA2C}"/>
    <cellStyle name="Overskrift 4 22 5" xfId="39860" xr:uid="{90C405C3-FF54-442F-B85B-1A6625135AFE}"/>
    <cellStyle name="Overskrift 4 22 6" xfId="39861" xr:uid="{57FDBD5B-0418-485C-ACEB-6759EB6F1552}"/>
    <cellStyle name="Overskrift 4 22 7" xfId="39862" xr:uid="{A391281D-3A10-4B1B-AD16-49AC3495C888}"/>
    <cellStyle name="Overskrift 4 22 8" xfId="39863" xr:uid="{29485E07-035A-40BB-ACE2-67292B850FFB}"/>
    <cellStyle name="Overskrift 4 22 9" xfId="39864" xr:uid="{AF5B5833-15AD-4471-B16D-D1AB5272DC3A}"/>
    <cellStyle name="Overskrift 4 23" xfId="39865" xr:uid="{5DBF1B69-3E06-45F3-AD84-B291D4CCF21B}"/>
    <cellStyle name="Overskrift 4 23 10" xfId="39866" xr:uid="{10C43BF9-0089-4F9D-B2EA-86D736E40DB0}"/>
    <cellStyle name="Overskrift 4 23 11" xfId="39867" xr:uid="{6A97DD15-84F0-474D-9C20-B00EE77C5481}"/>
    <cellStyle name="Overskrift 4 23 12" xfId="39868" xr:uid="{4821C91C-5B5A-4A51-8424-48EC1F3F7210}"/>
    <cellStyle name="Overskrift 4 23 2" xfId="39869" xr:uid="{D08A5C44-E7BB-458E-B833-25DBCAE6F250}"/>
    <cellStyle name="Overskrift 4 23 3" xfId="39870" xr:uid="{614F0D0B-B5B4-40D9-86AD-F91EF87B0A4E}"/>
    <cellStyle name="Overskrift 4 23 4" xfId="39871" xr:uid="{BBA4DDFB-256B-43E0-93DC-24A036400803}"/>
    <cellStyle name="Overskrift 4 23 5" xfId="39872" xr:uid="{F33BF6F1-C175-4A08-807B-4EC6967D4BC2}"/>
    <cellStyle name="Overskrift 4 23 6" xfId="39873" xr:uid="{530CB53E-51C2-4CEF-B6CF-41B00E0A876F}"/>
    <cellStyle name="Overskrift 4 23 7" xfId="39874" xr:uid="{E45FFD21-65B8-47E6-AFAF-2062BB9F5C95}"/>
    <cellStyle name="Overskrift 4 23 8" xfId="39875" xr:uid="{34515E01-76DC-496A-ABCC-D9776CD85692}"/>
    <cellStyle name="Overskrift 4 23 9" xfId="39876" xr:uid="{7F1655CB-FF99-406B-A6F3-A0D843A4D252}"/>
    <cellStyle name="Overskrift 4 24" xfId="39877" xr:uid="{34A16529-1B2A-4CDE-ABBD-684D4984864B}"/>
    <cellStyle name="Overskrift 4 24 10" xfId="39878" xr:uid="{51CF5ACD-3C73-4EC5-8D40-C1A9BB85CE08}"/>
    <cellStyle name="Overskrift 4 24 11" xfId="39879" xr:uid="{8CADB9BF-D20C-435F-B681-06C76ECE4C8A}"/>
    <cellStyle name="Overskrift 4 24 12" xfId="39880" xr:uid="{86D79738-59FA-4607-ADED-ED55B61E0E14}"/>
    <cellStyle name="Overskrift 4 24 2" xfId="39881" xr:uid="{15829611-1708-4B23-B8B2-9B211AA2AD8B}"/>
    <cellStyle name="Overskrift 4 24 3" xfId="39882" xr:uid="{25605D40-EFA2-4FFD-AB24-CD6D518A6ED8}"/>
    <cellStyle name="Overskrift 4 24 4" xfId="39883" xr:uid="{B0DA284C-839E-4E18-96ED-E044F3BFB26E}"/>
    <cellStyle name="Overskrift 4 24 5" xfId="39884" xr:uid="{2F62AC3E-AAC6-4DE3-A9A2-94EA86A0E78E}"/>
    <cellStyle name="Overskrift 4 24 6" xfId="39885" xr:uid="{EAD90E30-164F-457E-A2C0-DC598D0CEA3A}"/>
    <cellStyle name="Overskrift 4 24 7" xfId="39886" xr:uid="{F92CBCD8-EE31-4170-8066-6BF76F9CD8EE}"/>
    <cellStyle name="Overskrift 4 24 8" xfId="39887" xr:uid="{AE6CD10E-B438-4503-ABA4-E75ECE318F94}"/>
    <cellStyle name="Overskrift 4 24 9" xfId="39888" xr:uid="{0B6AAE1D-EDD9-4B9C-B922-85D05B9D8403}"/>
    <cellStyle name="Overskrift 4 25" xfId="39889" xr:uid="{71C4CD4A-F186-4B78-B9EB-002EE960BB83}"/>
    <cellStyle name="Overskrift 4 25 10" xfId="39890" xr:uid="{06D7F247-8A74-46D9-8DDE-1A33329B9F98}"/>
    <cellStyle name="Overskrift 4 25 11" xfId="39891" xr:uid="{CF33F5B2-5B1A-4773-B809-DE4CE687C062}"/>
    <cellStyle name="Overskrift 4 25 12" xfId="39892" xr:uid="{CE2DC9AD-333B-469D-90C8-4EFC66A44A85}"/>
    <cellStyle name="Overskrift 4 25 2" xfId="39893" xr:uid="{16F2342B-C1E6-4356-B6AD-87F2C8EF73DC}"/>
    <cellStyle name="Overskrift 4 25 3" xfId="39894" xr:uid="{00222DC7-32DA-43FF-8016-DFB002457544}"/>
    <cellStyle name="Overskrift 4 25 4" xfId="39895" xr:uid="{9F1150BF-C5EC-4B4C-B052-CCA76CD37A7F}"/>
    <cellStyle name="Overskrift 4 25 5" xfId="39896" xr:uid="{ACCF3B00-B10E-4108-ABA2-09EF1FB094A1}"/>
    <cellStyle name="Overskrift 4 25 6" xfId="39897" xr:uid="{AFB4AD1E-4900-43D3-8CE1-39659CC04D9C}"/>
    <cellStyle name="Overskrift 4 25 7" xfId="39898" xr:uid="{6E178B4A-D5DE-4468-B15B-8A13CF212B75}"/>
    <cellStyle name="Overskrift 4 25 8" xfId="39899" xr:uid="{65313447-0DF2-4BCE-85CA-FA95A4929BA3}"/>
    <cellStyle name="Overskrift 4 25 9" xfId="39900" xr:uid="{C4C951C8-519F-4AFA-BCE3-117B09254796}"/>
    <cellStyle name="Overskrift 4 26" xfId="39901" xr:uid="{A392A988-529D-46EC-8832-7C35D7349BCD}"/>
    <cellStyle name="Overskrift 4 26 10" xfId="39902" xr:uid="{238D22BB-6FA9-4F68-8F78-14B70914E588}"/>
    <cellStyle name="Overskrift 4 26 11" xfId="39903" xr:uid="{C559CED0-C1D7-4BF6-A955-FB59011FCF50}"/>
    <cellStyle name="Overskrift 4 26 12" xfId="39904" xr:uid="{0233847A-E7AD-45C5-B0F3-1E9A86B82CFA}"/>
    <cellStyle name="Overskrift 4 26 13" xfId="39905" xr:uid="{60C4E2A8-9BA1-48F5-ADA4-6665F9D37FAA}"/>
    <cellStyle name="Overskrift 4 26 2" xfId="39906" xr:uid="{A5B7AD60-06B4-4F9D-83C4-593F24D7455B}"/>
    <cellStyle name="Overskrift 4 26 3" xfId="39907" xr:uid="{95E0F1D5-0A02-43D5-B9AC-B88B18C82DD2}"/>
    <cellStyle name="Overskrift 4 26 4" xfId="39908" xr:uid="{CED7C6C7-EDEF-42ED-8543-B40440BFC918}"/>
    <cellStyle name="Overskrift 4 26 5" xfId="39909" xr:uid="{3516BB81-C0C3-442D-9F72-4DBC14141B7F}"/>
    <cellStyle name="Overskrift 4 26 6" xfId="39910" xr:uid="{34E6685E-728A-4F00-B1B8-3F2289857B0B}"/>
    <cellStyle name="Overskrift 4 26 7" xfId="39911" xr:uid="{C9A15AF9-02AD-4C0F-B638-A8F260B77AF2}"/>
    <cellStyle name="Overskrift 4 26 8" xfId="39912" xr:uid="{FFEAB493-AD1D-4791-91B8-8BD73DCA9CA1}"/>
    <cellStyle name="Overskrift 4 26 9" xfId="39913" xr:uid="{FE976AA5-A8D0-4FE4-ABBF-4A26FD31AE43}"/>
    <cellStyle name="Overskrift 4 27" xfId="39914" xr:uid="{96FA9763-773A-46EE-B520-EE59756B8858}"/>
    <cellStyle name="Overskrift 4 28" xfId="39915" xr:uid="{E2B1F2D5-CA6E-4A65-AA19-B40E3350E3DC}"/>
    <cellStyle name="Overskrift 4 28 2" xfId="39916" xr:uid="{98E74A49-6F0D-4D28-87D2-94853F99D5BA}"/>
    <cellStyle name="Overskrift 4 28 3" xfId="39917" xr:uid="{8BCC779F-7180-4D3D-93C9-47CABB86BA6F}"/>
    <cellStyle name="Overskrift 4 29" xfId="39918" xr:uid="{C19E3FB2-4D04-4BCB-81BF-7FD0CB2BF73C}"/>
    <cellStyle name="Overskrift 4 3" xfId="39919" xr:uid="{1713CBFD-C363-4125-99BD-FAA0943299BE}"/>
    <cellStyle name="Overskrift 4 30" xfId="39920" xr:uid="{A07419B4-15D2-4BED-B593-D57443565E2C}"/>
    <cellStyle name="Overskrift 4 31" xfId="39921" xr:uid="{B59AC887-2B90-45CB-AEFD-03CA1CA366E7}"/>
    <cellStyle name="Overskrift 4 32" xfId="39922" xr:uid="{41E12EB0-B843-4510-A1E1-8AB056566F30}"/>
    <cellStyle name="Overskrift 4 33" xfId="39923" xr:uid="{CC288860-ED11-4A8E-A61D-2E67ECBDF4CD}"/>
    <cellStyle name="Overskrift 4 34" xfId="39924" xr:uid="{895F4F4B-A8B0-42F0-8A42-B54E9A41F7CA}"/>
    <cellStyle name="Overskrift 4 35" xfId="39925" xr:uid="{633B44CB-B462-4D6A-832E-C09DF22354F8}"/>
    <cellStyle name="Overskrift 4 36" xfId="39926" xr:uid="{0C76510F-2417-4E20-9CCA-027856DECAE3}"/>
    <cellStyle name="Overskrift 4 37" xfId="39927" xr:uid="{FF51186D-BE7F-420F-97F5-F4CB9EA3C042}"/>
    <cellStyle name="Overskrift 4 38" xfId="39928" xr:uid="{963F5F29-3705-427A-BF93-A9A17D9E6CBF}"/>
    <cellStyle name="Overskrift 4 39" xfId="39929" xr:uid="{88C4F8B2-7FAF-4A4D-9A76-177EA275469F}"/>
    <cellStyle name="Overskrift 4 4" xfId="39930" xr:uid="{34F892C3-3D58-4087-9F0A-7E81B3CD0626}"/>
    <cellStyle name="Overskrift 4 40" xfId="39931" xr:uid="{BA65483A-E967-497E-BF1F-8CC052F5DA24}"/>
    <cellStyle name="Overskrift 4 41" xfId="39932" xr:uid="{A63D3303-FBBC-408F-B796-C285EBF5BACA}"/>
    <cellStyle name="Overskrift 4 42" xfId="39933" xr:uid="{6792DD4F-9A4E-4478-831B-6117ED5A206B}"/>
    <cellStyle name="Overskrift 4 43" xfId="39934" xr:uid="{90C851D3-EB3D-48E0-8263-00E201A5B8A3}"/>
    <cellStyle name="Overskrift 4 44" xfId="39935" xr:uid="{5A28EBF6-59FF-4D09-8DD0-75BF8A6037EE}"/>
    <cellStyle name="Overskrift 4 45" xfId="39936" xr:uid="{8F69B943-85E7-4863-954A-4DB2C2A6B7B5}"/>
    <cellStyle name="Overskrift 4 46" xfId="39937" xr:uid="{3752D6BD-253A-46C7-AA17-D3D0D37E5AEE}"/>
    <cellStyle name="Overskrift 4 47" xfId="39938" xr:uid="{DA9B00CD-51D8-4CAF-8D92-4F609BB8AD1F}"/>
    <cellStyle name="Overskrift 4 48" xfId="39939" xr:uid="{70621A54-0EA7-4CD1-A966-C9F49AC95F5C}"/>
    <cellStyle name="Overskrift 4 49" xfId="46371" xr:uid="{453A4C41-3C98-4570-B2CA-9C03DD2E71F9}"/>
    <cellStyle name="Overskrift 4 5" xfId="39940" xr:uid="{320BE9CD-33F5-4DFB-AFBF-E630204C2301}"/>
    <cellStyle name="Overskrift 4 50" xfId="46372" xr:uid="{38D14640-4978-417D-826D-97C67E51CA77}"/>
    <cellStyle name="Overskrift 4 51" xfId="46373" xr:uid="{1978745F-C53D-4277-BA1B-6E780B6CC461}"/>
    <cellStyle name="Overskrift 4 52" xfId="46374" xr:uid="{DDF05B77-BCC6-4B79-8CAF-15BC5DA1F571}"/>
    <cellStyle name="Overskrift 4 53" xfId="46375" xr:uid="{4E21AA92-D9BA-4E27-8215-A6F80A853106}"/>
    <cellStyle name="Overskrift 4 54" xfId="46376" xr:uid="{C08A45EC-DFB3-4442-BB54-4E19DCEFF283}"/>
    <cellStyle name="Overskrift 4 55" xfId="46377" xr:uid="{90AC08CC-6C58-47C2-9103-4DC5BA17CEC1}"/>
    <cellStyle name="Overskrift 4 56" xfId="46378" xr:uid="{8F040FDB-197C-450F-B54B-5B91F9531757}"/>
    <cellStyle name="Overskrift 4 57" xfId="46379" xr:uid="{3FA3EF76-5F83-4C58-B6F5-E58C8183B40C}"/>
    <cellStyle name="Overskrift 4 58" xfId="46380" xr:uid="{E9ED604E-58EA-413E-960D-1E49CF8A27E3}"/>
    <cellStyle name="Overskrift 4 59" xfId="46381" xr:uid="{675AA536-7268-493E-A606-03056A117CA7}"/>
    <cellStyle name="Overskrift 4 6" xfId="39941" xr:uid="{D7FBA4CA-22A5-4F1C-B9CA-DEA273B49130}"/>
    <cellStyle name="Overskrift 4 60" xfId="46382" xr:uid="{027C52E8-2CF2-4799-A6E4-7E4CF27F9616}"/>
    <cellStyle name="Overskrift 4 61" xfId="46383" xr:uid="{DFB849C9-44B8-4C67-98E7-D4C2CB585DE4}"/>
    <cellStyle name="Overskrift 4 62" xfId="46384" xr:uid="{AEB2F779-259F-4BC0-8768-3D22FB35B01D}"/>
    <cellStyle name="Overskrift 4 63" xfId="46385" xr:uid="{F3C6AF94-2096-40B2-A057-53EF2B8FE62D}"/>
    <cellStyle name="Overskrift 4 64" xfId="46386" xr:uid="{F8F9E5E1-4BD7-4BA2-9F8F-9772B8FD237C}"/>
    <cellStyle name="Overskrift 4 65" xfId="46387" xr:uid="{C6CA7FC6-A752-4175-9713-90A1D3800409}"/>
    <cellStyle name="Overskrift 4 66" xfId="46388" xr:uid="{FF953ABC-CA6F-44EB-AB1B-86C8E74B6311}"/>
    <cellStyle name="Overskrift 4 67" xfId="46389" xr:uid="{657C3A90-7B4C-4B6E-8CD2-E8CAAFAFC3DA}"/>
    <cellStyle name="Overskrift 4 68" xfId="46390" xr:uid="{E9B5D90F-D564-4D8E-A7D4-EAF98AAC172B}"/>
    <cellStyle name="Overskrift 4 69" xfId="46665" xr:uid="{A1CB8D45-636D-4F19-B0B1-1F34BA35DD70}"/>
    <cellStyle name="Overskrift 4 7" xfId="39942" xr:uid="{327CDB16-B8DA-4AB3-BF82-30E128D50FA2}"/>
    <cellStyle name="Overskrift 4 8" xfId="39943" xr:uid="{75106FE6-E7C8-47C1-B479-9080C48FB926}"/>
    <cellStyle name="Overskrift 4 9" xfId="39944" xr:uid="{5C60319B-104E-4E15-BE73-15E0954515C3}"/>
    <cellStyle name="Overskrift 5" xfId="39945" xr:uid="{29356685-0CAD-49B7-A630-1EF45B25C30D}"/>
    <cellStyle name="Overskrift 5 10" xfId="39946" xr:uid="{4B5E55BF-C977-414C-8417-83DB1E98F0B0}"/>
    <cellStyle name="Overskrift 5 11" xfId="39947" xr:uid="{1E9E76F7-2695-46E8-912C-844C7745A6A7}"/>
    <cellStyle name="Overskrift 5 12" xfId="39948" xr:uid="{B405451D-781A-48CB-B5C3-AFF97A5B3FE6}"/>
    <cellStyle name="Overskrift 5 13" xfId="39949" xr:uid="{01D91D6D-848A-44C4-9208-586E8EB95469}"/>
    <cellStyle name="Overskrift 5 14" xfId="39950" xr:uid="{E385D6C2-3900-4B46-94A6-5A0016342C13}"/>
    <cellStyle name="Overskrift 5 15" xfId="39951" xr:uid="{E6176E5D-D696-40D9-AC16-3ACA65420D0C}"/>
    <cellStyle name="Overskrift 5 16" xfId="39952" xr:uid="{5E9315A9-B455-420F-BECB-A7E86D326353}"/>
    <cellStyle name="Overskrift 5 17" xfId="39953" xr:uid="{78296BA9-50C0-40CB-AE59-F043C6036785}"/>
    <cellStyle name="Overskrift 5 18" xfId="39954" xr:uid="{2EE8582E-9F68-40A2-B781-1E23F3345797}"/>
    <cellStyle name="Overskrift 5 19" xfId="39955" xr:uid="{B776F0E3-E3EB-4C4C-A559-C932740FD0E8}"/>
    <cellStyle name="Overskrift 5 2" xfId="39956" xr:uid="{90D42744-2108-4595-92BF-587AAFD5A27D}"/>
    <cellStyle name="Overskrift 5 20" xfId="39957" xr:uid="{7173DB63-896B-49AA-9EF5-30C3A840316D}"/>
    <cellStyle name="Overskrift 5 21" xfId="39958" xr:uid="{9FAC9644-2E80-4A10-B364-F7382AC3DA22}"/>
    <cellStyle name="Overskrift 5 22" xfId="39959" xr:uid="{526E1467-6DC5-439B-AF1F-50F85C82C2D4}"/>
    <cellStyle name="Overskrift 5 3" xfId="39960" xr:uid="{9D80473F-CE2A-49B6-BA7B-4364A5EFD372}"/>
    <cellStyle name="Overskrift 5 4" xfId="39961" xr:uid="{1962C2F7-EAC7-49D2-B449-A4AB12B95FAC}"/>
    <cellStyle name="Overskrift 5 5" xfId="39962" xr:uid="{B9B19151-BF88-479B-B6FB-E522922F3B1F}"/>
    <cellStyle name="Overskrift 5 6" xfId="39963" xr:uid="{18229783-7C7A-44B7-9841-F085FE0C1C26}"/>
    <cellStyle name="Overskrift 5 7" xfId="39964" xr:uid="{3803F487-4EEF-422F-AB2E-AF60C60B10AE}"/>
    <cellStyle name="Overskrift 5 8" xfId="39965" xr:uid="{9FDCFD36-3ADA-4E90-80D2-1B95243E03D9}"/>
    <cellStyle name="Overskrift 5 9" xfId="39966" xr:uid="{EFB5E7C0-A5EF-46A4-A59A-B7248F1807F8}"/>
    <cellStyle name="Overskrift 6" xfId="39967" xr:uid="{3F254ECA-5421-4191-ADD8-C79B975CA4FF}"/>
    <cellStyle name="Overskrift 6 10" xfId="39968" xr:uid="{8248091E-03D4-4505-A1A9-CFB4902B27EC}"/>
    <cellStyle name="Overskrift 6 11" xfId="39969" xr:uid="{42B33892-CB05-42D6-ACDF-0015F7601AAD}"/>
    <cellStyle name="Overskrift 6 12" xfId="39970" xr:uid="{166CAA71-9AA1-4B21-885D-528B4C544220}"/>
    <cellStyle name="Overskrift 6 13" xfId="39971" xr:uid="{F0B37908-899A-40D4-8BB5-8C08F93D41CC}"/>
    <cellStyle name="Overskrift 6 14" xfId="39972" xr:uid="{44AF4801-1758-4ADD-BB88-1C37256FE7C1}"/>
    <cellStyle name="Overskrift 6 15" xfId="39973" xr:uid="{1BACE9A8-8095-48A5-9E8D-F8C1B42F3474}"/>
    <cellStyle name="Overskrift 6 16" xfId="39974" xr:uid="{758745F0-7D77-4517-9F8D-1F78783531B9}"/>
    <cellStyle name="Overskrift 6 17" xfId="39975" xr:uid="{039289CA-86B4-46D1-B4B4-E0321B18D1D0}"/>
    <cellStyle name="Overskrift 6 18" xfId="39976" xr:uid="{ED033EEB-90D6-4DAA-86E1-E994E5B89FB8}"/>
    <cellStyle name="Overskrift 6 19" xfId="39977" xr:uid="{69709219-FBDB-4593-BDCE-D6A482DA8FE5}"/>
    <cellStyle name="Overskrift 6 2" xfId="39978" xr:uid="{9E27D33B-5611-4C69-8363-8D8AA12F78F1}"/>
    <cellStyle name="Overskrift 6 20" xfId="39979" xr:uid="{9E7E00AD-26D2-494C-809C-1478ED19703D}"/>
    <cellStyle name="Overskrift 6 3" xfId="39980" xr:uid="{6173E051-5FAD-412A-8118-3121BC249F61}"/>
    <cellStyle name="Overskrift 6 4" xfId="39981" xr:uid="{F5D4A290-4198-4493-B7CC-F9E56ADCA920}"/>
    <cellStyle name="Overskrift 6 5" xfId="39982" xr:uid="{37E8A40F-352E-4C12-83AA-1CDAAE548B6A}"/>
    <cellStyle name="Overskrift 6 6" xfId="39983" xr:uid="{95F17BB6-4226-4D31-85F4-2A4A39248236}"/>
    <cellStyle name="Overskrift 6 7" xfId="39984" xr:uid="{1EDDE05F-05F1-41C0-B650-62D36203A477}"/>
    <cellStyle name="Overskrift 6 8" xfId="39985" xr:uid="{FB0B62CA-1BDB-4288-AD0F-D4681377C737}"/>
    <cellStyle name="Overskrift 6 9" xfId="39986" xr:uid="{A52A707D-39D5-419C-9968-3355AAE2863A}"/>
    <cellStyle name="Overskrift 7" xfId="39987" xr:uid="{EE1292F0-59B6-4137-B5B0-D13F93CEC279}"/>
    <cellStyle name="Overskrift 7 10" xfId="39988" xr:uid="{BCF4BA1F-7AFB-4A08-A1CD-63C78F0EF93B}"/>
    <cellStyle name="Overskrift 7 11" xfId="39989" xr:uid="{7C05C74E-74EA-4CB5-BE78-C94E3F466F35}"/>
    <cellStyle name="Overskrift 7 12" xfId="39990" xr:uid="{7238E89E-59A2-4008-B6BB-2C8913A13690}"/>
    <cellStyle name="Overskrift 7 13" xfId="39991" xr:uid="{58CFF5D2-B1A8-42E2-87FD-9AB19105AFE8}"/>
    <cellStyle name="Overskrift 7 14" xfId="39992" xr:uid="{AEDDF83E-9300-4DA7-AA4A-B503D3C68A62}"/>
    <cellStyle name="Overskrift 7 15" xfId="39993" xr:uid="{1E3B5305-0E92-461B-A5AF-F26582497B9B}"/>
    <cellStyle name="Overskrift 7 16" xfId="39994" xr:uid="{91E7F530-5804-44F1-9D65-5BE9973B173D}"/>
    <cellStyle name="Overskrift 7 17" xfId="39995" xr:uid="{94E1C16B-D265-4F1E-8B44-B3A8239A5E3D}"/>
    <cellStyle name="Overskrift 7 18" xfId="39996" xr:uid="{0345DED5-DD10-40E0-8F44-058B86686C68}"/>
    <cellStyle name="Overskrift 7 19" xfId="39997" xr:uid="{3C5D5BAD-FD32-49E3-BD8C-E6F2D1CA2117}"/>
    <cellStyle name="Overskrift 7 2" xfId="39998" xr:uid="{FA758657-A152-4A35-BF9E-E404E48041EB}"/>
    <cellStyle name="Overskrift 7 20" xfId="39999" xr:uid="{91BED9A9-7894-4ABC-A3AF-19C8BC02ADDB}"/>
    <cellStyle name="Overskrift 7 3" xfId="40000" xr:uid="{0D545EBD-95A6-404F-A22E-95C204F044AC}"/>
    <cellStyle name="Overskrift 7 4" xfId="40001" xr:uid="{B00007F8-7167-443C-8594-9790EE1F6F34}"/>
    <cellStyle name="Overskrift 7 5" xfId="40002" xr:uid="{39DEC66C-30B9-4CF7-BE20-E1D5541C4A0A}"/>
    <cellStyle name="Overskrift 7 6" xfId="40003" xr:uid="{B8D43739-E72D-466B-A5A1-80872AFC3EA0}"/>
    <cellStyle name="Overskrift 7 7" xfId="40004" xr:uid="{F5C9F2D7-E98C-4CBA-9B84-94A804A0B134}"/>
    <cellStyle name="Overskrift 7 8" xfId="40005" xr:uid="{B80416D3-044C-4CF8-8BEB-5EBBD5B7487C}"/>
    <cellStyle name="Overskrift 7 9" xfId="40006" xr:uid="{8236C2CF-FA7A-4299-9F76-8ADE45F6C614}"/>
    <cellStyle name="Overskrift 8" xfId="40007" xr:uid="{6E5C810A-6358-4E31-B113-97D7EEC7E8E5}"/>
    <cellStyle name="Overskrift 8 10" xfId="40008" xr:uid="{B06F0910-32B8-4CD5-9A7E-4E2D7BB582F1}"/>
    <cellStyle name="Overskrift 8 2" xfId="40009" xr:uid="{906B8218-35ED-4474-A6E7-15D58CACA3EE}"/>
    <cellStyle name="Overskrift 8 3" xfId="40010" xr:uid="{9D95414D-1928-4630-9619-BFE844E89EA4}"/>
    <cellStyle name="Overskrift 8 4" xfId="40011" xr:uid="{410923AB-C946-418B-826E-0683057A03D2}"/>
    <cellStyle name="Overskrift 8 5" xfId="40012" xr:uid="{8985B505-8423-4410-9F8F-830D9F9C961A}"/>
    <cellStyle name="Overskrift 8 6" xfId="40013" xr:uid="{7F619DD0-1D79-4B19-BB3A-6856F0F76653}"/>
    <cellStyle name="Overskrift 8 7" xfId="40014" xr:uid="{996184F3-8F0A-4810-9DB7-66E677B8B70C}"/>
    <cellStyle name="Overskrift 8 8" xfId="40015" xr:uid="{11AE6492-5F93-4C14-B31A-5D666B1DC421}"/>
    <cellStyle name="Overskrift 8 9" xfId="40016" xr:uid="{75864DF8-79CE-4E61-A3BA-31C0A4212A7F}"/>
    <cellStyle name="Overskrift 9" xfId="40017" xr:uid="{49E1406E-91E0-4B37-A21B-2D02AD701E04}"/>
    <cellStyle name="Percent 2" xfId="40018" xr:uid="{1134D540-C08A-4FC9-A47E-99E188C01EA9}"/>
    <cellStyle name="Prosent" xfId="1" builtinId="5"/>
    <cellStyle name="Prosent 10" xfId="40019" xr:uid="{8AEC48A9-23A1-448E-8299-DDD599E274E8}"/>
    <cellStyle name="Prosent 10 2" xfId="40020" xr:uid="{21379ABA-8507-4D82-9297-EBA916D38233}"/>
    <cellStyle name="Prosent 11" xfId="40021" xr:uid="{A20D4C48-445D-486F-9D3C-9DA2381309C3}"/>
    <cellStyle name="Prosent 11 2" xfId="40022" xr:uid="{D6E1574F-B4BF-4157-BDC5-0F4615EE3C04}"/>
    <cellStyle name="Prosent 12" xfId="40023" xr:uid="{5E2AC571-1BE0-4C71-B3EB-7601F98EC1BD}"/>
    <cellStyle name="Prosent 13" xfId="40024" xr:uid="{01401460-10FF-49D4-9115-FDCE1E14B8DD}"/>
    <cellStyle name="Prosent 14" xfId="40025" xr:uid="{FC453498-C61E-4C9C-9531-A9F1D3C606D9}"/>
    <cellStyle name="Prosent 15" xfId="40026" xr:uid="{1D21BDE8-9AC3-4C27-A7C0-989DCD96136D}"/>
    <cellStyle name="Prosent 16" xfId="40027" xr:uid="{BB5EA604-03E2-4E46-99A5-02CAAEAA043D}"/>
    <cellStyle name="Prosent 17" xfId="40028" xr:uid="{20591460-D2EB-4ACD-86DA-66054652D194}"/>
    <cellStyle name="Prosent 17 2" xfId="40029" xr:uid="{37366889-7381-42EE-98F6-5728648FCFDC}"/>
    <cellStyle name="Prosent 18" xfId="40030" xr:uid="{EB86CF5B-BA49-482E-9C87-37973F1521B7}"/>
    <cellStyle name="Prosent 19" xfId="40031" xr:uid="{1B56D7D9-98F6-4660-9CE2-88E790B73C01}"/>
    <cellStyle name="Prosent 2" xfId="40032" xr:uid="{9FB6FDF5-6DAB-41A2-9C50-ECB87C3AF841}"/>
    <cellStyle name="Prosent 2 2" xfId="40033" xr:uid="{C28E387A-AA29-4239-8828-F9D086FF34ED}"/>
    <cellStyle name="Prosent 2 2 2" xfId="40034" xr:uid="{4F73AF58-07A9-4723-8A5F-164DF9CCC5DA}"/>
    <cellStyle name="Prosent 2 2 3" xfId="46764" xr:uid="{EE4ED57F-9E99-4CB4-9658-9A2A3846630E}"/>
    <cellStyle name="Prosent 2 3" xfId="40035" xr:uid="{AA20E91E-3627-4733-923E-A499F81D6ED6}"/>
    <cellStyle name="Prosent 2 3 2" xfId="40036" xr:uid="{2366A386-58AC-4137-8F5A-2334807F853C}"/>
    <cellStyle name="Prosent 2 4" xfId="40037" xr:uid="{2BD2062D-EA4C-4064-BDA4-504C375BBA72}"/>
    <cellStyle name="Prosent 20" xfId="40038" xr:uid="{2FCE3A8D-9F6F-49FD-8D22-FDA7251D23A3}"/>
    <cellStyle name="Prosent 21" xfId="40039" xr:uid="{775C9AF5-5F1E-4A47-9DBB-D7088B64D07F}"/>
    <cellStyle name="Prosent 22" xfId="40040" xr:uid="{4CE6BE3B-A168-426B-A946-5727316F2FB2}"/>
    <cellStyle name="Prosent 23" xfId="40041" xr:uid="{E1C339BA-4264-4580-985F-D73A68C83953}"/>
    <cellStyle name="Prosent 24" xfId="40042" xr:uid="{4BB1BA4C-AF8C-4884-A594-CB25B38B3CDE}"/>
    <cellStyle name="Prosent 25" xfId="40043" xr:uid="{03ED48E2-7D5B-44FD-84F5-F7E24E534E49}"/>
    <cellStyle name="Prosent 26" xfId="40044" xr:uid="{ED732A3D-7306-4824-B585-8FD91E405B39}"/>
    <cellStyle name="Prosent 3" xfId="40045" xr:uid="{0E866E7D-5CBB-4744-A586-5C4BC4378D6D}"/>
    <cellStyle name="Prosent 3 2" xfId="40046" xr:uid="{5201F19E-8520-4A01-9991-C894A746B433}"/>
    <cellStyle name="Prosent 3 2 10" xfId="40047" xr:uid="{EE1337B9-F237-408A-931C-5A3ADA9CABAE}"/>
    <cellStyle name="Prosent 3 2 11" xfId="40048" xr:uid="{CA61ECBF-DFEC-44A5-A51B-297751A4A10D}"/>
    <cellStyle name="Prosent 3 2 12" xfId="40049" xr:uid="{29779B62-1713-460D-B39F-59F74FD81565}"/>
    <cellStyle name="Prosent 3 2 13" xfId="40050" xr:uid="{500C0FF0-4401-474D-841A-4FFA92C14331}"/>
    <cellStyle name="Prosent 3 2 14" xfId="40051" xr:uid="{8B326A07-71E7-453A-A0F3-4F515D1BA118}"/>
    <cellStyle name="Prosent 3 2 15" xfId="40052" xr:uid="{0BCE9B54-4439-44BE-BC4B-B7D09372DE78}"/>
    <cellStyle name="Prosent 3 2 16" xfId="40053" xr:uid="{D889C41B-DF02-4280-B8A8-2F87AD6C1675}"/>
    <cellStyle name="Prosent 3 2 17" xfId="40054" xr:uid="{C59355F2-2341-4C7F-BF82-D0B49097408E}"/>
    <cellStyle name="Prosent 3 2 18" xfId="40055" xr:uid="{92A290F1-D9E8-4BF4-9DB2-3A94A665BABB}"/>
    <cellStyle name="Prosent 3 2 19" xfId="40056" xr:uid="{FB80035A-4286-44AD-ABB7-E716F69176AF}"/>
    <cellStyle name="Prosent 3 2 2" xfId="40057" xr:uid="{CB658D36-A690-4B13-9C9C-77F51528F22D}"/>
    <cellStyle name="Prosent 3 2 20" xfId="40058" xr:uid="{2209681F-9CE3-4D12-B75D-42F46B2F272C}"/>
    <cellStyle name="Prosent 3 2 21" xfId="40059" xr:uid="{AA529E42-A767-48E7-9F6F-1B58FCEE2CE4}"/>
    <cellStyle name="Prosent 3 2 3" xfId="40060" xr:uid="{5436A967-DC1B-4B88-8F13-9B2E31B6BDA6}"/>
    <cellStyle name="Prosent 3 2 4" xfId="40061" xr:uid="{3A9EED9C-81BA-47B4-8697-87C43661B82E}"/>
    <cellStyle name="Prosent 3 2 5" xfId="40062" xr:uid="{28ECAD5B-56E2-477C-ACA2-811B29D2587B}"/>
    <cellStyle name="Prosent 3 2 6" xfId="40063" xr:uid="{8AED13ED-2A5C-420C-9303-527FB41BB27D}"/>
    <cellStyle name="Prosent 3 2 7" xfId="40064" xr:uid="{E3F083BD-2829-4471-96CD-4687BA0EE3C3}"/>
    <cellStyle name="Prosent 3 2 8" xfId="40065" xr:uid="{C58DC851-5C5F-4635-9559-E3700D8E6EA5}"/>
    <cellStyle name="Prosent 3 2 9" xfId="40066" xr:uid="{6D12B124-7044-45E7-ABFE-B25A700AA3FF}"/>
    <cellStyle name="Prosent 3 3" xfId="40067" xr:uid="{DDE9E0BF-0E35-4542-AA17-599567D9FF3D}"/>
    <cellStyle name="Prosent 3 4" xfId="40068" xr:uid="{696C7E0B-442E-463D-A2B8-0A4004D47B7D}"/>
    <cellStyle name="Prosent 3 5" xfId="40069" xr:uid="{B87DCC21-F2B0-4CD9-86D2-5DDA3EDAB5D0}"/>
    <cellStyle name="Prosent 3 6" xfId="40070" xr:uid="{BFFDE9E3-599C-41E6-AA99-D1D68DB05F19}"/>
    <cellStyle name="Prosent 3 7" xfId="46762" xr:uid="{9C9FE6D0-76FB-43FF-BF2E-4AF2CC61DD7C}"/>
    <cellStyle name="Prosent 4" xfId="40071" xr:uid="{1ECEAA11-90FF-4C3C-8B0F-1081BB171732}"/>
    <cellStyle name="Prosent 4 2" xfId="40072" xr:uid="{4EC8C977-ACB2-4A93-AA5B-5734097D91C3}"/>
    <cellStyle name="Prosent 4 2 10" xfId="40073" xr:uid="{C2DBAED6-63C0-4950-BD5E-E0981AA0E98E}"/>
    <cellStyle name="Prosent 4 2 11" xfId="40074" xr:uid="{6BB358AB-1A1F-46C4-A9B4-4233DA11C337}"/>
    <cellStyle name="Prosent 4 2 12" xfId="40075" xr:uid="{5B197F15-6E5E-4E47-A92A-8C60261BD8EE}"/>
    <cellStyle name="Prosent 4 2 13" xfId="40076" xr:uid="{D16F2072-6B4E-4629-BD93-54A311E4E1C4}"/>
    <cellStyle name="Prosent 4 2 14" xfId="40077" xr:uid="{EB35D651-9CC2-4B1C-92B8-3205A41D78B6}"/>
    <cellStyle name="Prosent 4 2 15" xfId="40078" xr:uid="{48BD4E9B-281A-4D19-9001-3C882E18E1F6}"/>
    <cellStyle name="Prosent 4 2 16" xfId="40079" xr:uid="{240BC8F5-FF69-4CD8-BA3E-85DFE776AD21}"/>
    <cellStyle name="Prosent 4 2 17" xfId="40080" xr:uid="{2F8FA5B8-444B-42BC-A277-B69184B7708D}"/>
    <cellStyle name="Prosent 4 2 18" xfId="40081" xr:uid="{5CDDB706-EA4A-4E21-9E41-203502EBEB5A}"/>
    <cellStyle name="Prosent 4 2 19" xfId="40082" xr:uid="{EC4B5C3D-0BB7-4E6B-8DAB-DCC634806B6D}"/>
    <cellStyle name="Prosent 4 2 2" xfId="40083" xr:uid="{8A19A3B3-F6DF-40B3-A637-1A28E54EB374}"/>
    <cellStyle name="Prosent 4 2 20" xfId="40084" xr:uid="{AB4F53F7-8D54-4C0E-93FD-0E5F9737D39B}"/>
    <cellStyle name="Prosent 4 2 21" xfId="40085" xr:uid="{E0FA0ACB-A91D-4D35-A95F-32769BB818EE}"/>
    <cellStyle name="Prosent 4 2 3" xfId="40086" xr:uid="{7EC1F320-F4D3-4935-B5F7-97F9A4EEF7FE}"/>
    <cellStyle name="Prosent 4 2 4" xfId="40087" xr:uid="{2E8EA3BA-ACEF-42DA-9FE1-751E2F83E176}"/>
    <cellStyle name="Prosent 4 2 5" xfId="40088" xr:uid="{E8FC2997-183C-49AE-9188-D43ABF8145DC}"/>
    <cellStyle name="Prosent 4 2 6" xfId="40089" xr:uid="{836C9E6E-54F7-4B63-8AF1-A6E17CE01728}"/>
    <cellStyle name="Prosent 4 2 7" xfId="40090" xr:uid="{42FC54C9-3355-4946-A1ED-C1A516CAB808}"/>
    <cellStyle name="Prosent 4 2 8" xfId="40091" xr:uid="{96CE7684-7E97-40AA-8956-6A9981A42EA6}"/>
    <cellStyle name="Prosent 4 2 9" xfId="40092" xr:uid="{AB08D9E3-7BDB-4455-AA31-AA42D71522A2}"/>
    <cellStyle name="Prosent 4 3" xfId="40093" xr:uid="{8F671F40-E2D3-49F4-8006-22D2999CA357}"/>
    <cellStyle name="Prosent 4 4" xfId="40094" xr:uid="{5787E840-80FC-46E6-9944-B3FBA44D6B8D}"/>
    <cellStyle name="Prosent 4 5" xfId="40095" xr:uid="{E65C5404-55E7-4F97-A86A-EA61A6D3FAE5}"/>
    <cellStyle name="Prosent 4 6" xfId="40096" xr:uid="{8D06B2BB-2008-41BE-9A01-EB13B8F3D80D}"/>
    <cellStyle name="Prosent 5" xfId="40097" xr:uid="{A9BC690A-D119-4686-A292-8DDCAC8878B0}"/>
    <cellStyle name="Prosent 5 2" xfId="40098" xr:uid="{C501A73E-8C08-44F7-93F3-F028F4AE08D4}"/>
    <cellStyle name="Prosent 5 3" xfId="40099" xr:uid="{2EEBB6BB-C62D-4CCE-8976-B883C62E750E}"/>
    <cellStyle name="Prosent 6" xfId="40100" xr:uid="{E859AD4C-AD8F-4465-B57D-96D18B4F2574}"/>
    <cellStyle name="Prosent 6 2" xfId="40101" xr:uid="{6157622E-08B8-4EA4-8EB2-16DA0150D119}"/>
    <cellStyle name="Prosent 6 3" xfId="40102" xr:uid="{90BB04EB-90D9-45B2-A3EA-D6BA3A71779B}"/>
    <cellStyle name="Prosent 7" xfId="40103" xr:uid="{1E6C8469-81D5-48E3-81FA-A471CC8BBB86}"/>
    <cellStyle name="Prosent 7 2" xfId="40104" xr:uid="{DDB73E8C-F6B5-4BAA-B1D4-0D38F5D71742}"/>
    <cellStyle name="Prosent 8" xfId="40105" xr:uid="{55A1D58E-D077-4B91-827C-631ECC24782E}"/>
    <cellStyle name="Prosent 8 2" xfId="40106" xr:uid="{B92718EC-67E1-4DDF-9B3A-BCEAE4536EB0}"/>
    <cellStyle name="Prosent 9" xfId="40107" xr:uid="{601AE278-CF2F-492A-81AB-C1AFD59E9F7B}"/>
    <cellStyle name="Prosent 9 2" xfId="40108" xr:uid="{CB68C4CB-2B72-4AFB-B668-A0B914D0DD5F}"/>
    <cellStyle name="Rapport" xfId="40109" xr:uid="{D9FE4057-E0F9-4BD7-AFB1-B638880AFEAD}"/>
    <cellStyle name="Rapport 10" xfId="40110" xr:uid="{D56CAF87-012C-4D90-B9AC-AD36F9A15C23}"/>
    <cellStyle name="Rapport 10 2" xfId="40111" xr:uid="{EE5516EE-3E29-49F3-904E-7940B6E9419D}"/>
    <cellStyle name="Rapport 10 3" xfId="40112" xr:uid="{683BFDF4-C882-427F-ABDC-C7C5D444E68B}"/>
    <cellStyle name="Rapport 10 4" xfId="40113" xr:uid="{D1C2FDC0-C89D-41C5-96BA-A0D3F8493B50}"/>
    <cellStyle name="Rapport 10 5" xfId="40114" xr:uid="{67C7D6A3-49D8-4505-9C30-0FD349D9B520}"/>
    <cellStyle name="Rapport 10 6" xfId="40115" xr:uid="{078A98AC-50AD-44FD-AC07-1B1802D8E33F}"/>
    <cellStyle name="Rapport 11" xfId="40116" xr:uid="{A4A8A19F-7867-4222-B1D9-3C00149EB906}"/>
    <cellStyle name="Rapport 11 2" xfId="40117" xr:uid="{2719C521-BAF0-42B2-99E8-6632B244D422}"/>
    <cellStyle name="Rapport 11 3" xfId="40118" xr:uid="{FD68CB66-1FB2-48AF-BA89-5502AF8558E4}"/>
    <cellStyle name="Rapport 11 4" xfId="40119" xr:uid="{6DCFD421-D4D0-4F47-8C05-61C2AA3B21F1}"/>
    <cellStyle name="Rapport 11 5" xfId="40120" xr:uid="{2688A689-8516-4134-894C-4135D3E77C33}"/>
    <cellStyle name="Rapport 12" xfId="40121" xr:uid="{229A05AE-2532-433C-BEFD-D15DC9283437}"/>
    <cellStyle name="Rapport 12 2" xfId="40122" xr:uid="{610E6220-F313-471E-9B90-9BEBABFB4C37}"/>
    <cellStyle name="Rapport 12 3" xfId="40123" xr:uid="{BF0103AB-E1C9-458A-89AC-1B61BA744FA1}"/>
    <cellStyle name="Rapport 12 4" xfId="40124" xr:uid="{505C8B10-0B7A-43A4-8E38-49DBE78F8101}"/>
    <cellStyle name="Rapport 12 5" xfId="40125" xr:uid="{EF1873D0-2C55-4753-B23B-4030029C82FC}"/>
    <cellStyle name="Rapport 13" xfId="40126" xr:uid="{E156E384-1B1E-474D-A405-A7832E313F55}"/>
    <cellStyle name="Rapport 13 2" xfId="40127" xr:uid="{EEC15B40-76AF-489B-B68C-EF0177457AA3}"/>
    <cellStyle name="Rapport 13 3" xfId="40128" xr:uid="{0F22654A-0EA7-48EA-BBD0-0966921BBA7B}"/>
    <cellStyle name="Rapport 13 4" xfId="40129" xr:uid="{5B2F2368-B550-4100-9C05-EDB6FF15B487}"/>
    <cellStyle name="Rapport 13 5" xfId="40130" xr:uid="{956D7252-520E-4173-9D0C-0764FB026861}"/>
    <cellStyle name="Rapport 14" xfId="40131" xr:uid="{7AD4FE32-768E-4FEB-800F-B034486012AA}"/>
    <cellStyle name="Rapport 15" xfId="40132" xr:uid="{4BF05389-460E-4A3C-92E0-BC5C649C8E6B}"/>
    <cellStyle name="Rapport 2" xfId="40133" xr:uid="{382397DD-46A7-4101-99BC-C115844E63E2}"/>
    <cellStyle name="Rapport 2 10" xfId="40134" xr:uid="{5CA9A88D-BAC5-4F63-8FC2-647798960945}"/>
    <cellStyle name="Rapport 2 11" xfId="40135" xr:uid="{1E92D140-6583-41E4-A194-0726CA37BD45}"/>
    <cellStyle name="Rapport 2 12" xfId="40136" xr:uid="{687B9109-8B4B-480A-92A4-909A2F94BE71}"/>
    <cellStyle name="Rapport 2 13" xfId="40137" xr:uid="{5324A080-181C-4BC4-97AF-D00C47ACEB79}"/>
    <cellStyle name="Rapport 2 14" xfId="40138" xr:uid="{71174AB4-DB80-4AD4-89EA-67E6DF1AE4D3}"/>
    <cellStyle name="Rapport 2 15" xfId="40139" xr:uid="{26CB089E-54C2-4D26-BBD8-BCF272C85409}"/>
    <cellStyle name="Rapport 2 16" xfId="40140" xr:uid="{40D070E9-3A1A-41CB-AF42-0B5B8DBD789D}"/>
    <cellStyle name="Rapport 2 17" xfId="40141" xr:uid="{989C6991-C27D-4B43-BBE7-B68088FBCD3F}"/>
    <cellStyle name="Rapport 2 18" xfId="40142" xr:uid="{F6AF4684-696B-4935-BEBE-C496EC643D32}"/>
    <cellStyle name="Rapport 2 19" xfId="40143" xr:uid="{095B80E8-F58C-49E0-95A5-B114698271AB}"/>
    <cellStyle name="Rapport 2 2" xfId="40144" xr:uid="{9460152F-CEEC-4033-915B-87255E24A75D}"/>
    <cellStyle name="Rapport 2 20" xfId="40145" xr:uid="{12937E21-B4DA-4135-8A7F-3D4F877F35D9}"/>
    <cellStyle name="Rapport 2 21" xfId="40146" xr:uid="{DC17FAFC-F5A5-438D-99D4-7B5C95A7317B}"/>
    <cellStyle name="Rapport 2 22" xfId="40147" xr:uid="{480BA87F-9069-498B-AC5C-1E86CD9C28FD}"/>
    <cellStyle name="Rapport 2 3" xfId="40148" xr:uid="{77DAB62F-9C97-4C9E-B70D-3BFC123BF31C}"/>
    <cellStyle name="Rapport 2 4" xfId="40149" xr:uid="{C27B658F-CF7B-4B07-BFE2-54F1E371811D}"/>
    <cellStyle name="Rapport 2 5" xfId="40150" xr:uid="{DB9F618F-A9DC-4355-9B73-3470C5FF0A50}"/>
    <cellStyle name="Rapport 2 6" xfId="40151" xr:uid="{CAFE5964-BD43-410C-AC25-C574DD2C7730}"/>
    <cellStyle name="Rapport 2 7" xfId="40152" xr:uid="{6F5A4D51-BE1B-4992-A8A2-F600342224BB}"/>
    <cellStyle name="Rapport 2 8" xfId="40153" xr:uid="{1F185D3B-0483-4C51-9581-EE2CC1E9CFBA}"/>
    <cellStyle name="Rapport 2 9" xfId="40154" xr:uid="{DB5AF29E-36CE-43E7-BD28-A02A832DC400}"/>
    <cellStyle name="Rapport 3" xfId="40155" xr:uid="{92F7E929-279A-4B5F-ADBF-D412AD22FBB7}"/>
    <cellStyle name="Rapport 3 10" xfId="40156" xr:uid="{2B9626C2-FA24-4EDB-87C9-141172CB2D45}"/>
    <cellStyle name="Rapport 3 11" xfId="40157" xr:uid="{388805C3-6D0C-4302-B4B8-A41D8499C457}"/>
    <cellStyle name="Rapport 3 12" xfId="40158" xr:uid="{9ADE2819-972A-4A2C-9384-E27AB1B8BC94}"/>
    <cellStyle name="Rapport 3 2" xfId="40159" xr:uid="{D0A7022A-69E9-4134-BB0C-FA5B5951A777}"/>
    <cellStyle name="Rapport 3 3" xfId="40160" xr:uid="{A852185C-B52C-4D66-BF5F-3A009D7F758F}"/>
    <cellStyle name="Rapport 3 4" xfId="40161" xr:uid="{C06FEA3A-1CED-474B-A40A-E6D3FE2F5564}"/>
    <cellStyle name="Rapport 3 5" xfId="40162" xr:uid="{2F930CD7-C129-422A-988C-9E3CA47013D4}"/>
    <cellStyle name="Rapport 3 6" xfId="40163" xr:uid="{A68EED9A-A375-4E0D-87D1-3B480C9FDA36}"/>
    <cellStyle name="Rapport 3 7" xfId="40164" xr:uid="{17E8C21A-739C-46E0-859C-CBCBF8C0D9E2}"/>
    <cellStyle name="Rapport 3 8" xfId="40165" xr:uid="{D1F3A25E-8D93-4F08-814D-9EA945665C27}"/>
    <cellStyle name="Rapport 3 9" xfId="40166" xr:uid="{A5412EFA-B2B1-4285-B725-25BA4A2AC4E3}"/>
    <cellStyle name="Rapport 4" xfId="40167" xr:uid="{375D2582-AC03-47EC-BCBC-B7C6B8443AE1}"/>
    <cellStyle name="Rapport 4 10" xfId="40168" xr:uid="{223DF077-66E7-4A7A-B478-70B48130CD7E}"/>
    <cellStyle name="Rapport 4 11" xfId="40169" xr:uid="{30706292-CC64-4FAC-BCD2-0267113A2348}"/>
    <cellStyle name="Rapport 4 12" xfId="40170" xr:uid="{A78BEEEA-4C9A-4F9F-8DED-13060FA1F9F7}"/>
    <cellStyle name="Rapport 4 2" xfId="40171" xr:uid="{CE2EB41A-ABCD-47EA-95F7-E039B56BA79D}"/>
    <cellStyle name="Rapport 4 3" xfId="40172" xr:uid="{B47334B3-6902-4A38-9EE0-239E6B8A49E2}"/>
    <cellStyle name="Rapport 4 4" xfId="40173" xr:uid="{B176A63F-C777-4245-B13A-EE5417778E09}"/>
    <cellStyle name="Rapport 4 5" xfId="40174" xr:uid="{86E76D3C-5774-48E5-BC20-23B2E31A1F04}"/>
    <cellStyle name="Rapport 4 6" xfId="40175" xr:uid="{E88BA34D-F0CC-43A7-8AF3-4FEB4CC8A314}"/>
    <cellStyle name="Rapport 4 7" xfId="40176" xr:uid="{0FBD899A-5D55-487B-AC37-99436A6130F5}"/>
    <cellStyle name="Rapport 4 8" xfId="40177" xr:uid="{3E5C2892-3BA3-4CA6-AAD7-FDE5D5291B62}"/>
    <cellStyle name="Rapport 4 9" xfId="40178" xr:uid="{E02634A5-F158-4E48-9259-4B6CA8794280}"/>
    <cellStyle name="Rapport 5" xfId="40179" xr:uid="{432AAC48-79A5-4A61-83E3-BC749B14E255}"/>
    <cellStyle name="Rapport 5 10" xfId="40180" xr:uid="{2941D7F9-BCF9-4268-9418-A60F56DD3686}"/>
    <cellStyle name="Rapport 5 11" xfId="40181" xr:uid="{D6B1273D-A0E4-428F-A43D-E6BD6B1EDE80}"/>
    <cellStyle name="Rapport 5 12" xfId="40182" xr:uid="{89307A32-FCEA-4860-995B-F2D78BF1FD1C}"/>
    <cellStyle name="Rapport 5 2" xfId="40183" xr:uid="{45038FC7-518A-4D02-BEEF-E2AD2EADDC52}"/>
    <cellStyle name="Rapport 5 3" xfId="40184" xr:uid="{73E8EF77-DF0A-45C5-8FB6-0F7EFF5A4A38}"/>
    <cellStyle name="Rapport 5 4" xfId="40185" xr:uid="{0D5BF448-3640-464D-B517-293CE10BAE63}"/>
    <cellStyle name="Rapport 5 5" xfId="40186" xr:uid="{883C8A01-813E-4405-BFA5-B43C2B56906C}"/>
    <cellStyle name="Rapport 5 6" xfId="40187" xr:uid="{8546B79C-5798-4DA0-9F3B-3C03C0E0A5C6}"/>
    <cellStyle name="Rapport 5 7" xfId="40188" xr:uid="{599BA185-46B0-4EA7-A320-DC7E2745334E}"/>
    <cellStyle name="Rapport 5 8" xfId="40189" xr:uid="{0726F1EB-E3F7-44CE-BC2B-96EF71E9E34C}"/>
    <cellStyle name="Rapport 5 9" xfId="40190" xr:uid="{A23AFE22-F64A-4DC6-8E27-F0ABC2B24A7A}"/>
    <cellStyle name="Rapport 6" xfId="40191" xr:uid="{BECCF327-CF9D-4FF3-AA72-1E5420FDBED0}"/>
    <cellStyle name="Rapport 6 2" xfId="40192" xr:uid="{462B6486-272E-4504-BA8A-45D449FEC1A0}"/>
    <cellStyle name="Rapport 6 3" xfId="40193" xr:uid="{7AD438A1-F848-492D-917C-234B4F8F486D}"/>
    <cellStyle name="Rapport 6 4" xfId="40194" xr:uid="{31EADC65-8972-4B03-BB59-CA28A42EF6B9}"/>
    <cellStyle name="Rapport 6 5" xfId="40195" xr:uid="{BE560824-36DF-42B0-89E1-753AD8FF3448}"/>
    <cellStyle name="Rapport 6 6" xfId="40196" xr:uid="{A6E325F6-6F3E-4C9B-820A-E4537126D400}"/>
    <cellStyle name="Rapport 6 7" xfId="40197" xr:uid="{9494AB76-5300-4EE1-B52E-A650B4EAC222}"/>
    <cellStyle name="Rapport 6 8" xfId="40198" xr:uid="{ED91E359-8496-411E-98E4-D0CC4749A89D}"/>
    <cellStyle name="Rapport 7" xfId="40199" xr:uid="{DA09336C-1A81-4673-B537-4AED6D810964}"/>
    <cellStyle name="Rapport 7 2" xfId="40200" xr:uid="{ABB644A4-D6B5-4C01-9247-DD081410B0F5}"/>
    <cellStyle name="Rapport 7 3" xfId="40201" xr:uid="{42CDD343-1CBB-4D1F-A9F8-55012BA79BC0}"/>
    <cellStyle name="Rapport 7 4" xfId="40202" xr:uid="{7269F6A3-13D8-4669-AC3A-A8B36CC5D7D0}"/>
    <cellStyle name="Rapport 7 5" xfId="40203" xr:uid="{652FEE02-A066-4FB7-9688-8EC14EC2E581}"/>
    <cellStyle name="Rapport 7 6" xfId="40204" xr:uid="{FC609E28-547A-446B-98D1-3A6B413EA62D}"/>
    <cellStyle name="Rapport 7 7" xfId="40205" xr:uid="{7FD56B4D-369F-4A2C-BB74-B32965C6629A}"/>
    <cellStyle name="Rapport 7 8" xfId="40206" xr:uid="{F4DFF6CD-2711-475C-B90A-959E69157190}"/>
    <cellStyle name="Rapport 8" xfId="40207" xr:uid="{83527E74-C767-4188-9AF6-FF121586C615}"/>
    <cellStyle name="Rapport 8 2" xfId="40208" xr:uid="{1879E8A7-D959-427D-9DFB-90051CDF05FF}"/>
    <cellStyle name="Rapport 8 3" xfId="40209" xr:uid="{B64DF690-2448-418B-8CDC-99988F7C9705}"/>
    <cellStyle name="Rapport 8 4" xfId="40210" xr:uid="{678339A8-DD1E-4E62-98E6-1D8BDE9B6A1B}"/>
    <cellStyle name="Rapport 8 5" xfId="40211" xr:uid="{CBB965C0-DCEE-4139-999D-98724F9FF075}"/>
    <cellStyle name="Rapport 8 6" xfId="40212" xr:uid="{2BAF0619-370A-437C-853F-4F672EEB3EEC}"/>
    <cellStyle name="Rapport 9" xfId="40213" xr:uid="{69A6DCD9-78F1-456B-8547-10225DC7CDA0}"/>
    <cellStyle name="Rapport 9 2" xfId="40214" xr:uid="{EB46FD30-FF18-4689-98A6-A4D9960F2CDB}"/>
    <cellStyle name="Rapport 9 3" xfId="40215" xr:uid="{2824F9C5-6328-431B-8099-B80A8527BC4A}"/>
    <cellStyle name="Rapport 9 4" xfId="40216" xr:uid="{41F8AB3E-7709-4F35-AE86-E568F9C65020}"/>
    <cellStyle name="Rapport 9 5" xfId="40217" xr:uid="{A1490DD8-5CA8-45A4-B471-98B92CE61394}"/>
    <cellStyle name="Rapport 9 6" xfId="40218" xr:uid="{4ED10CA0-FBA0-40D7-8B64-4ADECD86119D}"/>
    <cellStyle name="Rossz" xfId="40219" xr:uid="{7E522B18-CBB2-46EB-AD96-A3697565268C}"/>
    <cellStyle name="Salida" xfId="40220" xr:uid="{52A9855D-E499-404D-9771-928F80C7F4C9}"/>
    <cellStyle name="Semleges" xfId="40221" xr:uid="{14AA2AD4-888E-4001-B1D4-8AD479156F1E}"/>
    <cellStyle name="showExposure" xfId="40222" xr:uid="{0B658F87-4865-42B7-8106-6FD0E5A98C48}"/>
    <cellStyle name="Standard 2" xfId="40223" xr:uid="{A02528DA-FA59-4E4F-AA3F-E1EAE4F87B58}"/>
    <cellStyle name="Standard 2 2" xfId="40224" xr:uid="{E43500FE-B142-4D9C-94C2-B98DB8273F2E}"/>
    <cellStyle name="Standard 2 3" xfId="46994" xr:uid="{C17E45D7-D480-48E2-9981-1D30094A13F7}"/>
    <cellStyle name="Standard 3" xfId="8" xr:uid="{00000000-0005-0000-0000-000008000000}"/>
    <cellStyle name="Standard 3 2" xfId="40226" xr:uid="{619935E3-807F-4854-93A2-EDD226F70545}"/>
    <cellStyle name="Standard 3 2 2" xfId="40227" xr:uid="{A0FF5EF3-B89F-4D4C-815D-9D7D0D276567}"/>
    <cellStyle name="Standard 3 3" xfId="40228" xr:uid="{6C35FE28-E29A-4BC0-99B1-89E1B9F4D6C2}"/>
    <cellStyle name="Standard 3 4" xfId="40225" xr:uid="{000F64D3-40F7-4B85-808F-215E4BFA6271}"/>
    <cellStyle name="Standard_20100106 GL04rev2 Documentation of changes 2 2" xfId="40229" xr:uid="{6A3B2854-0325-4F23-985E-DA98D7E60242}"/>
    <cellStyle name="Stil 1" xfId="40230" xr:uid="{A02B8B8C-C6AD-4F42-B173-5AB00B80F307}"/>
    <cellStyle name="Stil 1 10" xfId="40231" xr:uid="{72E60229-45EE-4A57-9962-01377E6A7FAD}"/>
    <cellStyle name="Stil 1 10 2" xfId="40232" xr:uid="{E06477EC-C691-4D00-8621-A7A453329E87}"/>
    <cellStyle name="Stil 1 10 2 2" xfId="40233" xr:uid="{084BDD2A-9DC0-49A6-AC22-3F725C4BF19F}"/>
    <cellStyle name="Stil 1 10 2 3" xfId="40234" xr:uid="{F8CF7CB9-A41B-4768-892E-841D94D039B4}"/>
    <cellStyle name="Stil 1 10 2 4" xfId="40235" xr:uid="{2806901B-A51D-447B-8DE2-EF314A078641}"/>
    <cellStyle name="Stil 1 10 3" xfId="40236" xr:uid="{2161179A-512D-4F15-A980-36614C69148D}"/>
    <cellStyle name="Stil 1 10 4" xfId="40237" xr:uid="{772BA03E-ECBD-4628-971F-A203CC6AE4A7}"/>
    <cellStyle name="Stil 1 10 5" xfId="40238" xr:uid="{9EF93EA3-403F-4D55-AA62-930B9DC72F13}"/>
    <cellStyle name="Stil 1 10 6" xfId="40239" xr:uid="{55B3DB74-FBE2-49A7-B050-7C94F8312E77}"/>
    <cellStyle name="Stil 1 10 7" xfId="40240" xr:uid="{0ED19FB7-0EBE-4C2B-B020-CCC45E180D12}"/>
    <cellStyle name="Stil 1 10 8" xfId="40241" xr:uid="{DB06EFC7-DAB0-4D89-AA7B-57980E9ACB82}"/>
    <cellStyle name="Stil 1 10 9" xfId="40242" xr:uid="{F8C24ECB-E430-4DE8-89CF-135D615B0A35}"/>
    <cellStyle name="Stil 1 11" xfId="40243" xr:uid="{0F67843D-AFE1-4F24-81E9-0F201C5310E9}"/>
    <cellStyle name="Stil 1 12" xfId="40244" xr:uid="{76C502A5-F66C-4B53-A002-A86D984D4BEC}"/>
    <cellStyle name="Stil 1 13" xfId="40245" xr:uid="{D172B095-744D-49D4-A1C8-0FE0A01AE57F}"/>
    <cellStyle name="Stil 1 14" xfId="40246" xr:uid="{ADDC4EA0-BE70-4A99-8C6E-EBE5ED9376C9}"/>
    <cellStyle name="Stil 1 15" xfId="40247" xr:uid="{670C371D-FF94-4AE4-8448-2E3BF03DDCD6}"/>
    <cellStyle name="Stil 1 2" xfId="40248" xr:uid="{93579DAD-5139-46B6-B01B-C35168CAFC96}"/>
    <cellStyle name="Stil 1 2 2" xfId="40249" xr:uid="{0AD4BCDE-D08A-4CFA-B6E0-83D828AD06DC}"/>
    <cellStyle name="Stil 1 2 2 2" xfId="40250" xr:uid="{EF3CFE82-A995-4475-8ED5-F07E84CEDDA8}"/>
    <cellStyle name="Stil 1 2 2 3" xfId="40251" xr:uid="{826B4C0E-9612-43D4-A8AF-A03CE5F36945}"/>
    <cellStyle name="Stil 1 2 2 4" xfId="40252" xr:uid="{6AFDAFE5-65F1-43C7-9879-7996F3B99F57}"/>
    <cellStyle name="Stil 1 2 3" xfId="40253" xr:uid="{F617D7D5-ABDE-419E-BAF5-C2A9874BBB43}"/>
    <cellStyle name="Stil 1 2 4" xfId="40254" xr:uid="{5240CAC0-D7AA-4084-B616-6215CB28842B}"/>
    <cellStyle name="Stil 1 2 5" xfId="40255" xr:uid="{B1663F74-4B09-448D-A4C0-4136F8FBA990}"/>
    <cellStyle name="Stil 1 2 6" xfId="40256" xr:uid="{6093F0B7-72D5-48A2-90A7-8D50E935E329}"/>
    <cellStyle name="Stil 1 2 7" xfId="40257" xr:uid="{E2495D75-3021-4292-9B9A-A2EF93FBC13B}"/>
    <cellStyle name="Stil 1 2 8" xfId="40258" xr:uid="{3BAF758D-67B0-4DBF-9517-EBBC23772817}"/>
    <cellStyle name="Stil 1 2 9" xfId="40259" xr:uid="{B86923B3-8085-4566-AF08-397B34CA1348}"/>
    <cellStyle name="Stil 1 3" xfId="40260" xr:uid="{8571DDFE-7C55-4A1F-BCF7-E965CF4825CE}"/>
    <cellStyle name="Stil 1 3 2" xfId="40261" xr:uid="{CD7AA6C5-ABF5-4567-A59B-7946533D352D}"/>
    <cellStyle name="Stil 1 3 2 2" xfId="40262" xr:uid="{A196DE83-9446-4CD9-AB36-9165B64328D5}"/>
    <cellStyle name="Stil 1 3 2 3" xfId="40263" xr:uid="{25DBC6D3-8AC6-4D52-AC89-DA282D2B4D59}"/>
    <cellStyle name="Stil 1 3 2 4" xfId="40264" xr:uid="{F9D6ADAF-A347-4E17-945F-C627B9FB75D7}"/>
    <cellStyle name="Stil 1 3 3" xfId="40265" xr:uid="{C11B2BA1-29DF-4596-ADF8-C6E845D06BD3}"/>
    <cellStyle name="Stil 1 3 4" xfId="40266" xr:uid="{18DC3687-D328-42C9-A4D6-D643F12A4129}"/>
    <cellStyle name="Stil 1 3 5" xfId="40267" xr:uid="{1D6208CD-2A26-47DF-A840-DA080C28C5C0}"/>
    <cellStyle name="Stil 1 3 6" xfId="40268" xr:uid="{A1F70FB6-BB87-4C22-BFB7-BA0A940ED384}"/>
    <cellStyle name="Stil 1 3 7" xfId="40269" xr:uid="{C842F7B1-2E48-4974-8707-20E3927951F6}"/>
    <cellStyle name="Stil 1 3 8" xfId="40270" xr:uid="{83D37BA7-4825-41E3-8FF0-DFA15946C595}"/>
    <cellStyle name="Stil 1 3 9" xfId="40271" xr:uid="{F3C531CE-8568-496F-993C-6FF9286423B3}"/>
    <cellStyle name="Stil 1 4" xfId="40272" xr:uid="{0A015A80-1B3B-4BBB-ACDF-DFB58177EE73}"/>
    <cellStyle name="Stil 1 4 2" xfId="40273" xr:uid="{ECC887EF-A0B6-4781-9C0A-A0C184E279D7}"/>
    <cellStyle name="Stil 1 4 2 2" xfId="40274" xr:uid="{385EE27A-FF6D-4828-BAB9-FBAA5863B443}"/>
    <cellStyle name="Stil 1 4 2 3" xfId="40275" xr:uid="{5B79597E-57B8-421F-B99D-3301262A535B}"/>
    <cellStyle name="Stil 1 4 2 4" xfId="40276" xr:uid="{6CCF3B6E-F6F1-4680-822C-560873DA7783}"/>
    <cellStyle name="Stil 1 4 3" xfId="40277" xr:uid="{FEBF859F-26BA-44E8-8D3E-5FFE57BA1936}"/>
    <cellStyle name="Stil 1 4 4" xfId="40278" xr:uid="{C5881AF0-36B0-4A49-A8FD-E009448EB238}"/>
    <cellStyle name="Stil 1 4 5" xfId="40279" xr:uid="{62A6D635-67B3-407D-BF4D-5EEED22E74E7}"/>
    <cellStyle name="Stil 1 4 6" xfId="40280" xr:uid="{EEC52ACA-9FF8-44AE-B05F-CD631F3E0464}"/>
    <cellStyle name="Stil 1 4 7" xfId="40281" xr:uid="{4EEEB71F-CA6C-4E0D-83E8-C65B96B38DEF}"/>
    <cellStyle name="Stil 1 4 8" xfId="40282" xr:uid="{F10964F3-6690-413D-AF5D-9FAFDDFC535F}"/>
    <cellStyle name="Stil 1 4 9" xfId="40283" xr:uid="{90F0EA33-3083-40C0-8DF7-CB79A2BD9DE5}"/>
    <cellStyle name="Stil 1 5" xfId="40284" xr:uid="{A144F665-2FBF-4E22-81C3-DAC49F9449DB}"/>
    <cellStyle name="Stil 1 5 2" xfId="40285" xr:uid="{F5DA3792-1829-4939-8995-6F60A37F77D4}"/>
    <cellStyle name="Stil 1 5 2 2" xfId="40286" xr:uid="{68375D4B-81B1-4E68-B4D0-67C769E16677}"/>
    <cellStyle name="Stil 1 5 2 3" xfId="40287" xr:uid="{F0405861-AF6C-44A5-ABAF-E1626EEFED68}"/>
    <cellStyle name="Stil 1 5 2 4" xfId="40288" xr:uid="{22AF5FD5-A5B3-466B-8C8A-82B3BB77FE42}"/>
    <cellStyle name="Stil 1 5 3" xfId="40289" xr:uid="{B2507E6C-D2A3-4645-9FED-58A4EF7052EB}"/>
    <cellStyle name="Stil 1 5 4" xfId="40290" xr:uid="{59A0FC1A-C68B-46F1-8005-12539CDBB347}"/>
    <cellStyle name="Stil 1 5 5" xfId="40291" xr:uid="{8D796347-6437-43AD-9D2F-1792720817DA}"/>
    <cellStyle name="Stil 1 5 6" xfId="40292" xr:uid="{69AEA853-14EE-46EF-9515-F32ED3DE9E58}"/>
    <cellStyle name="Stil 1 5 7" xfId="40293" xr:uid="{CECC41C2-E950-4CEB-BC11-43C7DFD7D84A}"/>
    <cellStyle name="Stil 1 5 8" xfId="40294" xr:uid="{FA6AA7AC-E8E6-400E-865B-7718A240E045}"/>
    <cellStyle name="Stil 1 5 9" xfId="40295" xr:uid="{AC051674-FC67-49A6-B672-C650653864B6}"/>
    <cellStyle name="Stil 1 6" xfId="40296" xr:uid="{20FBC3C9-A5E3-426D-ACCA-97AA12F0405D}"/>
    <cellStyle name="Stil 1 6 2" xfId="40297" xr:uid="{B59BA428-5123-4E34-B4C9-D374D22B6B1F}"/>
    <cellStyle name="Stil 1 6 2 2" xfId="40298" xr:uid="{FBBAF812-9633-4E3F-B714-4F2762042C8F}"/>
    <cellStyle name="Stil 1 6 2 3" xfId="40299" xr:uid="{0B407F97-7518-4879-8925-E6ECE10BF409}"/>
    <cellStyle name="Stil 1 6 2 4" xfId="40300" xr:uid="{80E45C08-D6D0-44C9-A55E-01591E27310C}"/>
    <cellStyle name="Stil 1 6 3" xfId="40301" xr:uid="{C10B5E97-AD4B-43F2-B23F-9FD53A7DCE22}"/>
    <cellStyle name="Stil 1 6 4" xfId="40302" xr:uid="{B96C4949-27B7-44D7-9211-4930EDF96FAB}"/>
    <cellStyle name="Stil 1 6 5" xfId="40303" xr:uid="{998CF8FD-17CB-4765-9F2B-49981F90CE60}"/>
    <cellStyle name="Stil 1 6 6" xfId="40304" xr:uid="{E96C7D09-4F96-437E-8279-2CE77ECB094A}"/>
    <cellStyle name="Stil 1 6 7" xfId="40305" xr:uid="{86C985B0-6330-4BBD-B0C5-69C36C7585FB}"/>
    <cellStyle name="Stil 1 6 8" xfId="40306" xr:uid="{A31AFF7C-D92F-49C8-BAD9-30FA55BAF03E}"/>
    <cellStyle name="Stil 1 6 9" xfId="40307" xr:uid="{5180EAA1-8E8A-47B0-AF98-EE3EB186AC5E}"/>
    <cellStyle name="Stil 1 7" xfId="40308" xr:uid="{0DA9D471-E240-4B43-8A35-997770FADA18}"/>
    <cellStyle name="Stil 1 7 2" xfId="40309" xr:uid="{575A4CF0-3ABC-4F7C-9F3F-552898437FA2}"/>
    <cellStyle name="Stil 1 7 2 2" xfId="40310" xr:uid="{FEFD49CA-752F-4039-B4AD-4F496B40E6A6}"/>
    <cellStyle name="Stil 1 7 2 3" xfId="40311" xr:uid="{81F6F95F-8CDD-4C6F-904F-9DAB29498403}"/>
    <cellStyle name="Stil 1 7 2 4" xfId="40312" xr:uid="{E8360417-F4E6-4820-A2E3-7A141B52CD4A}"/>
    <cellStyle name="Stil 1 7 3" xfId="40313" xr:uid="{6658BB37-F107-442F-B27B-E6618E5F850F}"/>
    <cellStyle name="Stil 1 7 4" xfId="40314" xr:uid="{E5401388-59C9-4768-AB5D-AD0F4417B182}"/>
    <cellStyle name="Stil 1 7 5" xfId="40315" xr:uid="{B5FCB114-5C2B-422D-913A-05D4258E896A}"/>
    <cellStyle name="Stil 1 7 6" xfId="40316" xr:uid="{F55F070E-120A-4DC1-AB18-A0750DB53E70}"/>
    <cellStyle name="Stil 1 7 7" xfId="40317" xr:uid="{2516CA0E-CAFF-414C-9DF8-CD3BF6186E5C}"/>
    <cellStyle name="Stil 1 7 8" xfId="40318" xr:uid="{02D255E3-5F75-4230-A897-546AD9182039}"/>
    <cellStyle name="Stil 1 7 9" xfId="40319" xr:uid="{45B3B29A-CD8E-466F-BAB3-DDBE95BE443F}"/>
    <cellStyle name="Stil 1 8" xfId="40320" xr:uid="{F672D372-9E24-4FEF-8D30-850954099A01}"/>
    <cellStyle name="Stil 1 8 2" xfId="40321" xr:uid="{38A44E9C-2865-48CD-8937-B4CA608E29EC}"/>
    <cellStyle name="Stil 1 8 2 2" xfId="40322" xr:uid="{980D3427-5393-4B80-99E0-CCDD7DAD9E31}"/>
    <cellStyle name="Stil 1 8 2 3" xfId="40323" xr:uid="{AC99408F-18D4-409D-BE72-EEE825EFB825}"/>
    <cellStyle name="Stil 1 8 2 4" xfId="40324" xr:uid="{8C72D3C1-D4E9-4D22-B584-27BCA219C3EA}"/>
    <cellStyle name="Stil 1 8 3" xfId="40325" xr:uid="{F631B7A1-0226-4EF6-9064-F1808B338253}"/>
    <cellStyle name="Stil 1 8 4" xfId="40326" xr:uid="{F7A89BF7-39C3-49F1-9A33-FF6B1E5F991C}"/>
    <cellStyle name="Stil 1 8 5" xfId="40327" xr:uid="{87AFC664-DF5F-4DD2-91EA-539EFEA17D2A}"/>
    <cellStyle name="Stil 1 8 6" xfId="40328" xr:uid="{C22032BB-C444-473E-A7E8-EC866B5DE6DE}"/>
    <cellStyle name="Stil 1 8 7" xfId="40329" xr:uid="{664F7D22-1356-4849-95B3-F32643C8DDB8}"/>
    <cellStyle name="Stil 1 8 8" xfId="40330" xr:uid="{E3B53B88-E19D-430D-8D55-7ECEA55DCE24}"/>
    <cellStyle name="Stil 1 8 9" xfId="40331" xr:uid="{689CB3E6-2411-47BC-83ED-E7674AA62868}"/>
    <cellStyle name="Stil 1 9" xfId="40332" xr:uid="{9B49319E-2698-4EDF-9A62-C19188D177A4}"/>
    <cellStyle name="Stil 1 9 2" xfId="40333" xr:uid="{967781BF-105A-44F5-A62A-86AA4F1CA92F}"/>
    <cellStyle name="Stil 1 9 2 2" xfId="40334" xr:uid="{487F1073-F520-46B9-8521-1E81A445276A}"/>
    <cellStyle name="Stil 1 9 2 3" xfId="40335" xr:uid="{B565B73B-375B-4804-80B2-6AEAB80AF732}"/>
    <cellStyle name="Stil 1 9 2 4" xfId="40336" xr:uid="{C7585428-EBEE-40A8-AA69-6C4244C1C412}"/>
    <cellStyle name="Stil 1 9 3" xfId="40337" xr:uid="{CDED6F84-D175-443E-BCC7-7CF17943DDC5}"/>
    <cellStyle name="Stil 1 9 4" xfId="40338" xr:uid="{04CE2F76-39A0-4421-9D6A-0DAB938CB96D}"/>
    <cellStyle name="Stil 1 9 5" xfId="40339" xr:uid="{EB0AB87A-E9D1-497E-AA0E-48967E0CE850}"/>
    <cellStyle name="Stil 1 9 6" xfId="40340" xr:uid="{3FE7D3FF-0DC1-49DF-B93F-A0AE1BB8AA8C}"/>
    <cellStyle name="Stil 1 9 7" xfId="40341" xr:uid="{1DA8BD9F-CDB7-4477-894F-DF18012416F7}"/>
    <cellStyle name="Stil 1 9 8" xfId="40342" xr:uid="{7B62424F-27A9-418F-BA0A-DA01A0874A38}"/>
    <cellStyle name="Stil 1 9 9" xfId="40343" xr:uid="{F90D5269-3A9C-4937-A528-5A29553B89D5}"/>
    <cellStyle name="Style 1" xfId="46984" xr:uid="{2BEB6B75-025E-406D-8DB8-E92FF5BD0841}"/>
    <cellStyle name="Sum" xfId="40344" xr:uid="{1EFE8C1A-773D-4664-A04D-6673128AC48B}"/>
    <cellStyle name="Sum 10" xfId="40345" xr:uid="{5FAAE18F-7797-47D3-A3C0-7D76AAB787AE}"/>
    <cellStyle name="Sum 11" xfId="40346" xr:uid="{C1D5BD26-4DB0-4CFD-9347-9C8E27D603BE}"/>
    <cellStyle name="Sum 12" xfId="40347" xr:uid="{7576DD3D-DE8E-465B-AD4D-E83A2DBF9774}"/>
    <cellStyle name="Sum 13" xfId="40348" xr:uid="{86AB5A6C-8FA2-44BB-9251-FF7DF08CEC15}"/>
    <cellStyle name="Sum 14" xfId="40349" xr:uid="{81058121-CC0E-4494-8FFB-A17690A9EF55}"/>
    <cellStyle name="Sum 15" xfId="40350" xr:uid="{F880BD7C-63B6-49BE-A224-9591AB7C846E}"/>
    <cellStyle name="Sum 16" xfId="40351" xr:uid="{1CE8FEC4-5FB7-440A-85F9-D9767C7AD6BC}"/>
    <cellStyle name="Sum 17" xfId="40352" xr:uid="{5777598A-D3D2-49D2-9C10-8E85BA8B4AE2}"/>
    <cellStyle name="Sum 18" xfId="40353" xr:uid="{5D3C3483-E9F1-4FA1-932A-3F1878655F4E}"/>
    <cellStyle name="Sum 19" xfId="40354" xr:uid="{C35DA0F7-6516-4806-90A9-72917728D89C}"/>
    <cellStyle name="Sum 2" xfId="40355" xr:uid="{3DCF5B52-DBA5-4EA4-9DAF-295A231F384E}"/>
    <cellStyle name="Sum 2 10" xfId="40356" xr:uid="{4AADFE6A-B921-4625-8FF2-A6A5E098D399}"/>
    <cellStyle name="Sum 2 11" xfId="40357" xr:uid="{F60E83AB-9C97-46BB-8251-E37797095825}"/>
    <cellStyle name="Sum 2 12" xfId="40358" xr:uid="{5AD202EA-D8DE-4558-8D89-2907EFBF659E}"/>
    <cellStyle name="Sum 2 13" xfId="40359" xr:uid="{6A7A0665-1250-4825-AF3F-C434A2ECD7F6}"/>
    <cellStyle name="Sum 2 14" xfId="40360" xr:uid="{A38A419D-9016-4DF8-AC87-66A33D83AC08}"/>
    <cellStyle name="Sum 2 15" xfId="40361" xr:uid="{89718B6F-5265-466B-98BD-8B8FC7D329A0}"/>
    <cellStyle name="Sum 2 16" xfId="40362" xr:uid="{D56FB299-33D1-46C1-A474-B92F46657D69}"/>
    <cellStyle name="Sum 2 17" xfId="40363" xr:uid="{869CD282-5BF4-4557-8DAD-FF2ED93D8CC1}"/>
    <cellStyle name="Sum 2 18" xfId="40364" xr:uid="{762B2BDE-6454-4FA6-A42C-869DF78DC6E2}"/>
    <cellStyle name="Sum 2 19" xfId="40365" xr:uid="{FBD1720E-4DD8-44E5-9C7A-89DA92D8703F}"/>
    <cellStyle name="Sum 2 2" xfId="40366" xr:uid="{55275659-37E5-4420-9282-37CF1A51D64D}"/>
    <cellStyle name="Sum 2 20" xfId="40367" xr:uid="{0ED6E1A4-FC21-4B17-AEFB-73C50234EE1E}"/>
    <cellStyle name="Sum 2 21" xfId="40368" xr:uid="{5EC05823-D66D-4106-976C-0F8D6323F6DB}"/>
    <cellStyle name="Sum 2 22" xfId="40369" xr:uid="{DDB76B5C-AB40-4300-BE54-61045136BA7A}"/>
    <cellStyle name="Sum 2 3" xfId="40370" xr:uid="{F2E2CC48-C37A-42CB-8056-2723124233EF}"/>
    <cellStyle name="Sum 2 4" xfId="40371" xr:uid="{6A887896-6C43-4485-AB6A-B28BB614A03B}"/>
    <cellStyle name="Sum 2 5" xfId="40372" xr:uid="{2875B637-E6CE-4969-8016-BF723E03D309}"/>
    <cellStyle name="Sum 2 6" xfId="40373" xr:uid="{4E566C30-45CE-49ED-BEA1-632513B5D54F}"/>
    <cellStyle name="Sum 2 7" xfId="40374" xr:uid="{53CCF381-16A7-41D0-AAEA-8C67EB548558}"/>
    <cellStyle name="Sum 2 8" xfId="40375" xr:uid="{7FF2EB8F-5900-415F-8314-59CA7D0A5D2F}"/>
    <cellStyle name="Sum 2 9" xfId="40376" xr:uid="{A671BCA5-623C-4B0C-B674-0C66E5DEBA1D}"/>
    <cellStyle name="Sum 20" xfId="40377" xr:uid="{3AF92B88-E16D-4365-AD8C-EFA5F20E60D8}"/>
    <cellStyle name="Sum 3" xfId="40378" xr:uid="{E20E3370-46A5-4262-B03F-189B0E192AB7}"/>
    <cellStyle name="Sum 3 10" xfId="40379" xr:uid="{9DD6CB36-C5E4-4644-A822-D9090E9495C1}"/>
    <cellStyle name="Sum 3 11" xfId="40380" xr:uid="{4E910A5B-83C0-46A9-8AD2-34CF807666EB}"/>
    <cellStyle name="Sum 3 12" xfId="40381" xr:uid="{952B6F7B-87B5-47C9-9C07-8ED13E43EDBC}"/>
    <cellStyle name="Sum 3 13" xfId="40382" xr:uid="{5526B323-7B98-43DA-956F-95AC287D1EC1}"/>
    <cellStyle name="Sum 3 14" xfId="40383" xr:uid="{02D022B8-2F87-476E-B0AE-DDCF3D5BE618}"/>
    <cellStyle name="Sum 3 15" xfId="40384" xr:uid="{285F06D2-7AE1-4E0C-A0B8-096D738238D8}"/>
    <cellStyle name="Sum 3 16" xfId="40385" xr:uid="{F8AC48B9-C3C2-4F04-8B57-7A8609F6A029}"/>
    <cellStyle name="Sum 3 17" xfId="40386" xr:uid="{31065F59-AED1-44C5-906F-BF71E544BCA9}"/>
    <cellStyle name="Sum 3 18" xfId="40387" xr:uid="{72D7BF48-E090-42F9-B691-08494AC93254}"/>
    <cellStyle name="Sum 3 19" xfId="40388" xr:uid="{4BD29344-EFBF-47CC-89B1-42FFB336A8F5}"/>
    <cellStyle name="Sum 3 2" xfId="40389" xr:uid="{F2728173-6713-4744-A14B-1C88FA55B627}"/>
    <cellStyle name="Sum 3 20" xfId="40390" xr:uid="{55B36015-E467-4863-979E-293BC3514F68}"/>
    <cellStyle name="Sum 3 3" xfId="40391" xr:uid="{9943FC56-D19E-4D0B-9185-E14DE115E1B2}"/>
    <cellStyle name="Sum 3 4" xfId="40392" xr:uid="{D468AB8C-C5A5-4694-BF2E-B32A4674FBD9}"/>
    <cellStyle name="Sum 3 5" xfId="40393" xr:uid="{8993C8D1-4C2F-4AB2-A6E9-CBEA97F1AC94}"/>
    <cellStyle name="Sum 3 6" xfId="40394" xr:uid="{094E50D7-ECAD-46B5-AB50-54F667998C06}"/>
    <cellStyle name="Sum 3 7" xfId="40395" xr:uid="{6BD4234F-4F37-4E72-8B30-5024940C1160}"/>
    <cellStyle name="Sum 3 8" xfId="40396" xr:uid="{FE1D6C5C-E54B-494A-8545-0C617B666973}"/>
    <cellStyle name="Sum 3 9" xfId="40397" xr:uid="{442AFDF2-846B-49A5-BFF4-BC3D03126528}"/>
    <cellStyle name="Sum 4" xfId="40398" xr:uid="{D81C0942-B3A8-48A1-B27C-52D2165657C4}"/>
    <cellStyle name="Sum 4 10" xfId="40399" xr:uid="{F6C0D7A2-806C-49E5-B470-7B44C90B9857}"/>
    <cellStyle name="Sum 4 11" xfId="40400" xr:uid="{8323D610-D9BF-4C55-A043-4B3E30911F8A}"/>
    <cellStyle name="Sum 4 12" xfId="40401" xr:uid="{8A4565EF-FAC0-4F29-9450-A9D6ECACC51E}"/>
    <cellStyle name="Sum 4 13" xfId="40402" xr:uid="{4700033D-5D2F-4EE4-8AAA-C7316C664E20}"/>
    <cellStyle name="Sum 4 14" xfId="40403" xr:uid="{7502F0A5-E9C6-4920-AE23-0FDE6C639405}"/>
    <cellStyle name="Sum 4 15" xfId="40404" xr:uid="{FF5061C7-0AED-49E3-A753-92B96F7F52EC}"/>
    <cellStyle name="Sum 4 16" xfId="40405" xr:uid="{11A64C20-229C-4412-8019-02D41F40942C}"/>
    <cellStyle name="Sum 4 17" xfId="40406" xr:uid="{7DE9C656-FEE1-443F-B5F8-6ED35234AF0B}"/>
    <cellStyle name="Sum 4 18" xfId="40407" xr:uid="{DFE55F86-1B80-467A-9DE5-6640EFDBB6A3}"/>
    <cellStyle name="Sum 4 19" xfId="40408" xr:uid="{6D94F2C4-EF90-4277-B28F-5DCB7C760EA8}"/>
    <cellStyle name="Sum 4 2" xfId="40409" xr:uid="{08F86EC6-47E8-4B7B-BFB9-F59826C2AF40}"/>
    <cellStyle name="Sum 4 20" xfId="40410" xr:uid="{C89BEE16-15F4-4840-BDA4-FBF30EDDD44F}"/>
    <cellStyle name="Sum 4 3" xfId="40411" xr:uid="{25C5F13D-4745-412E-971E-EAB361B4E2BE}"/>
    <cellStyle name="Sum 4 4" xfId="40412" xr:uid="{7827782B-0AA9-40ED-9654-A4987FF3CE1D}"/>
    <cellStyle name="Sum 4 5" xfId="40413" xr:uid="{32DAC62C-32FB-4687-8BD5-0A3880408DAE}"/>
    <cellStyle name="Sum 4 6" xfId="40414" xr:uid="{78CF5581-EC41-4221-ACEC-AFE64B440445}"/>
    <cellStyle name="Sum 4 7" xfId="40415" xr:uid="{BD8BB2F1-16EB-4B12-9C5A-B8C368808723}"/>
    <cellStyle name="Sum 4 8" xfId="40416" xr:uid="{063D78AB-C53B-4839-9601-7C4E9E02928B}"/>
    <cellStyle name="Sum 4 9" xfId="40417" xr:uid="{6FE001E9-DDD8-48FC-AEDE-9165E303CBEB}"/>
    <cellStyle name="Sum 5" xfId="40418" xr:uid="{59B75A2E-5D53-4E78-AC26-8AAC65B27C34}"/>
    <cellStyle name="Sum 5 10" xfId="40419" xr:uid="{C8851943-53EB-48C4-A652-0F3516D44EE1}"/>
    <cellStyle name="Sum 5 2" xfId="40420" xr:uid="{B4B49422-A4FD-42EC-BFE8-65C6801555A2}"/>
    <cellStyle name="Sum 5 3" xfId="40421" xr:uid="{7BB30E53-5600-4279-929B-A290B746956E}"/>
    <cellStyle name="Sum 5 4" xfId="40422" xr:uid="{1F34F3CF-D29E-4463-8182-75307A96A079}"/>
    <cellStyle name="Sum 5 5" xfId="40423" xr:uid="{49D90BB6-FFB9-4381-8404-E2B6B6B95097}"/>
    <cellStyle name="Sum 5 6" xfId="40424" xr:uid="{C3DFA7B9-0D44-4069-87C2-79D6EB756455}"/>
    <cellStyle name="Sum 5 7" xfId="40425" xr:uid="{5268D201-D0B3-4BAE-A1CD-7F3A09C52A50}"/>
    <cellStyle name="Sum 5 8" xfId="40426" xr:uid="{427F83D3-DD3D-4501-A7B5-8BE7135F64A6}"/>
    <cellStyle name="Sum 5 9" xfId="40427" xr:uid="{0C6FE3A0-3AEA-42CC-9FCB-1512D42EDF51}"/>
    <cellStyle name="Sum 6" xfId="40428" xr:uid="{D9A98B72-F0EE-47E3-8D2E-1D69635A12AC}"/>
    <cellStyle name="Sum 7" xfId="40429" xr:uid="{8CC1F984-0B98-4A26-B246-CF12EAFA5896}"/>
    <cellStyle name="Sum 8" xfId="40430" xr:uid="{D467C5D2-90B8-4A72-A39E-ECB5833913F2}"/>
    <cellStyle name="Sum 9" xfId="40431" xr:uid="{0895DEAE-7FD8-40CB-A244-14E792763A23}"/>
    <cellStyle name="Sum_Innlån 10_2010" xfId="40432" xr:uid="{BD5E6E90-EB3B-4E0A-BD3B-52D794EF0B43}"/>
    <cellStyle name="Számítás" xfId="40433" xr:uid="{E0BCA29A-AF74-42F5-BFA8-DA9E63BE4F0D}"/>
    <cellStyle name="Tabelltittel" xfId="40434" xr:uid="{61D93AEE-D394-4D8B-A019-D937CBDF6399}"/>
    <cellStyle name="Tall" xfId="40435" xr:uid="{658DB4CE-DC3E-49EE-929E-1B3913CF8705}"/>
    <cellStyle name="Tall 10" xfId="40436" xr:uid="{BD6CDFCD-9456-415C-A5A6-24522118D27E}"/>
    <cellStyle name="Tall 10 2" xfId="40437" xr:uid="{5F5BD916-96BB-4342-AF81-1F60E525929E}"/>
    <cellStyle name="Tall 10 3" xfId="40438" xr:uid="{EB2DE87A-B2A2-42BE-ADC2-9DC50AA02766}"/>
    <cellStyle name="Tall 10 4" xfId="40439" xr:uid="{A0703970-FF33-41BB-ACF8-D53208024C39}"/>
    <cellStyle name="Tall 10 5" xfId="40440" xr:uid="{39C45D73-E355-4AA9-8544-0CA3C603AEAC}"/>
    <cellStyle name="Tall 10 6" xfId="40441" xr:uid="{4433DC63-C9F4-4053-ABE9-F20D6D6E4624}"/>
    <cellStyle name="Tall 11" xfId="40442" xr:uid="{7FC038C3-51DC-4441-8ADF-F7103CA226D8}"/>
    <cellStyle name="Tall 11 2" xfId="40443" xr:uid="{D342330F-8AF8-4D23-A8BC-A0C36765CD0A}"/>
    <cellStyle name="Tall 11 3" xfId="40444" xr:uid="{F103603D-F10D-4AE7-8845-88DC222E5B2C}"/>
    <cellStyle name="Tall 11 4" xfId="40445" xr:uid="{8D812260-F19C-4997-80F7-961A23676BA1}"/>
    <cellStyle name="Tall 11 5" xfId="40446" xr:uid="{0D2AB4DB-8B2C-4A5A-8EB0-AFF7F681F8AA}"/>
    <cellStyle name="Tall 12" xfId="40447" xr:uid="{2A4CFD88-1E76-4FE3-BE7B-2D3880B7868A}"/>
    <cellStyle name="Tall 12 2" xfId="40448" xr:uid="{F4DA81E9-95C0-470C-8D4C-EF7CA76019EA}"/>
    <cellStyle name="Tall 12 3" xfId="40449" xr:uid="{A4FDD48F-BF8E-41C9-A50C-C43A3B062253}"/>
    <cellStyle name="Tall 12 4" xfId="40450" xr:uid="{47581A82-19EA-4733-ADBD-C47B814C8DCB}"/>
    <cellStyle name="Tall 12 5" xfId="40451" xr:uid="{62A7B78C-D217-46CA-B828-E21659F284D6}"/>
    <cellStyle name="Tall 13" xfId="40452" xr:uid="{3344A6B7-C60A-43CF-9A42-AAA142227B76}"/>
    <cellStyle name="Tall 13 2" xfId="40453" xr:uid="{DB2CA887-21BD-4E57-BE66-50963B515BE4}"/>
    <cellStyle name="Tall 13 3" xfId="40454" xr:uid="{760E6E09-C346-46F1-9255-7F2C4545E967}"/>
    <cellStyle name="Tall 13 4" xfId="40455" xr:uid="{938CF913-9418-455D-940C-DD9C8C7239DD}"/>
    <cellStyle name="Tall 13 5" xfId="40456" xr:uid="{6D5A8AE8-FFFF-4FD3-81BA-A507D57E635A}"/>
    <cellStyle name="Tall 14" xfId="40457" xr:uid="{C2AE1FA5-2188-4AAA-8B9E-F9D971867D1E}"/>
    <cellStyle name="Tall 15" xfId="40458" xr:uid="{3111F3FC-CB2F-4476-8454-01578717DBCA}"/>
    <cellStyle name="Tall 2" xfId="40459" xr:uid="{9DDA4698-4535-497F-AFE1-772F87AAC517}"/>
    <cellStyle name="Tall 2 10" xfId="40460" xr:uid="{CDC6B1B3-0886-48CC-87E9-F5DFB52BD111}"/>
    <cellStyle name="Tall 2 11" xfId="40461" xr:uid="{4C3893AA-9E27-42CC-A62E-00E6E9E8D7F2}"/>
    <cellStyle name="Tall 2 12" xfId="40462" xr:uid="{CF727ABE-8B8F-4E4F-9F35-B1EF33EC2618}"/>
    <cellStyle name="Tall 2 13" xfId="40463" xr:uid="{2E662682-A93D-4437-AA83-6E4A39AEE7A7}"/>
    <cellStyle name="Tall 2 14" xfId="40464" xr:uid="{93F46E9B-5047-478B-909B-8FE787203F16}"/>
    <cellStyle name="Tall 2 15" xfId="40465" xr:uid="{F263613F-D833-4F3C-9402-4A7728ABD3A2}"/>
    <cellStyle name="Tall 2 16" xfId="40466" xr:uid="{8BF3B455-5715-4A89-BA70-8C18A8F7D85B}"/>
    <cellStyle name="Tall 2 17" xfId="40467" xr:uid="{1C0A5EC7-6A61-47B1-A4AB-4A9BB1E592D8}"/>
    <cellStyle name="Tall 2 18" xfId="40468" xr:uid="{18E31C48-2DD2-43B8-B172-29A16255B583}"/>
    <cellStyle name="Tall 2 19" xfId="40469" xr:uid="{06B15D5B-0749-4B3D-8413-43062BC256D1}"/>
    <cellStyle name="Tall 2 2" xfId="40470" xr:uid="{70E8399F-6F60-4AC7-A90F-8364FB6D7BD9}"/>
    <cellStyle name="Tall 2 20" xfId="40471" xr:uid="{9D86B5C4-1FB7-4D70-A2F9-756F5FAF9CF9}"/>
    <cellStyle name="Tall 2 21" xfId="40472" xr:uid="{9FC57319-0DA9-478C-BDEE-9AB9D1C96229}"/>
    <cellStyle name="Tall 2 22" xfId="40473" xr:uid="{A4D4F3E2-3F49-4886-9142-658A510739A6}"/>
    <cellStyle name="Tall 2 3" xfId="40474" xr:uid="{92C3A712-E825-4454-802A-8F70C93E2DE1}"/>
    <cellStyle name="Tall 2 4" xfId="40475" xr:uid="{D26693F0-AA91-4FEC-A741-4107DDCD55C4}"/>
    <cellStyle name="Tall 2 5" xfId="40476" xr:uid="{6980B622-B2C5-4F31-9EE8-0061ED3035C7}"/>
    <cellStyle name="Tall 2 6" xfId="40477" xr:uid="{6B069C93-48BA-494F-B62E-E096B8EEF89C}"/>
    <cellStyle name="Tall 2 7" xfId="40478" xr:uid="{53E4E4EB-3CC2-4350-9440-2DF2E4538753}"/>
    <cellStyle name="Tall 2 8" xfId="40479" xr:uid="{42AA0B9F-9151-40F3-89ED-008E8B55B3FF}"/>
    <cellStyle name="Tall 2 9" xfId="40480" xr:uid="{7127EF62-0FD4-43CC-9ED0-70AB711A4A4E}"/>
    <cellStyle name="Tall 3" xfId="40481" xr:uid="{7D5F31C0-6DEC-4C85-B51A-AAE22BC3C868}"/>
    <cellStyle name="Tall 3 10" xfId="40482" xr:uid="{4EB22377-F9AB-4229-A1A3-5EE39314823E}"/>
    <cellStyle name="Tall 3 11" xfId="40483" xr:uid="{BFDD76DA-B242-4370-9C73-F7D483A643AC}"/>
    <cellStyle name="Tall 3 12" xfId="40484" xr:uid="{DDCED6DB-6532-45A8-B1A5-0DD199278231}"/>
    <cellStyle name="Tall 3 2" xfId="40485" xr:uid="{63BC3591-748D-48D7-A00B-D5FD977BB819}"/>
    <cellStyle name="Tall 3 3" xfId="40486" xr:uid="{77E3D3B8-4731-4854-9092-78650B8F6CDD}"/>
    <cellStyle name="Tall 3 4" xfId="40487" xr:uid="{A7861D1D-F64A-4CD0-9599-CBB743FC6C72}"/>
    <cellStyle name="Tall 3 5" xfId="40488" xr:uid="{A6805F13-268C-44D2-B1B4-DF0FD0245C90}"/>
    <cellStyle name="Tall 3 6" xfId="40489" xr:uid="{511E7512-0AEE-4ED6-B092-641AB977D6CC}"/>
    <cellStyle name="Tall 3 7" xfId="40490" xr:uid="{F10DEEFD-ABE1-47CC-8598-3056A35CC62D}"/>
    <cellStyle name="Tall 3 8" xfId="40491" xr:uid="{06A54A32-D6C3-409F-96ED-E1CF0E8C0C57}"/>
    <cellStyle name="Tall 3 9" xfId="40492" xr:uid="{7B0C39FE-F3D3-4B94-B143-7DB3AC2BBF26}"/>
    <cellStyle name="Tall 4" xfId="40493" xr:uid="{1DF8EF2F-B29A-4A96-8682-DE2B7BAD462F}"/>
    <cellStyle name="Tall 4 10" xfId="40494" xr:uid="{59833889-DF6A-4928-A916-61A185325B31}"/>
    <cellStyle name="Tall 4 11" xfId="40495" xr:uid="{5B7BC640-E19F-444E-81CA-4497D0BB95EF}"/>
    <cellStyle name="Tall 4 12" xfId="40496" xr:uid="{10BC527A-9565-4E39-BE0E-97F56EB4B1A1}"/>
    <cellStyle name="Tall 4 2" xfId="40497" xr:uid="{0E5312B7-28D8-4885-B8A8-30867853507B}"/>
    <cellStyle name="Tall 4 3" xfId="40498" xr:uid="{142DF2A6-890E-4408-87E9-ECD558E576FC}"/>
    <cellStyle name="Tall 4 4" xfId="40499" xr:uid="{F4B699A2-D9B4-4C98-A96D-7F8EFAA5077A}"/>
    <cellStyle name="Tall 4 5" xfId="40500" xr:uid="{19325686-D317-4C58-86C4-3D7F833E9344}"/>
    <cellStyle name="Tall 4 6" xfId="40501" xr:uid="{81275827-EFAC-451C-A4A9-5DD3B15801FD}"/>
    <cellStyle name="Tall 4 7" xfId="40502" xr:uid="{3FC039D5-1FC5-4FFC-ACAC-6EFCF1DD4E0E}"/>
    <cellStyle name="Tall 4 8" xfId="40503" xr:uid="{4CB55C9C-2CCB-4FEE-838D-74A48015C749}"/>
    <cellStyle name="Tall 4 9" xfId="40504" xr:uid="{A8AA3488-4969-494C-B052-898241F9BE27}"/>
    <cellStyle name="Tall 5" xfId="40505" xr:uid="{6F8F7DE3-3616-4F7F-8DA9-91A96634AE6C}"/>
    <cellStyle name="Tall 5 10" xfId="40506" xr:uid="{D9938721-E73F-4BE4-942B-41115BB3391E}"/>
    <cellStyle name="Tall 5 11" xfId="40507" xr:uid="{9A2AEBB8-C81C-47EA-81C7-3F487C40B644}"/>
    <cellStyle name="Tall 5 12" xfId="40508" xr:uid="{4ADEF832-D82B-4F43-9AE4-E73729CD149D}"/>
    <cellStyle name="Tall 5 2" xfId="40509" xr:uid="{C2FFAE7C-62D3-407A-B251-21936B6FB844}"/>
    <cellStyle name="Tall 5 3" xfId="40510" xr:uid="{1D1BD1D9-51AF-41C7-8B41-2DB062796B3F}"/>
    <cellStyle name="Tall 5 4" xfId="40511" xr:uid="{82D6A551-8147-4EA8-80F9-A30C51FE7376}"/>
    <cellStyle name="Tall 5 5" xfId="40512" xr:uid="{A24100BA-FF02-4DBE-81EA-C2DE07A99581}"/>
    <cellStyle name="Tall 5 6" xfId="40513" xr:uid="{D7A7D881-105D-4554-9774-1089537BC233}"/>
    <cellStyle name="Tall 5 7" xfId="40514" xr:uid="{0C2C13E7-DAAF-4AAE-8B77-1AD6BFD0211C}"/>
    <cellStyle name="Tall 5 8" xfId="40515" xr:uid="{773EFEDD-59FA-4EE2-8823-2F42F4469F63}"/>
    <cellStyle name="Tall 5 9" xfId="40516" xr:uid="{7B6C37B1-0E2E-489A-B2DB-4263AEE4D716}"/>
    <cellStyle name="Tall 6" xfId="40517" xr:uid="{48C0C420-88F5-4268-9757-EEA87D7BBB48}"/>
    <cellStyle name="Tall 6 2" xfId="40518" xr:uid="{C0728A42-2804-4B19-88AD-6DCE353B2505}"/>
    <cellStyle name="Tall 6 3" xfId="40519" xr:uid="{03ED3280-F83E-4868-9810-4A321E2698C1}"/>
    <cellStyle name="Tall 6 4" xfId="40520" xr:uid="{4568086E-8787-4296-809D-388ABF68C15C}"/>
    <cellStyle name="Tall 6 5" xfId="40521" xr:uid="{3034D4C0-98D6-4C95-ADAE-D8331B845158}"/>
    <cellStyle name="Tall 6 6" xfId="40522" xr:uid="{E45098A6-8A94-4209-8123-8A89FE410243}"/>
    <cellStyle name="Tall 6 7" xfId="40523" xr:uid="{B3FD55E2-04AC-4BBC-A0BA-9794CA4B2B52}"/>
    <cellStyle name="Tall 6 8" xfId="40524" xr:uid="{AD4C47F0-DF8E-402C-B76D-AA5FE5DC6286}"/>
    <cellStyle name="Tall 7" xfId="40525" xr:uid="{D3A2CCFB-5CF8-49E9-BC59-67863F23CE7D}"/>
    <cellStyle name="Tall 7 2" xfId="40526" xr:uid="{17E70F5B-D95F-4069-9DFB-E32D98F3FECC}"/>
    <cellStyle name="Tall 7 3" xfId="40527" xr:uid="{62071804-A3FD-412C-9E85-3F70E1A4D2CC}"/>
    <cellStyle name="Tall 7 4" xfId="40528" xr:uid="{266BF039-72C7-4F7E-9EDA-4AC99D31C229}"/>
    <cellStyle name="Tall 7 5" xfId="40529" xr:uid="{34C50B50-7D81-4151-819B-9357D835C220}"/>
    <cellStyle name="Tall 7 6" xfId="40530" xr:uid="{EC7D201E-8C8B-4FAD-8292-050232190F2E}"/>
    <cellStyle name="Tall 7 7" xfId="40531" xr:uid="{7CBC54A4-C886-4FCF-915C-28F0B2BA9088}"/>
    <cellStyle name="Tall 7 8" xfId="40532" xr:uid="{2024323F-3B49-476B-A159-737AF8C5CF97}"/>
    <cellStyle name="Tall 8" xfId="40533" xr:uid="{2F6F01CC-8EDE-4A9F-8613-6CDBF57D0145}"/>
    <cellStyle name="Tall 8 2" xfId="40534" xr:uid="{A4ECA8B7-994B-4D2E-983E-87A6B0CCD8A2}"/>
    <cellStyle name="Tall 8 3" xfId="40535" xr:uid="{1D42A990-0FF7-48E0-A1A8-D0E206AB5300}"/>
    <cellStyle name="Tall 8 4" xfId="40536" xr:uid="{FB3D63A2-CAB1-4C3B-9639-AA9FBD8D5814}"/>
    <cellStyle name="Tall 8 5" xfId="40537" xr:uid="{A5C117A0-8D22-4978-A71E-94B478A59BD4}"/>
    <cellStyle name="Tall 8 6" xfId="40538" xr:uid="{D3F4ED3F-CA43-4448-A232-337080B1D6F8}"/>
    <cellStyle name="Tall 9" xfId="40539" xr:uid="{86CEF038-32C5-470E-8EE2-FA6D421E6E87}"/>
    <cellStyle name="Tall 9 2" xfId="40540" xr:uid="{373E04FE-D86C-49E6-B488-A70F2CED09B7}"/>
    <cellStyle name="Tall 9 3" xfId="40541" xr:uid="{B7FE8611-F7F5-4D91-8C29-FF353F969F6E}"/>
    <cellStyle name="Tall 9 4" xfId="40542" xr:uid="{FD223F56-3FB6-4BF8-948E-54214704CC49}"/>
    <cellStyle name="Tall 9 5" xfId="40543" xr:uid="{2B4C236B-292A-4566-AA9F-12CDE16C4B2C}"/>
    <cellStyle name="Tall 9 6" xfId="40544" xr:uid="{E3988147-82C1-4731-BCCB-673F8D716F99}"/>
    <cellStyle name="Texto de advertencia" xfId="40545" xr:uid="{651658CB-D724-418F-8A21-F7585C0A40D2}"/>
    <cellStyle name="Texto explicativo" xfId="40546" xr:uid="{2956D618-4662-450E-A7FB-348D9F85386E}"/>
    <cellStyle name="Title" xfId="40547" xr:uid="{83E7F68E-868D-4E43-A6B7-6ED438087E59}"/>
    <cellStyle name="Title 2" xfId="40548" xr:uid="{25F397E0-DA28-4D79-80DC-0D68E1756AF6}"/>
    <cellStyle name="Title 2 2" xfId="46985" xr:uid="{CA751F6C-38CF-4388-8A29-B9CFCD260572}"/>
    <cellStyle name="Tittel" xfId="104" builtinId="15" customBuiltin="1"/>
    <cellStyle name="Tittel 10" xfId="40549" xr:uid="{2BA074C3-0CF5-44E8-AA96-6812C79454D6}"/>
    <cellStyle name="Tittel 10 10" xfId="40550" xr:uid="{AF32C188-CDE9-4E54-A263-161F51C4DEF6}"/>
    <cellStyle name="Tittel 10 11" xfId="40551" xr:uid="{0966791B-A567-4759-B1B4-EF7EE04FE6EE}"/>
    <cellStyle name="Tittel 10 12" xfId="40552" xr:uid="{ED8ED59C-EEAB-4A39-B61E-F5C760125F75}"/>
    <cellStyle name="Tittel 10 13" xfId="40553" xr:uid="{AC55C67E-68D5-414F-AC8B-53BE8FB27501}"/>
    <cellStyle name="Tittel 10 14" xfId="40554" xr:uid="{6BAB8A6F-2B05-41BE-851C-C3F7D5C4A430}"/>
    <cellStyle name="Tittel 10 15" xfId="40555" xr:uid="{1DC37CE3-CC63-4E85-A123-96ECBE3107E9}"/>
    <cellStyle name="Tittel 10 16" xfId="40556" xr:uid="{2455BF96-57AC-4F7B-B161-6D4B2B3A1A9F}"/>
    <cellStyle name="Tittel 10 17" xfId="40557" xr:uid="{149D3EF8-02AC-4D01-A49C-23C7839C8132}"/>
    <cellStyle name="Tittel 10 17 10" xfId="40558" xr:uid="{93F001E5-1929-4D03-96A9-0C2CA64E3ECD}"/>
    <cellStyle name="Tittel 10 17 11" xfId="40559" xr:uid="{6CA5F1EB-2CA8-43FE-967F-C792A2421948}"/>
    <cellStyle name="Tittel 10 17 12" xfId="40560" xr:uid="{F73B5596-303E-4917-BA6C-A90CB6541290}"/>
    <cellStyle name="Tittel 10 17 13" xfId="40561" xr:uid="{DE3B2424-69EC-45DF-8118-3DED5805BD73}"/>
    <cellStyle name="Tittel 10 17 2" xfId="40562" xr:uid="{F92AE9AE-3783-46EF-818D-673AF5398EBB}"/>
    <cellStyle name="Tittel 10 17 3" xfId="40563" xr:uid="{AAEEB9F2-C5E1-4053-B7AE-4BFAA1848636}"/>
    <cellStyle name="Tittel 10 17 4" xfId="40564" xr:uid="{910EDB96-3B64-41C8-B7C4-379A43916948}"/>
    <cellStyle name="Tittel 10 17 5" xfId="40565" xr:uid="{3E50AA50-4142-447F-8A0F-A4BBEDDAFF99}"/>
    <cellStyle name="Tittel 10 17 6" xfId="40566" xr:uid="{630E11CD-B458-436C-AC79-66A35054697E}"/>
    <cellStyle name="Tittel 10 17 7" xfId="40567" xr:uid="{4131BB72-26DB-4B29-8745-A7D389EEA24B}"/>
    <cellStyle name="Tittel 10 17 8" xfId="40568" xr:uid="{7DAA45BD-381C-47F2-B00D-48B15F96D0BC}"/>
    <cellStyle name="Tittel 10 17 9" xfId="40569" xr:uid="{FC2A9F6F-AA3B-44F2-BA25-758A4A882C79}"/>
    <cellStyle name="Tittel 10 18" xfId="40570" xr:uid="{1723D495-AD15-4A2B-9350-32B0D1EB3D4B}"/>
    <cellStyle name="Tittel 10 19" xfId="40571" xr:uid="{E61C992D-26C7-49DF-8246-C14F63E57173}"/>
    <cellStyle name="Tittel 10 2" xfId="40572" xr:uid="{711C719A-FF6D-4A32-A46A-7FD9780E0CF6}"/>
    <cellStyle name="Tittel 10 2 10" xfId="40573" xr:uid="{6A60EE85-A3F1-4BFA-8B20-32E9728B482A}"/>
    <cellStyle name="Tittel 10 2 11" xfId="40574" xr:uid="{B2ACA842-62A6-48C0-8998-F2B1CE077A03}"/>
    <cellStyle name="Tittel 10 2 12" xfId="40575" xr:uid="{9698229F-EF45-427C-84AE-2D11220D634E}"/>
    <cellStyle name="Tittel 10 2 13" xfId="40576" xr:uid="{4571F7E4-D04F-46B4-9121-B5F3DABD9FD5}"/>
    <cellStyle name="Tittel 10 2 14" xfId="40577" xr:uid="{F24D1B24-8794-4FDD-9B04-406832E698DB}"/>
    <cellStyle name="Tittel 10 2 2" xfId="40578" xr:uid="{CB3BA431-24EC-4A62-AA3D-CFD923CF9746}"/>
    <cellStyle name="Tittel 10 2 2 10" xfId="40579" xr:uid="{1E71B1A8-8C2E-4156-ACD1-8C78BE0CF9FD}"/>
    <cellStyle name="Tittel 10 2 2 11" xfId="40580" xr:uid="{AB28A166-E099-42FE-BB72-2BDAA1EFD6A3}"/>
    <cellStyle name="Tittel 10 2 2 12" xfId="40581" xr:uid="{B8A1D0EF-6BBE-4986-AF5F-51C4EF9136D3}"/>
    <cellStyle name="Tittel 10 2 2 13" xfId="40582" xr:uid="{D894AE21-E8BE-4A14-A092-0EB65DB0EEB8}"/>
    <cellStyle name="Tittel 10 2 2 2" xfId="40583" xr:uid="{3902E3B5-6B58-480E-9810-3078EEC35C03}"/>
    <cellStyle name="Tittel 10 2 2 3" xfId="40584" xr:uid="{9DC2596B-A4EA-4775-98F4-DC294016947D}"/>
    <cellStyle name="Tittel 10 2 2 4" xfId="40585" xr:uid="{CD42AC5B-052D-4E05-9868-8D30BEF7801C}"/>
    <cellStyle name="Tittel 10 2 2 5" xfId="40586" xr:uid="{F60200DD-71E8-46B1-9CF5-7DC0DD975255}"/>
    <cellStyle name="Tittel 10 2 2 6" xfId="40587" xr:uid="{91B7BF4D-179F-4EF4-BB64-885B848AB71B}"/>
    <cellStyle name="Tittel 10 2 2 7" xfId="40588" xr:uid="{052AAE0E-D741-4D1A-A3B0-1BA2490370E5}"/>
    <cellStyle name="Tittel 10 2 2 8" xfId="40589" xr:uid="{B6F6B53D-1E6F-4054-A013-F9FB6619FAD9}"/>
    <cellStyle name="Tittel 10 2 2 9" xfId="40590" xr:uid="{715C22E3-16E6-4AFD-947A-D170EA5AD2DA}"/>
    <cellStyle name="Tittel 10 2 3" xfId="40591" xr:uid="{DCCECB60-F854-41EF-9756-F36ADA2A400C}"/>
    <cellStyle name="Tittel 10 2 4" xfId="40592" xr:uid="{4FC6B30A-05CB-4B2B-A066-81395E53AC80}"/>
    <cellStyle name="Tittel 10 2 5" xfId="40593" xr:uid="{83EE64C5-E4B6-4959-9348-766C7A2D1144}"/>
    <cellStyle name="Tittel 10 2 6" xfId="40594" xr:uid="{7EF00260-B5CC-4BDD-8F7E-2B99D8C60262}"/>
    <cellStyle name="Tittel 10 2 7" xfId="40595" xr:uid="{2CA87CE0-1E70-4112-BFAC-C0BF327B785E}"/>
    <cellStyle name="Tittel 10 2 8" xfId="40596" xr:uid="{9E4046CD-8FD4-4BD1-9851-74A5AD75212A}"/>
    <cellStyle name="Tittel 10 2 9" xfId="40597" xr:uid="{1E51B333-ABF8-44DA-9C2A-F7D231E06EBF}"/>
    <cellStyle name="Tittel 10 20" xfId="40598" xr:uid="{47D5CB04-6B66-47FB-87E3-E373C15036E6}"/>
    <cellStyle name="Tittel 10 21" xfId="40599" xr:uid="{D546976E-10E9-44E3-BBFB-DBD7C5C589E7}"/>
    <cellStyle name="Tittel 10 22" xfId="40600" xr:uid="{1B063A4D-263C-4373-B3A6-F0709D40B90E}"/>
    <cellStyle name="Tittel 10 23" xfId="40601" xr:uid="{3AEB0258-7129-4D73-BBF9-85062B14B31D}"/>
    <cellStyle name="Tittel 10 24" xfId="40602" xr:uid="{CDEC4075-4362-4D9D-A80D-A131A8ECBE5F}"/>
    <cellStyle name="Tittel 10 25" xfId="40603" xr:uid="{F27E7876-5DAA-4382-816F-8902E839122F}"/>
    <cellStyle name="Tittel 10 26" xfId="40604" xr:uid="{2B673527-5E5C-4380-8D7D-22D0161D8D4F}"/>
    <cellStyle name="Tittel 10 27" xfId="40605" xr:uid="{F3BAB55B-3DE9-4A77-ADF8-6C64CFAC9C0E}"/>
    <cellStyle name="Tittel 10 28" xfId="40606" xr:uid="{384D8C38-AB55-499C-8B02-4ABB1A722904}"/>
    <cellStyle name="Tittel 10 3" xfId="40607" xr:uid="{3808211D-864A-47EB-B165-2F431BB236AD}"/>
    <cellStyle name="Tittel 10 4" xfId="40608" xr:uid="{F7A49934-7250-4BB4-9632-BDD814536C04}"/>
    <cellStyle name="Tittel 10 5" xfId="40609" xr:uid="{A66F8E57-7258-4275-9819-53176EE2DA60}"/>
    <cellStyle name="Tittel 10 6" xfId="40610" xr:uid="{EE66AE04-B748-4CDB-B8C9-C766805F9FA5}"/>
    <cellStyle name="Tittel 10 7" xfId="40611" xr:uid="{03179B3A-163C-41C2-B22A-763DA7E67CC4}"/>
    <cellStyle name="Tittel 10 8" xfId="40612" xr:uid="{0727F207-1486-4201-8869-F9E78F121845}"/>
    <cellStyle name="Tittel 10 9" xfId="40613" xr:uid="{ACB16DAA-84A7-4524-9EEF-E2472D112341}"/>
    <cellStyle name="Tittel 11" xfId="40614" xr:uid="{F6A4055E-C853-4054-8A08-CAA94BA51A98}"/>
    <cellStyle name="Tittel 12" xfId="40615" xr:uid="{8109950F-59EA-4A6A-9420-A4A5908EE90D}"/>
    <cellStyle name="Tittel 12 10" xfId="40616" xr:uid="{0CF4A5BC-E8A4-412C-8285-FED4E3A795CC}"/>
    <cellStyle name="Tittel 12 11" xfId="40617" xr:uid="{5586B687-1EBD-4065-B818-016B78E26412}"/>
    <cellStyle name="Tittel 12 12" xfId="40618" xr:uid="{3E8BF145-09D4-435B-A43E-BA5208C444E2}"/>
    <cellStyle name="Tittel 12 13" xfId="40619" xr:uid="{D5B5B022-C89D-4140-9C24-CDBA4D5B75F7}"/>
    <cellStyle name="Tittel 12 14" xfId="40620" xr:uid="{22253D4C-E93E-4C52-89B7-8275564B153F}"/>
    <cellStyle name="Tittel 12 15" xfId="40621" xr:uid="{DAE56159-E089-48AA-A38D-21F0DB1EF35B}"/>
    <cellStyle name="Tittel 12 2" xfId="40622" xr:uid="{2CDAEF92-4CC9-433C-AEA3-7CF97E2B99B0}"/>
    <cellStyle name="Tittel 12 2 10" xfId="40623" xr:uid="{C4DD53B2-FDF6-49E5-8BBE-977FAD1E07A9}"/>
    <cellStyle name="Tittel 12 2 11" xfId="40624" xr:uid="{6740806B-BE85-4057-B2C9-E00AB76A9496}"/>
    <cellStyle name="Tittel 12 2 12" xfId="40625" xr:uid="{03A430DE-4D0C-4C78-ADA9-CCD7874B6242}"/>
    <cellStyle name="Tittel 12 2 13" xfId="40626" xr:uid="{4D4521C5-1526-4C42-B294-8B29040091F7}"/>
    <cellStyle name="Tittel 12 2 2" xfId="40627" xr:uid="{B0458AF7-F155-4BA0-8119-11255577B77F}"/>
    <cellStyle name="Tittel 12 2 3" xfId="40628" xr:uid="{21ABB1A3-22B7-46C0-94A3-A121092C5041}"/>
    <cellStyle name="Tittel 12 2 4" xfId="40629" xr:uid="{AC1075D5-BE4B-4D57-82B2-5FBBEF9A90C0}"/>
    <cellStyle name="Tittel 12 2 5" xfId="40630" xr:uid="{615317F4-4E21-44DA-846E-4F75C7EC629E}"/>
    <cellStyle name="Tittel 12 2 6" xfId="40631" xr:uid="{9188C74D-03D8-409A-BB0D-AB21BA5279D1}"/>
    <cellStyle name="Tittel 12 2 7" xfId="40632" xr:uid="{D0B2E085-BF01-43D9-86CE-FF60058D1D27}"/>
    <cellStyle name="Tittel 12 2 8" xfId="40633" xr:uid="{B33ED9B9-0539-494A-9312-C2F29F93ECBC}"/>
    <cellStyle name="Tittel 12 2 9" xfId="40634" xr:uid="{E6E8ADB5-5146-4206-8112-72F76A15D806}"/>
    <cellStyle name="Tittel 12 3" xfId="40635" xr:uid="{75D94B35-088C-4EB4-92ED-1DD4597058D3}"/>
    <cellStyle name="Tittel 12 4" xfId="40636" xr:uid="{3A4B0E1A-BF1E-4BA6-AA98-41B52B77B802}"/>
    <cellStyle name="Tittel 12 5" xfId="40637" xr:uid="{BB2E84A9-575B-4C91-9E20-7E86536E4F91}"/>
    <cellStyle name="Tittel 12 6" xfId="40638" xr:uid="{D56D04C4-81C6-42AB-B7EF-A60C63037BB1}"/>
    <cellStyle name="Tittel 12 7" xfId="40639" xr:uid="{1E8768F8-1F06-4269-AA60-28C1DC3ED1CE}"/>
    <cellStyle name="Tittel 12 8" xfId="40640" xr:uid="{9452980C-C10B-4B03-AFB2-47441ADF8F1D}"/>
    <cellStyle name="Tittel 12 9" xfId="40641" xr:uid="{4C6FB22D-5486-4F88-9738-77CD128D549F}"/>
    <cellStyle name="Tittel 13" xfId="40642" xr:uid="{222F5B67-038E-434B-9011-DDED545B7307}"/>
    <cellStyle name="Tittel 13 10" xfId="40643" xr:uid="{48E31696-F0A2-4C8A-A497-FB7F551873CB}"/>
    <cellStyle name="Tittel 13 11" xfId="40644" xr:uid="{C644160A-C86A-4CD1-93F2-08B0A8B98089}"/>
    <cellStyle name="Tittel 13 12" xfId="40645" xr:uid="{D99B4D97-C9AC-4965-B715-938F2142F20B}"/>
    <cellStyle name="Tittel 13 2" xfId="40646" xr:uid="{CFDF47A2-9860-4D85-AE2D-91CCE4309437}"/>
    <cellStyle name="Tittel 13 3" xfId="40647" xr:uid="{3325B9BB-5B12-44BB-AB58-81AE4E392335}"/>
    <cellStyle name="Tittel 13 4" xfId="40648" xr:uid="{2D81AAF3-5E94-4D15-9027-C538C036941F}"/>
    <cellStyle name="Tittel 13 5" xfId="40649" xr:uid="{AD38C22C-539A-4972-A12C-536E8C10739B}"/>
    <cellStyle name="Tittel 13 6" xfId="40650" xr:uid="{710C2F91-E636-44F6-94A6-35F1D3581B77}"/>
    <cellStyle name="Tittel 13 7" xfId="40651" xr:uid="{175BC9E6-A2E7-4205-AB34-AA61AB3A31BD}"/>
    <cellStyle name="Tittel 13 8" xfId="40652" xr:uid="{AEC00141-9788-4D1A-972A-E673CBB334CB}"/>
    <cellStyle name="Tittel 13 9" xfId="40653" xr:uid="{F9AE8375-541C-43E8-BF6C-058F6332875E}"/>
    <cellStyle name="Tittel 14" xfId="40654" xr:uid="{C254D17B-095B-41EC-8431-C5E1C8CCA421}"/>
    <cellStyle name="Tittel 14 10" xfId="40655" xr:uid="{8EC01DF9-344B-49D3-84C5-C522EA870E79}"/>
    <cellStyle name="Tittel 14 11" xfId="40656" xr:uid="{08A61038-269E-4118-8984-DF29A2B66D09}"/>
    <cellStyle name="Tittel 14 12" xfId="40657" xr:uid="{81B4F3E4-11EA-4801-BF33-ECC5BF2F82EA}"/>
    <cellStyle name="Tittel 14 2" xfId="40658" xr:uid="{5FCCF845-B886-44E4-9BCD-A0C2A506F420}"/>
    <cellStyle name="Tittel 14 3" xfId="40659" xr:uid="{824CA286-EECA-427A-B55B-40485C0203DF}"/>
    <cellStyle name="Tittel 14 4" xfId="40660" xr:uid="{3E6F22A2-288C-4308-A091-191A4E0A2003}"/>
    <cellStyle name="Tittel 14 5" xfId="40661" xr:uid="{0612F80B-33D0-4781-A683-DE8355608C6E}"/>
    <cellStyle name="Tittel 14 6" xfId="40662" xr:uid="{2B8711A9-599F-4CC1-827E-8D08DAE7706F}"/>
    <cellStyle name="Tittel 14 7" xfId="40663" xr:uid="{C8E2FD25-B44F-4B4E-BB57-06FE8BDA8992}"/>
    <cellStyle name="Tittel 14 8" xfId="40664" xr:uid="{F3BEDEAD-290C-4AA3-A710-0FDAD25295A7}"/>
    <cellStyle name="Tittel 14 9" xfId="40665" xr:uid="{CB62BA47-2AF0-4E41-BD50-C8AB19D691F3}"/>
    <cellStyle name="Tittel 15" xfId="40666" xr:uid="{210C4D47-2492-4C90-A376-14A663BDEADD}"/>
    <cellStyle name="Tittel 15 10" xfId="40667" xr:uid="{2E80F6F0-5285-45E3-A83F-C3EFC6F86C74}"/>
    <cellStyle name="Tittel 15 11" xfId="40668" xr:uid="{F91EE21E-4420-42B0-9F3D-297A89A32268}"/>
    <cellStyle name="Tittel 15 12" xfId="40669" xr:uid="{FAD29996-CC9A-48ED-87FA-0370430B86B2}"/>
    <cellStyle name="Tittel 15 2" xfId="40670" xr:uid="{20FAF037-1C01-4A4A-AFA8-414999EC7E1D}"/>
    <cellStyle name="Tittel 15 3" xfId="40671" xr:uid="{A0BCB11A-0A05-46ED-851C-EC1C7B5BC652}"/>
    <cellStyle name="Tittel 15 4" xfId="40672" xr:uid="{CDB7FA39-8849-4F67-88C8-4E8D0984D0C8}"/>
    <cellStyle name="Tittel 15 5" xfId="40673" xr:uid="{F5CE0867-6D8F-4F3C-A346-BF953684D4FC}"/>
    <cellStyle name="Tittel 15 6" xfId="40674" xr:uid="{ABBB4C8B-76A6-4BD4-8E96-96827FDEC4E0}"/>
    <cellStyle name="Tittel 15 7" xfId="40675" xr:uid="{FE2B1F8F-27F8-4F28-A757-D409AA390B67}"/>
    <cellStyle name="Tittel 15 8" xfId="40676" xr:uid="{3DC0571B-34DB-4528-B16D-82A2900EFD4E}"/>
    <cellStyle name="Tittel 15 9" xfId="40677" xr:uid="{30BC6D6A-7B5C-4E7D-9C78-818B60FC4730}"/>
    <cellStyle name="Tittel 16" xfId="40678" xr:uid="{3CB0BCFA-893D-4361-B43B-9C943B165652}"/>
    <cellStyle name="Tittel 16 10" xfId="40679" xr:uid="{65AEB026-4A6A-410A-9519-6F353C2CC120}"/>
    <cellStyle name="Tittel 16 11" xfId="40680" xr:uid="{C476AA08-76E1-48D5-81E4-6422481ACE02}"/>
    <cellStyle name="Tittel 16 12" xfId="40681" xr:uid="{90D20C4D-DEF7-4C66-8F24-3AEE3ED3F7C6}"/>
    <cellStyle name="Tittel 16 2" xfId="40682" xr:uid="{CDB29733-409F-4632-A0E0-741A68CBDB43}"/>
    <cellStyle name="Tittel 16 3" xfId="40683" xr:uid="{DF0B7DFF-44E1-4691-ACD5-7F223F550370}"/>
    <cellStyle name="Tittel 16 4" xfId="40684" xr:uid="{8A5A2F9F-8927-47EE-AF77-500B9C6A3136}"/>
    <cellStyle name="Tittel 16 5" xfId="40685" xr:uid="{9B703CA7-EB0C-4432-8A20-2A686F51B6DA}"/>
    <cellStyle name="Tittel 16 6" xfId="40686" xr:uid="{637933B1-972C-44D6-B486-24119C5B02CA}"/>
    <cellStyle name="Tittel 16 7" xfId="40687" xr:uid="{EE318405-FB7B-4DC6-B798-537817FE233C}"/>
    <cellStyle name="Tittel 16 8" xfId="40688" xr:uid="{67D5B17B-AD1B-4801-8D5F-D4943FA2A035}"/>
    <cellStyle name="Tittel 16 9" xfId="40689" xr:uid="{B101F9D4-54D3-470C-BF00-C611C925BC12}"/>
    <cellStyle name="Tittel 17" xfId="40690" xr:uid="{57F3F190-2049-4BD9-BB3F-DE9E9D452986}"/>
    <cellStyle name="Tittel 17 10" xfId="40691" xr:uid="{AB48A741-2035-4210-AE21-A66B3E19936C}"/>
    <cellStyle name="Tittel 17 11" xfId="40692" xr:uid="{D5B1B377-4267-4725-8AAD-22C468AF9C77}"/>
    <cellStyle name="Tittel 17 12" xfId="40693" xr:uid="{072AAB88-EB97-450F-863E-D3AAA8EC499B}"/>
    <cellStyle name="Tittel 17 2" xfId="40694" xr:uid="{1DC874AC-0884-46FA-88BD-41A25A068E5C}"/>
    <cellStyle name="Tittel 17 3" xfId="40695" xr:uid="{D44E123F-ED94-4317-8E31-0DCE6A4CACA4}"/>
    <cellStyle name="Tittel 17 4" xfId="40696" xr:uid="{FD4A1A2A-EFFB-4A32-B6B7-F973B1AD9467}"/>
    <cellStyle name="Tittel 17 5" xfId="40697" xr:uid="{510C2A22-2D29-4928-BD38-902235FB0DBD}"/>
    <cellStyle name="Tittel 17 6" xfId="40698" xr:uid="{47E93674-1E53-40EF-B16B-B953DB8849F8}"/>
    <cellStyle name="Tittel 17 7" xfId="40699" xr:uid="{FEDE12C6-01C9-4D14-88C6-31144A0A8F5C}"/>
    <cellStyle name="Tittel 17 8" xfId="40700" xr:uid="{CE654F03-61D5-432E-ABD4-4ED413FA4323}"/>
    <cellStyle name="Tittel 17 9" xfId="40701" xr:uid="{D75AF4DA-295B-4EB8-BC94-14ECA0A46B47}"/>
    <cellStyle name="Tittel 18" xfId="40702" xr:uid="{22629266-8AC0-41B1-8021-83428420DBBD}"/>
    <cellStyle name="Tittel 18 10" xfId="40703" xr:uid="{C2EEA155-24DF-434C-8686-D28DBDE24E38}"/>
    <cellStyle name="Tittel 18 11" xfId="40704" xr:uid="{0B470FD4-3E99-4767-A55A-0CB0D8409483}"/>
    <cellStyle name="Tittel 18 12" xfId="40705" xr:uid="{9DD74961-D808-48E9-A41E-FFDCFB47BC45}"/>
    <cellStyle name="Tittel 18 2" xfId="40706" xr:uid="{E80AB45D-A5C5-45C5-82D6-B8F38245B3E3}"/>
    <cellStyle name="Tittel 18 3" xfId="40707" xr:uid="{050C08B6-1476-4919-B39A-EBC16B4940FC}"/>
    <cellStyle name="Tittel 18 4" xfId="40708" xr:uid="{7498D119-5B57-4175-AE04-FBC304448151}"/>
    <cellStyle name="Tittel 18 5" xfId="40709" xr:uid="{B5DE38E2-C7DF-4C6E-8232-5033F17ACD55}"/>
    <cellStyle name="Tittel 18 6" xfId="40710" xr:uid="{7C33AC46-F60F-4ECF-B76A-979E3B326D51}"/>
    <cellStyle name="Tittel 18 7" xfId="40711" xr:uid="{8EDB0FF3-940A-4B5B-B499-29D1B8D0A582}"/>
    <cellStyle name="Tittel 18 8" xfId="40712" xr:uid="{F77896B0-D20B-41C8-880D-0CE6643E14E3}"/>
    <cellStyle name="Tittel 18 9" xfId="40713" xr:uid="{68D99EE2-3F9E-4F76-A823-EBC6A60B109C}"/>
    <cellStyle name="Tittel 19" xfId="40714" xr:uid="{FAFB2660-D85D-4028-8D9B-AC0B0F43C589}"/>
    <cellStyle name="Tittel 19 10" xfId="40715" xr:uid="{A840131E-5292-4023-928F-90BF85334C71}"/>
    <cellStyle name="Tittel 19 11" xfId="40716" xr:uid="{1DFE1749-EFD9-4DA4-A754-F14E6121FF1E}"/>
    <cellStyle name="Tittel 19 12" xfId="40717" xr:uid="{B66BD074-ED86-48FB-8CA7-58256DE758BE}"/>
    <cellStyle name="Tittel 19 2" xfId="40718" xr:uid="{56A9B69F-7026-4B77-A333-D470D85630A3}"/>
    <cellStyle name="Tittel 19 3" xfId="40719" xr:uid="{8FA6C452-CBF3-443B-B1DA-C81B75A3EF1E}"/>
    <cellStyle name="Tittel 19 4" xfId="40720" xr:uid="{B31B563A-EF5B-4A0E-8941-DE3B6C4C26EB}"/>
    <cellStyle name="Tittel 19 5" xfId="40721" xr:uid="{CF755D32-8118-4A2A-BF7C-DA9F5823AE00}"/>
    <cellStyle name="Tittel 19 6" xfId="40722" xr:uid="{14BB97AE-562A-428C-BF0E-E62DD26525B8}"/>
    <cellStyle name="Tittel 19 7" xfId="40723" xr:uid="{5AB5F6BC-DFF2-459D-8209-FD3514E1CC84}"/>
    <cellStyle name="Tittel 19 8" xfId="40724" xr:uid="{EC11AE06-B948-45B0-9481-A924A7E3ECE7}"/>
    <cellStyle name="Tittel 19 9" xfId="40725" xr:uid="{48E80484-FCA9-4BF5-AA7D-E9A00443AEC5}"/>
    <cellStyle name="Tittel 2" xfId="40726" xr:uid="{D6121A5F-23E5-4FC1-844D-A6FC293905D1}"/>
    <cellStyle name="Tittel 2 10" xfId="40727" xr:uid="{2DA9234C-08D9-441E-8E6F-CE3E39E622B0}"/>
    <cellStyle name="Tittel 2 11" xfId="40728" xr:uid="{9A586515-F197-43DF-8FCE-77EE51139047}"/>
    <cellStyle name="Tittel 2 12" xfId="40729" xr:uid="{EE24B50F-6EA2-4FF5-AF2F-A63FCC7203B2}"/>
    <cellStyle name="Tittel 2 13" xfId="40730" xr:uid="{A181312F-28CB-4366-B9AD-19A15E4B5F6A}"/>
    <cellStyle name="Tittel 2 14" xfId="40731" xr:uid="{686968E6-FD8D-46BA-941A-000A131CE920}"/>
    <cellStyle name="Tittel 2 15" xfId="40732" xr:uid="{348B701F-1310-47AF-9DA4-F20621DCE9A3}"/>
    <cellStyle name="Tittel 2 16" xfId="40733" xr:uid="{00A8B88B-8E0B-4DB0-B2C1-50B4563F2D98}"/>
    <cellStyle name="Tittel 2 17" xfId="40734" xr:uid="{7F9CE5DF-FCE8-48CB-BDAB-4D15DB9F806E}"/>
    <cellStyle name="Tittel 2 18" xfId="40735" xr:uid="{4B6BE55B-6363-49B3-AAAF-33134BCA8928}"/>
    <cellStyle name="Tittel 2 19" xfId="40736" xr:uid="{39850CD4-8ABD-4051-B6E3-D217DC127BB8}"/>
    <cellStyle name="Tittel 2 19 10" xfId="40737" xr:uid="{AA6257D2-15C0-47C8-96A6-A890CC1556CE}"/>
    <cellStyle name="Tittel 2 19 11" xfId="40738" xr:uid="{4B909EAC-80B7-4B6B-82E8-177DA0FFDFF6}"/>
    <cellStyle name="Tittel 2 19 12" xfId="40739" xr:uid="{6825C763-AAEB-4678-AA4E-F5B6AEB011C7}"/>
    <cellStyle name="Tittel 2 19 13" xfId="40740" xr:uid="{48840EBF-CADE-419A-AB23-8DFE9CD7E8F2}"/>
    <cellStyle name="Tittel 2 19 2" xfId="40741" xr:uid="{436E6B5B-A494-495E-8FC4-584D8E8331E5}"/>
    <cellStyle name="Tittel 2 19 3" xfId="40742" xr:uid="{55636FC9-65EC-486B-8FE0-DE2C731C065B}"/>
    <cellStyle name="Tittel 2 19 4" xfId="40743" xr:uid="{93A787AF-FBD3-4BBD-8072-220824FB2B34}"/>
    <cellStyle name="Tittel 2 19 5" xfId="40744" xr:uid="{AE62B3CC-5867-413C-AACB-450C010EF8AC}"/>
    <cellStyle name="Tittel 2 19 6" xfId="40745" xr:uid="{9B3486D0-7A1C-42E0-8321-E756FFA5F4F5}"/>
    <cellStyle name="Tittel 2 19 7" xfId="40746" xr:uid="{D88366A9-7101-44C4-8662-3FD530DD0235}"/>
    <cellStyle name="Tittel 2 19 8" xfId="40747" xr:uid="{8AC409D3-A2B9-4325-B0A0-D20A4E2BCF2B}"/>
    <cellStyle name="Tittel 2 19 9" xfId="40748" xr:uid="{59E710B6-5936-43C9-A992-024FD4733B0F}"/>
    <cellStyle name="Tittel 2 2" xfId="40749" xr:uid="{7C002E22-B20E-4202-B877-A1871E47498B}"/>
    <cellStyle name="Tittel 2 2 10" xfId="40750" xr:uid="{41E9E78C-25E7-4A99-BF8C-CC0E66267D17}"/>
    <cellStyle name="Tittel 2 2 11" xfId="40751" xr:uid="{CFC42C8F-A7CA-4E62-A425-276E16A3E208}"/>
    <cellStyle name="Tittel 2 2 12" xfId="40752" xr:uid="{B4D2A767-0549-446F-B08C-93C6F303E420}"/>
    <cellStyle name="Tittel 2 2 13" xfId="40753" xr:uid="{E78740E4-534A-4B53-AB83-E2014D5B8EE0}"/>
    <cellStyle name="Tittel 2 2 14" xfId="40754" xr:uid="{F015C483-A354-4DC4-A1A5-3E4AEA53D33A}"/>
    <cellStyle name="Tittel 2 2 15" xfId="40755" xr:uid="{94935841-D910-40BA-A4D8-0DECB9FCAE27}"/>
    <cellStyle name="Tittel 2 2 16" xfId="40756" xr:uid="{6CA66E1D-E8AA-4CC0-B4E3-30F53FD57451}"/>
    <cellStyle name="Tittel 2 2 17" xfId="40757" xr:uid="{1776E7E9-8B73-46D5-8455-33008A43B90D}"/>
    <cellStyle name="Tittel 2 2 17 10" xfId="40758" xr:uid="{A7FB9828-A31B-4904-8F1D-B94489CCFF4D}"/>
    <cellStyle name="Tittel 2 2 17 11" xfId="40759" xr:uid="{F19C4AC1-12C8-49BF-91DC-95E65DBA1509}"/>
    <cellStyle name="Tittel 2 2 17 12" xfId="40760" xr:uid="{C5BD3825-06B8-4B74-A274-B2140050008E}"/>
    <cellStyle name="Tittel 2 2 17 13" xfId="40761" xr:uid="{76FC0519-0935-48D7-87CA-EB4F89A34E92}"/>
    <cellStyle name="Tittel 2 2 17 2" xfId="40762" xr:uid="{EB66D89F-B9AA-4E76-ACCE-5A440E82CBC6}"/>
    <cellStyle name="Tittel 2 2 17 3" xfId="40763" xr:uid="{2A50B94D-00D0-4D9F-ADFA-16DDFF04511E}"/>
    <cellStyle name="Tittel 2 2 17 4" xfId="40764" xr:uid="{39CC6BB5-18C3-4769-AF0E-FCB30B8928ED}"/>
    <cellStyle name="Tittel 2 2 17 5" xfId="40765" xr:uid="{014CFA37-842B-4486-AC86-2AA2A0587AC7}"/>
    <cellStyle name="Tittel 2 2 17 6" xfId="40766" xr:uid="{F2FC9FF7-0940-4903-BF37-F14AF500DF0D}"/>
    <cellStyle name="Tittel 2 2 17 7" xfId="40767" xr:uid="{32D04F50-1756-45F8-8D3A-64A4F2825C23}"/>
    <cellStyle name="Tittel 2 2 17 8" xfId="40768" xr:uid="{881A66D6-21E5-4D03-8FD3-46B1C991C255}"/>
    <cellStyle name="Tittel 2 2 17 9" xfId="40769" xr:uid="{C83060FC-32AF-421A-BA5F-1875E4C5EA65}"/>
    <cellStyle name="Tittel 2 2 18" xfId="40770" xr:uid="{87E715E3-0474-48F5-8E25-2F760A9C35F3}"/>
    <cellStyle name="Tittel 2 2 19" xfId="40771" xr:uid="{CD87EE28-10F0-41A0-9767-C0FA5DBBAF3A}"/>
    <cellStyle name="Tittel 2 2 2" xfId="40772" xr:uid="{584C4414-3CCE-48D8-926F-FC9F59C1A6B9}"/>
    <cellStyle name="Tittel 2 2 2 10" xfId="40773" xr:uid="{C1D1828A-D966-4C2A-86D2-2A136B5A92E2}"/>
    <cellStyle name="Tittel 2 2 2 11" xfId="40774" xr:uid="{966A2CE6-CBC5-471A-8AD3-F2BD132E2E35}"/>
    <cellStyle name="Tittel 2 2 2 12" xfId="40775" xr:uid="{F6C7766D-0A08-491D-9DC8-ECD20B669AE2}"/>
    <cellStyle name="Tittel 2 2 2 13" xfId="40776" xr:uid="{C752355A-35E8-44BD-9151-C2EC05A84A0E}"/>
    <cellStyle name="Tittel 2 2 2 14" xfId="40777" xr:uid="{DBEF9D16-982E-4B01-905B-C8358EA0D633}"/>
    <cellStyle name="Tittel 2 2 2 15" xfId="40778" xr:uid="{75F99CC2-C9A3-48D7-A22A-664962C2B1CB}"/>
    <cellStyle name="Tittel 2 2 2 2" xfId="40779" xr:uid="{6242A2DC-E851-488D-810B-E7FA5CCE4346}"/>
    <cellStyle name="Tittel 2 2 2 2 10" xfId="40780" xr:uid="{C603CBC0-4D7A-4A3E-9B5E-7F0CEC6E4689}"/>
    <cellStyle name="Tittel 2 2 2 2 11" xfId="40781" xr:uid="{AE79FA6C-0A58-4432-A179-F52D02729DFF}"/>
    <cellStyle name="Tittel 2 2 2 2 12" xfId="40782" xr:uid="{C5CC0A74-C948-4DEB-B686-877735DBA16F}"/>
    <cellStyle name="Tittel 2 2 2 2 13" xfId="40783" xr:uid="{BAACE7C8-7EC3-4CDF-968B-53FFD4C6CCA8}"/>
    <cellStyle name="Tittel 2 2 2 2 2" xfId="40784" xr:uid="{596D47A2-8BB7-4F0E-8EF8-0C9C62EB81FC}"/>
    <cellStyle name="Tittel 2 2 2 2 3" xfId="40785" xr:uid="{4B83A144-B19C-468E-9B26-11E532A8659A}"/>
    <cellStyle name="Tittel 2 2 2 2 4" xfId="40786" xr:uid="{403E4DA0-6014-4DAC-8C53-90B2509C6C64}"/>
    <cellStyle name="Tittel 2 2 2 2 5" xfId="40787" xr:uid="{55ED7A81-B50A-425A-87B8-6FFFE7DFF601}"/>
    <cellStyle name="Tittel 2 2 2 2 6" xfId="40788" xr:uid="{11FDA8B1-B750-498B-9FFD-C9574F9C8696}"/>
    <cellStyle name="Tittel 2 2 2 2 7" xfId="40789" xr:uid="{AE353472-A5A1-4540-B499-1610803E3D4C}"/>
    <cellStyle name="Tittel 2 2 2 2 8" xfId="40790" xr:uid="{DE2024B8-60CC-46C3-9880-EC64E1FE80F1}"/>
    <cellStyle name="Tittel 2 2 2 2 9" xfId="40791" xr:uid="{2265ACE6-40BC-4A3E-A9AE-12FCFC2302F7}"/>
    <cellStyle name="Tittel 2 2 2 3" xfId="40792" xr:uid="{6BD4F414-2AB7-44F5-8309-EC987959EFEF}"/>
    <cellStyle name="Tittel 2 2 2 4" xfId="40793" xr:uid="{4282EFE4-2FAE-4841-ABAD-BA3D39BBCB0E}"/>
    <cellStyle name="Tittel 2 2 2 5" xfId="40794" xr:uid="{9440A86B-8A01-4062-A790-94CA8A8DA2BD}"/>
    <cellStyle name="Tittel 2 2 2 6" xfId="40795" xr:uid="{C34B299A-6A33-4529-9510-7A7D1F00E2EF}"/>
    <cellStyle name="Tittel 2 2 2 7" xfId="40796" xr:uid="{48F0F3B6-1EEC-4B28-BE97-F83452CE6472}"/>
    <cellStyle name="Tittel 2 2 2 8" xfId="40797" xr:uid="{75527F44-2638-46A4-B405-EEB343C3C790}"/>
    <cellStyle name="Tittel 2 2 2 9" xfId="40798" xr:uid="{60C97CC2-9487-47CC-B03E-DB24F4500C3E}"/>
    <cellStyle name="Tittel 2 2 20" xfId="40799" xr:uid="{83443810-1E79-43ED-A012-A08EB8D8504E}"/>
    <cellStyle name="Tittel 2 2 21" xfId="40800" xr:uid="{261F4ED6-8DDD-4595-80FA-F849021B86B2}"/>
    <cellStyle name="Tittel 2 2 22" xfId="40801" xr:uid="{30400B2B-C2F6-4E8B-B523-81FFC9D44EF0}"/>
    <cellStyle name="Tittel 2 2 23" xfId="40802" xr:uid="{90C6DD9C-CA8E-4D0C-8112-C5F6C7DC4E14}"/>
    <cellStyle name="Tittel 2 2 24" xfId="40803" xr:uid="{A8A78A42-BE22-430E-93D4-AD8F02A9E508}"/>
    <cellStyle name="Tittel 2 2 25" xfId="40804" xr:uid="{90DEF0C5-894B-417E-9F0A-14CDDC367998}"/>
    <cellStyle name="Tittel 2 2 26" xfId="40805" xr:uid="{85A31277-BE93-4B7E-8FEC-F42180906499}"/>
    <cellStyle name="Tittel 2 2 27" xfId="40806" xr:uid="{7A9219C9-EABA-4893-A8DD-E6FF7CFDEC58}"/>
    <cellStyle name="Tittel 2 2 28" xfId="40807" xr:uid="{590CE4CC-AE14-40F6-94C9-745EAFFCD8A2}"/>
    <cellStyle name="Tittel 2 2 3" xfId="40808" xr:uid="{AFE9FB5C-7693-4A8A-B97C-43C051384AE7}"/>
    <cellStyle name="Tittel 2 2 4" xfId="40809" xr:uid="{EA62D80F-FD7E-4E3F-98F5-15E0D70341F6}"/>
    <cellStyle name="Tittel 2 2 5" xfId="40810" xr:uid="{AB554B90-AAB1-4FC5-8B0F-18984BCD7292}"/>
    <cellStyle name="Tittel 2 2 6" xfId="40811" xr:uid="{ED8DA410-73DF-4CBF-ACA2-70509280CF19}"/>
    <cellStyle name="Tittel 2 2 7" xfId="40812" xr:uid="{2CD9E682-662C-4E55-864D-EE859B83B6D3}"/>
    <cellStyle name="Tittel 2 2 8" xfId="40813" xr:uid="{E186E41B-FAB9-4A5B-B52C-0D200FEAF3D5}"/>
    <cellStyle name="Tittel 2 2 9" xfId="40814" xr:uid="{C5E10A94-04D5-4F71-ACAF-CC090094F95B}"/>
    <cellStyle name="Tittel 2 20" xfId="40815" xr:uid="{F9A06FD5-1C86-48B1-B3A0-73AD6CC396BA}"/>
    <cellStyle name="Tittel 2 21" xfId="40816" xr:uid="{60476C8C-E59A-4FEA-B87F-5C29B8C1CBC3}"/>
    <cellStyle name="Tittel 2 22" xfId="40817" xr:uid="{6C7F7C95-51F9-4386-B7A0-61D6638D3C21}"/>
    <cellStyle name="Tittel 2 23" xfId="40818" xr:uid="{9A82D219-4CB9-4B36-A84E-3DF8F90C8FCB}"/>
    <cellStyle name="Tittel 2 24" xfId="40819" xr:uid="{50B61BEE-51F1-4DF5-81C2-284870D6DC0A}"/>
    <cellStyle name="Tittel 2 25" xfId="40820" xr:uid="{4732E924-92EC-4FF3-9962-0482ED61F143}"/>
    <cellStyle name="Tittel 2 26" xfId="40821" xr:uid="{0D425AB0-A81F-4E4C-A778-A6A63B5582FB}"/>
    <cellStyle name="Tittel 2 27" xfId="40822" xr:uid="{DC37810A-CB99-402F-A706-4E168B50BDF8}"/>
    <cellStyle name="Tittel 2 28" xfId="40823" xr:uid="{558329B7-E766-45A1-A770-42ABF28D2567}"/>
    <cellStyle name="Tittel 2 29" xfId="40824" xr:uid="{47CFEBAF-D4ED-41B7-828E-EC17CBC5BB4C}"/>
    <cellStyle name="Tittel 2 3" xfId="40825" xr:uid="{0DC3651D-8673-4BBB-B4C9-C5CA7DBFC0A8}"/>
    <cellStyle name="Tittel 2 30" xfId="40826" xr:uid="{AC583CA5-7C32-4067-9DD7-98D9F4BB9DDE}"/>
    <cellStyle name="Tittel 2 31" xfId="46728" xr:uid="{2802EC21-EF22-47CC-9763-70158009A30E}"/>
    <cellStyle name="Tittel 2 4" xfId="40827" xr:uid="{8A9FFC86-B88C-4BA1-AB53-24DC5AAAF149}"/>
    <cellStyle name="Tittel 2 5" xfId="40828" xr:uid="{7DCF11CF-E7ED-425F-A471-16429BD52A4E}"/>
    <cellStyle name="Tittel 2 5 10" xfId="40829" xr:uid="{E7665A55-D897-4E91-BC3B-4A33873AC4F2}"/>
    <cellStyle name="Tittel 2 5 11" xfId="40830" xr:uid="{B04DC619-3CDE-4399-B48A-6867F4760F32}"/>
    <cellStyle name="Tittel 2 5 12" xfId="40831" xr:uid="{441ED427-F0A7-4800-9ED3-54C4CAE5A3F7}"/>
    <cellStyle name="Tittel 2 5 13" xfId="40832" xr:uid="{8BCFA721-3C5D-437C-A4B3-DFD6886B4711}"/>
    <cellStyle name="Tittel 2 5 14" xfId="40833" xr:uid="{833AFB1B-F998-4165-9FC7-1CEDB608A89E}"/>
    <cellStyle name="Tittel 2 5 15" xfId="40834" xr:uid="{784EC29F-8557-4E2E-8E4B-A5D7397E0EB4}"/>
    <cellStyle name="Tittel 2 5 2" xfId="40835" xr:uid="{DD538B16-A431-477C-AEFC-CF4ECED6A701}"/>
    <cellStyle name="Tittel 2 5 2 10" xfId="40836" xr:uid="{3353F892-DB0F-45DB-B1D5-8E1EA2EDF528}"/>
    <cellStyle name="Tittel 2 5 2 11" xfId="40837" xr:uid="{B9F33F48-B74F-461B-9891-54B8DA3664C1}"/>
    <cellStyle name="Tittel 2 5 2 12" xfId="40838" xr:uid="{5D51A0FE-3631-4C46-B99F-8D5D1D594708}"/>
    <cellStyle name="Tittel 2 5 2 13" xfId="40839" xr:uid="{6A5CAB43-C4BB-4336-A73D-214C505208CF}"/>
    <cellStyle name="Tittel 2 5 2 2" xfId="40840" xr:uid="{C1A152AB-41D2-41C0-A961-F3BE5D372A58}"/>
    <cellStyle name="Tittel 2 5 2 3" xfId="40841" xr:uid="{C7C56ED3-F0DC-49BD-B246-468C5AEAFF69}"/>
    <cellStyle name="Tittel 2 5 2 4" xfId="40842" xr:uid="{5FBFD70A-D022-4A11-AC46-B1A66C3F741F}"/>
    <cellStyle name="Tittel 2 5 2 5" xfId="40843" xr:uid="{F6CF2D3E-8391-4588-92C6-C80714AEE67C}"/>
    <cellStyle name="Tittel 2 5 2 6" xfId="40844" xr:uid="{5ECD39D0-B086-4C72-9D5C-5FF06718118D}"/>
    <cellStyle name="Tittel 2 5 2 7" xfId="40845" xr:uid="{12D6A518-C306-4871-A04F-5F5717F6FF47}"/>
    <cellStyle name="Tittel 2 5 2 8" xfId="40846" xr:uid="{D278E784-C2B3-42E1-8ECB-5ADD5E0A035E}"/>
    <cellStyle name="Tittel 2 5 2 9" xfId="40847" xr:uid="{B4FE5590-4A56-446D-BDD1-900D2CBD9FE0}"/>
    <cellStyle name="Tittel 2 5 3" xfId="40848" xr:uid="{11D5D819-BA7C-4DCC-971F-F4DEF2C0F119}"/>
    <cellStyle name="Tittel 2 5 4" xfId="40849" xr:uid="{A3AFFAF1-BAAC-476B-AAB2-A6537B345EB1}"/>
    <cellStyle name="Tittel 2 5 5" xfId="40850" xr:uid="{064C3DAA-5D14-4CF1-A6F7-BB122F9FE7F4}"/>
    <cellStyle name="Tittel 2 5 6" xfId="40851" xr:uid="{642C7507-7CED-46D7-8B75-02358ADC20AD}"/>
    <cellStyle name="Tittel 2 5 7" xfId="40852" xr:uid="{90D743B7-95B4-4658-8F49-A8FC78B18392}"/>
    <cellStyle name="Tittel 2 5 8" xfId="40853" xr:uid="{406EA3E5-EF8A-4353-ACA8-A5FB7E547BAD}"/>
    <cellStyle name="Tittel 2 5 9" xfId="40854" xr:uid="{45DC32FC-A818-48C7-AA30-C8380ACC128F}"/>
    <cellStyle name="Tittel 2 6" xfId="40855" xr:uid="{4FA5CCEA-460B-47D1-987E-092B7A4BFBF4}"/>
    <cellStyle name="Tittel 2 7" xfId="40856" xr:uid="{748403CF-FB60-41B2-BC10-09B1E2B1130D}"/>
    <cellStyle name="Tittel 2 8" xfId="40857" xr:uid="{CA93B2D4-011B-4187-B562-7611D9CEA158}"/>
    <cellStyle name="Tittel 2 9" xfId="40858" xr:uid="{9E544DFD-3413-4C3C-B383-BFFD4C04AF30}"/>
    <cellStyle name="Tittel 2_Innlån 10_2010" xfId="40859" xr:uid="{196C6F5A-5F4D-4E4E-8866-8F9CB776B75B}"/>
    <cellStyle name="Tittel 20" xfId="40860" xr:uid="{2061A4A0-A131-41C0-8103-1943E65892E9}"/>
    <cellStyle name="Tittel 20 10" xfId="40861" xr:uid="{E883B8EA-F225-46E6-9A0A-46BF2017F3A6}"/>
    <cellStyle name="Tittel 20 11" xfId="40862" xr:uid="{C299BD4D-6656-4D2A-B179-30B363AAA4AC}"/>
    <cellStyle name="Tittel 20 12" xfId="40863" xr:uid="{336347E9-496D-4ACB-A4F2-744E2D269E6A}"/>
    <cellStyle name="Tittel 20 2" xfId="40864" xr:uid="{D3778FE3-00B7-4B5B-94FC-33303C14360F}"/>
    <cellStyle name="Tittel 20 3" xfId="40865" xr:uid="{62AD42AF-FE7E-44FE-B7BB-1016CAEDAA8D}"/>
    <cellStyle name="Tittel 20 4" xfId="40866" xr:uid="{751F3D4E-93DA-42D8-8AA0-D28543242E93}"/>
    <cellStyle name="Tittel 20 5" xfId="40867" xr:uid="{88200C65-1105-4CF5-B63C-544DAE010E89}"/>
    <cellStyle name="Tittel 20 6" xfId="40868" xr:uid="{583E8122-6257-4066-8852-714676C37000}"/>
    <cellStyle name="Tittel 20 7" xfId="40869" xr:uid="{FFACE668-0DC0-41B4-886C-72E8AEB09238}"/>
    <cellStyle name="Tittel 20 8" xfId="40870" xr:uid="{92C4807A-FF97-4766-BA6F-37E51D4DA5C7}"/>
    <cellStyle name="Tittel 20 9" xfId="40871" xr:uid="{C81EE15C-22DA-4A4A-990E-C8F01D6DD929}"/>
    <cellStyle name="Tittel 21" xfId="40872" xr:uid="{AE9707B7-98F6-4A07-914E-F3D8D6DDC6AA}"/>
    <cellStyle name="Tittel 21 10" xfId="40873" xr:uid="{CD4DE08F-6880-4189-B023-675E13C9094B}"/>
    <cellStyle name="Tittel 21 11" xfId="40874" xr:uid="{66CE58F1-8E87-43E0-BE2C-58473EB04F13}"/>
    <cellStyle name="Tittel 21 12" xfId="40875" xr:uid="{2B667D22-5C5F-4FFF-B6FA-03033F70C2C1}"/>
    <cellStyle name="Tittel 21 2" xfId="40876" xr:uid="{6EA06D91-14D3-4E0F-BA34-71C9BC98F181}"/>
    <cellStyle name="Tittel 21 3" xfId="40877" xr:uid="{B9F11E36-44B0-4E9C-B581-DAFA622FC5B6}"/>
    <cellStyle name="Tittel 21 4" xfId="40878" xr:uid="{ECB826E2-CAEB-4F1E-920C-DB1E3B5B3890}"/>
    <cellStyle name="Tittel 21 5" xfId="40879" xr:uid="{B2241F0E-9348-4E43-8294-4EBEFF499F19}"/>
    <cellStyle name="Tittel 21 6" xfId="40880" xr:uid="{9E7B8392-87D5-4106-8F2B-9E90BB3D9CCB}"/>
    <cellStyle name="Tittel 21 7" xfId="40881" xr:uid="{67C32598-A4BB-42CD-8810-BE05D9C5E029}"/>
    <cellStyle name="Tittel 21 8" xfId="40882" xr:uid="{DA48F83C-21B6-4A07-BBE6-AE44F6EE91F7}"/>
    <cellStyle name="Tittel 21 9" xfId="40883" xr:uid="{0BAA27DD-196A-4891-B456-1AE08D4561DC}"/>
    <cellStyle name="Tittel 22" xfId="40884" xr:uid="{60FE7986-705C-4962-BA63-94A6FB5AF4AB}"/>
    <cellStyle name="Tittel 22 10" xfId="40885" xr:uid="{247C589D-0E72-45B7-BAA5-3D7E7B45714B}"/>
    <cellStyle name="Tittel 22 11" xfId="40886" xr:uid="{3EF8B1C4-02B6-4A41-BDFE-3644E5CFA17C}"/>
    <cellStyle name="Tittel 22 12" xfId="40887" xr:uid="{8C7D9123-5D3D-4486-9962-1EAD8FEB7993}"/>
    <cellStyle name="Tittel 22 2" xfId="40888" xr:uid="{F1EB4247-8C7C-485D-B73E-AB7BC8B8D4B1}"/>
    <cellStyle name="Tittel 22 3" xfId="40889" xr:uid="{01C4D315-6530-44CF-8091-36946654F2DC}"/>
    <cellStyle name="Tittel 22 4" xfId="40890" xr:uid="{CBAAFBD3-3D7C-40E3-B01C-F80D107C6E21}"/>
    <cellStyle name="Tittel 22 5" xfId="40891" xr:uid="{CC04A076-009F-4889-AD60-E02449D7C250}"/>
    <cellStyle name="Tittel 22 6" xfId="40892" xr:uid="{782A3555-41F5-4CFB-A88E-9219430913E8}"/>
    <cellStyle name="Tittel 22 7" xfId="40893" xr:uid="{45FD3860-DE8C-46CE-AA87-2DD8E095D7ED}"/>
    <cellStyle name="Tittel 22 8" xfId="40894" xr:uid="{D144E586-CAC4-4FB5-84AC-F96FF8082347}"/>
    <cellStyle name="Tittel 22 9" xfId="40895" xr:uid="{EF7E8F23-9C15-47DA-9F36-DA1BC179EDD2}"/>
    <cellStyle name="Tittel 23" xfId="40896" xr:uid="{52DC496C-2969-4263-8941-81D06734A5CD}"/>
    <cellStyle name="Tittel 23 10" xfId="40897" xr:uid="{795C79E5-47FC-449F-82B0-39723E5EFDFE}"/>
    <cellStyle name="Tittel 23 11" xfId="40898" xr:uid="{411E7443-D438-483E-BD4C-FF938FEA1EC8}"/>
    <cellStyle name="Tittel 23 12" xfId="40899" xr:uid="{138FA312-EF51-4D9D-B25A-97E6D69C9EE5}"/>
    <cellStyle name="Tittel 23 2" xfId="40900" xr:uid="{1F580788-34C2-4664-9FFB-10C1863979C5}"/>
    <cellStyle name="Tittel 23 3" xfId="40901" xr:uid="{E9A85B38-9F35-450D-9647-D7ED4E2B6980}"/>
    <cellStyle name="Tittel 23 4" xfId="40902" xr:uid="{25C6FCD2-13EC-4894-8034-184D847E42A5}"/>
    <cellStyle name="Tittel 23 5" xfId="40903" xr:uid="{8D840423-BDF9-4D77-A493-13628C0F1C9F}"/>
    <cellStyle name="Tittel 23 6" xfId="40904" xr:uid="{B88F9A0B-3023-4B1B-984A-D2F60BA7169D}"/>
    <cellStyle name="Tittel 23 7" xfId="40905" xr:uid="{EFA35DE7-B743-4D01-9F0F-EF7965267825}"/>
    <cellStyle name="Tittel 23 8" xfId="40906" xr:uid="{4003583A-7545-420E-96CF-FE13E261A91D}"/>
    <cellStyle name="Tittel 23 9" xfId="40907" xr:uid="{C2760117-DC4C-42CC-9B92-5FD51F0B03CF}"/>
    <cellStyle name="Tittel 24" xfId="40908" xr:uid="{71F308A4-B05A-4897-BDF4-5DE69A501D05}"/>
    <cellStyle name="Tittel 24 10" xfId="40909" xr:uid="{01571B8F-89ED-49E6-BDC4-745EB580F734}"/>
    <cellStyle name="Tittel 24 11" xfId="40910" xr:uid="{93F79D8D-329F-4753-AE5F-D371280F07C3}"/>
    <cellStyle name="Tittel 24 12" xfId="40911" xr:uid="{58355DC4-4CA3-4CF8-82EA-08125CCD5EE8}"/>
    <cellStyle name="Tittel 24 2" xfId="40912" xr:uid="{342DA60A-0872-48B4-8C86-56DA0B01DF56}"/>
    <cellStyle name="Tittel 24 3" xfId="40913" xr:uid="{6BB9161B-3BDB-4A08-B7E4-7797B38FBFC0}"/>
    <cellStyle name="Tittel 24 4" xfId="40914" xr:uid="{2F3531A8-4814-4E20-8FC9-7DD7D70A794A}"/>
    <cellStyle name="Tittel 24 5" xfId="40915" xr:uid="{A9DD5EB5-C90C-43F0-B47F-6633FDBAF4DC}"/>
    <cellStyle name="Tittel 24 6" xfId="40916" xr:uid="{E4E08E07-3A7B-403F-AEC4-11FF3E7B5E7E}"/>
    <cellStyle name="Tittel 24 7" xfId="40917" xr:uid="{463BC7F0-F5CD-4A29-BA88-BE49F8F9F503}"/>
    <cellStyle name="Tittel 24 8" xfId="40918" xr:uid="{BB95BCE3-8D37-440E-A53F-764C370B8197}"/>
    <cellStyle name="Tittel 24 9" xfId="40919" xr:uid="{B1302DA9-BBDA-4423-9D13-AFD6C66F8AC5}"/>
    <cellStyle name="Tittel 25" xfId="40920" xr:uid="{AA94F651-9A9E-4D76-A241-CDFE9A37037C}"/>
    <cellStyle name="Tittel 25 10" xfId="40921" xr:uid="{2ED6586F-77F3-4760-965C-193A2EF5D1C7}"/>
    <cellStyle name="Tittel 25 11" xfId="40922" xr:uid="{3AF8FA3C-40EE-4DD2-B0CC-00CCD4E06BB4}"/>
    <cellStyle name="Tittel 25 12" xfId="40923" xr:uid="{F7FF5808-5454-487C-B389-F854F4C7F058}"/>
    <cellStyle name="Tittel 25 2" xfId="40924" xr:uid="{240BD6D4-1594-49E5-A7DE-865B13D43171}"/>
    <cellStyle name="Tittel 25 3" xfId="40925" xr:uid="{387CEBAC-60EC-4026-8374-5726E7FDC072}"/>
    <cellStyle name="Tittel 25 4" xfId="40926" xr:uid="{38810073-7DCD-48F0-9603-C4242A084AC1}"/>
    <cellStyle name="Tittel 25 5" xfId="40927" xr:uid="{21C4D26D-BEF3-4690-B882-EBBBD3A37452}"/>
    <cellStyle name="Tittel 25 6" xfId="40928" xr:uid="{C15AA61C-6DEB-46B5-8495-B6521172CB70}"/>
    <cellStyle name="Tittel 25 7" xfId="40929" xr:uid="{9F8360BE-909A-4C34-8C23-8B1DEAC2CDCB}"/>
    <cellStyle name="Tittel 25 8" xfId="40930" xr:uid="{1C9D8171-3FD6-4844-88C1-EA4B8C07D216}"/>
    <cellStyle name="Tittel 25 9" xfId="40931" xr:uid="{2CAA1CD0-503A-4FA6-BB7B-5B8183863F14}"/>
    <cellStyle name="Tittel 26" xfId="40932" xr:uid="{7ECA4C8D-3B51-4787-A9FE-D0BDB4B4280F}"/>
    <cellStyle name="Tittel 26 10" xfId="40933" xr:uid="{CF498F3C-103F-4638-B29C-50627DFFCCA3}"/>
    <cellStyle name="Tittel 26 11" xfId="40934" xr:uid="{2467048A-E45D-4E15-8341-E71DF1BBBDDC}"/>
    <cellStyle name="Tittel 26 12" xfId="40935" xr:uid="{638A2501-D118-44D8-8B70-6FA9083F8B49}"/>
    <cellStyle name="Tittel 26 13" xfId="40936" xr:uid="{0D16B30B-266D-4D69-91E1-7A533B113B2B}"/>
    <cellStyle name="Tittel 26 2" xfId="40937" xr:uid="{A5D52D0D-B3FB-4C6C-9833-61025C5CD054}"/>
    <cellStyle name="Tittel 26 3" xfId="40938" xr:uid="{EA51EEB0-1F0F-4292-8DB6-51F5BA2FFA8B}"/>
    <cellStyle name="Tittel 26 4" xfId="40939" xr:uid="{F88524F8-7933-4972-BF22-3C51FD5A4AFC}"/>
    <cellStyle name="Tittel 26 5" xfId="40940" xr:uid="{3F761775-EC47-49CC-986C-71C6A7495ED2}"/>
    <cellStyle name="Tittel 26 6" xfId="40941" xr:uid="{1A5FE9CC-909D-4EEC-A523-3756BB1862A6}"/>
    <cellStyle name="Tittel 26 7" xfId="40942" xr:uid="{A36419ED-ADFA-4677-B130-DFDB2E4DE6DD}"/>
    <cellStyle name="Tittel 26 8" xfId="40943" xr:uid="{55364E76-3CEC-4832-8A02-EA26D3EB9A85}"/>
    <cellStyle name="Tittel 26 9" xfId="40944" xr:uid="{65409D71-8020-4DF1-A48B-8A4ECF54E3AA}"/>
    <cellStyle name="Tittel 27" xfId="40945" xr:uid="{39644F01-6574-4CEF-8528-D7DC8559D69C}"/>
    <cellStyle name="Tittel 28" xfId="40946" xr:uid="{406D588D-27C9-477C-BE58-C70797110BD7}"/>
    <cellStyle name="Tittel 28 2" xfId="40947" xr:uid="{D0EAAAE2-FDDB-47CD-AEC2-20F0A7CBFAE0}"/>
    <cellStyle name="Tittel 28 3" xfId="40948" xr:uid="{68258CC1-0F6B-4A2E-A418-723D89EB5B87}"/>
    <cellStyle name="Tittel 29" xfId="40949" xr:uid="{7AB62E82-C63C-4893-A1E3-73BCF5A326C2}"/>
    <cellStyle name="Tittel 3" xfId="40950" xr:uid="{0D633393-2927-4E0E-82CD-1E2561608D63}"/>
    <cellStyle name="Tittel 30" xfId="40951" xr:uid="{31B15FAA-69C2-45AD-855B-58F1C4931C0B}"/>
    <cellStyle name="Tittel 31" xfId="40952" xr:uid="{B72E6409-D34D-40F0-BB38-96A4166F6353}"/>
    <cellStyle name="Tittel 32" xfId="40953" xr:uid="{E8EC7B13-B449-41C1-BDD4-8D333EE7AD9D}"/>
    <cellStyle name="Tittel 33" xfId="40954" xr:uid="{1B3486BC-30ED-42D9-BF2C-FD3965F0D9E9}"/>
    <cellStyle name="Tittel 34" xfId="40955" xr:uid="{9C5DEB2A-4C1C-4A1B-B13B-239E553AA5C2}"/>
    <cellStyle name="Tittel 35" xfId="40956" xr:uid="{F0223728-1835-4664-88FA-B1BA17C5ABF0}"/>
    <cellStyle name="Tittel 36" xfId="40957" xr:uid="{CCAD0AF1-CA0B-4B69-AA2C-83D3065A1451}"/>
    <cellStyle name="Tittel 37" xfId="40958" xr:uid="{61767716-E0BE-44AC-BA11-44A1E5D7952E}"/>
    <cellStyle name="Tittel 38" xfId="40959" xr:uid="{AE99CA6D-A54A-41EA-969B-614B04F5D2AA}"/>
    <cellStyle name="Tittel 39" xfId="40960" xr:uid="{4FA589EB-F862-4FC3-85DD-98B57A00742E}"/>
    <cellStyle name="Tittel 4" xfId="40961" xr:uid="{AFF11A2B-B372-4CB2-AC48-9DDD08FAA030}"/>
    <cellStyle name="Tittel 40" xfId="40962" xr:uid="{05302389-7162-4156-80A4-C0BDE1D0A27F}"/>
    <cellStyle name="Tittel 41" xfId="40963" xr:uid="{5685774C-CD80-471D-BFAC-627E7912F337}"/>
    <cellStyle name="Tittel 42" xfId="40964" xr:uid="{4E58CF45-CD1F-4AD0-A64F-9DDDE75F227F}"/>
    <cellStyle name="Tittel 43" xfId="40965" xr:uid="{2A81E773-B525-4951-A6A7-F03DBC067B38}"/>
    <cellStyle name="Tittel 44" xfId="40966" xr:uid="{F516AA25-C737-478A-90A2-B565D6915786}"/>
    <cellStyle name="Tittel 45" xfId="40967" xr:uid="{0961CB6C-0E4E-4ECA-B099-0FB474DB101E}"/>
    <cellStyle name="Tittel 46" xfId="40968" xr:uid="{3B5C4DEF-2AF7-495A-8573-159F5D7F49DB}"/>
    <cellStyle name="Tittel 47" xfId="40969" xr:uid="{4921674E-6E57-45A7-B3A2-30AA566A1A7F}"/>
    <cellStyle name="Tittel 48" xfId="40970" xr:uid="{5DA4623D-50FC-4F2C-AD28-86CDC1E5F0A4}"/>
    <cellStyle name="Tittel 49" xfId="46391" xr:uid="{4E623B25-5DD3-496A-BA25-2679EA41E504}"/>
    <cellStyle name="Tittel 5" xfId="40971" xr:uid="{344C078F-6D9E-4188-B837-00C6E0AEB67C}"/>
    <cellStyle name="Tittel 50" xfId="46392" xr:uid="{D75B3DF6-7CC2-4D4C-98FC-D6933C26D7BB}"/>
    <cellStyle name="Tittel 51" xfId="46393" xr:uid="{478B4959-72FA-40B9-9D66-F7E5D10BBD4C}"/>
    <cellStyle name="Tittel 52" xfId="46394" xr:uid="{F1CEE05D-6DD1-4AC6-9728-0074D0C67F12}"/>
    <cellStyle name="Tittel 53" xfId="46395" xr:uid="{20E1E487-C0EA-4952-BADF-A33506C688F7}"/>
    <cellStyle name="Tittel 54" xfId="46396" xr:uid="{3E5EF654-85AF-4197-AFAF-E67B919FE8A2}"/>
    <cellStyle name="Tittel 55" xfId="46397" xr:uid="{73A12229-4083-4C0C-98F4-5DE697E2CC88}"/>
    <cellStyle name="Tittel 56" xfId="46398" xr:uid="{506B3874-F7FE-439E-85C8-5F31F90D694E}"/>
    <cellStyle name="Tittel 57" xfId="46399" xr:uid="{38A99400-C0D3-4A98-99DE-4ABC5F536DC0}"/>
    <cellStyle name="Tittel 58" xfId="46400" xr:uid="{21D97929-7E42-487C-AC94-739D11EEA850}"/>
    <cellStyle name="Tittel 59" xfId="46401" xr:uid="{FCF25CBB-88C5-4C7B-81DC-E6F4B3B60CFD}"/>
    <cellStyle name="Tittel 6" xfId="40972" xr:uid="{086802AA-B0E2-4EE4-A5C7-D762D8850C8B}"/>
    <cellStyle name="Tittel 60" xfId="46402" xr:uid="{44301059-E9B8-4D39-A826-4E3332BF5FEF}"/>
    <cellStyle name="Tittel 61" xfId="46403" xr:uid="{46CEA412-2D4B-44A9-BD67-007740A4376D}"/>
    <cellStyle name="Tittel 62" xfId="46404" xr:uid="{991F9BD5-9C0A-45B1-BEF9-2FA046D3E1DE}"/>
    <cellStyle name="Tittel 63" xfId="46405" xr:uid="{F35BD52B-7873-43CE-B516-9202F56CA1ED}"/>
    <cellStyle name="Tittel 64" xfId="46406" xr:uid="{93FC13FF-E4B8-4594-88BB-90321C5341D8}"/>
    <cellStyle name="Tittel 65" xfId="46407" xr:uid="{11FB24BA-E705-484B-B329-4D213AB056A2}"/>
    <cellStyle name="Tittel 66" xfId="46408" xr:uid="{503323CA-9EA7-43B9-B51F-95E91AFDAFDE}"/>
    <cellStyle name="Tittel 67" xfId="46409" xr:uid="{D6BE0F26-73F8-4971-AB4E-063841AA7AE8}"/>
    <cellStyle name="Tittel 68" xfId="46410" xr:uid="{52AA28AA-D299-4750-9D15-E2361F23348E}"/>
    <cellStyle name="Tittel 69" xfId="46666" xr:uid="{5F5B622E-14B5-4469-B055-3111CE5866D0}"/>
    <cellStyle name="Tittel 7" xfId="40973" xr:uid="{87D4B4FB-950B-451D-B681-0C6B0ED78493}"/>
    <cellStyle name="Tittel 8" xfId="40974" xr:uid="{C3BD716C-4E68-41D8-88D5-1DF65CCBB01F}"/>
    <cellStyle name="Tittel 9" xfId="40975" xr:uid="{2200ACD4-D445-4033-8D98-080FC38A9AA7}"/>
    <cellStyle name="Título" xfId="40976" xr:uid="{AE496C0D-5E8A-4645-B549-5C75E35EA8BE}"/>
    <cellStyle name="Título 1" xfId="40977" xr:uid="{72083FD8-2F5B-4A65-BC69-F55E7349997D}"/>
    <cellStyle name="Título 2" xfId="40978" xr:uid="{1A06F6F3-DD7F-4619-8518-E1768EFCA2EC}"/>
    <cellStyle name="Título 3" xfId="40979" xr:uid="{5D3ACC3F-02E7-44DE-9597-B974D6F991A5}"/>
    <cellStyle name="Título_20091015 DE_Proposed amendments to CR SEC_MKR" xfId="40980" xr:uid="{4878EBA8-D00C-4A39-ACC1-68690B4C8F8D}"/>
    <cellStyle name="Total" xfId="40981" xr:uid="{263F06C7-DA46-416A-BCFB-5A2FA41843F4}"/>
    <cellStyle name="Total 2" xfId="40982" xr:uid="{91C975CD-BA57-478A-853F-F1B5601FFFD6}"/>
    <cellStyle name="Total 3" xfId="40983" xr:uid="{7FF771BA-1802-4693-9DDE-11DFDEA44064}"/>
    <cellStyle name="Total 4" xfId="40984" xr:uid="{C6958A18-37C6-477B-80A4-07783EF011B6}"/>
    <cellStyle name="Total 5" xfId="40985" xr:uid="{F5FEF9ED-1A87-48D9-BE67-B8464387D71E}"/>
    <cellStyle name="Total 6" xfId="40986" xr:uid="{20AAF2ED-D71E-4508-9CA2-07B0DEB1079F}"/>
    <cellStyle name="Totalt 10" xfId="40987" xr:uid="{96F25B1A-79E1-4300-9B72-787AAC7644F6}"/>
    <cellStyle name="Totalt 10 10" xfId="40988" xr:uid="{49629E2D-AD0C-4CAD-A65F-4BDC0D4BC1E6}"/>
    <cellStyle name="Totalt 10 11" xfId="40989" xr:uid="{B916A50D-2E39-473C-B5D2-AEB4ED5B330E}"/>
    <cellStyle name="Totalt 10 12" xfId="40990" xr:uid="{4A8E1E06-5480-47E9-ADCE-58E6FDA6B0BC}"/>
    <cellStyle name="Totalt 10 13" xfId="40991" xr:uid="{0ED28E7D-672C-4096-9833-067D7171517E}"/>
    <cellStyle name="Totalt 10 14" xfId="40992" xr:uid="{D90B3B0D-D2BE-4DDD-B6DB-A0812AD1E002}"/>
    <cellStyle name="Totalt 10 15" xfId="40993" xr:uid="{76A6AA49-D3D7-4BA1-B410-33F3DC4DFFDC}"/>
    <cellStyle name="Totalt 10 16" xfId="40994" xr:uid="{4B273EB4-189A-4B55-BD99-D6ED07E2D6F1}"/>
    <cellStyle name="Totalt 10 17" xfId="40995" xr:uid="{4692D30D-A766-44CF-850E-58231ABD560F}"/>
    <cellStyle name="Totalt 10 17 10" xfId="40996" xr:uid="{C0905EE2-C0B6-4CD0-93C6-7761E3E339EB}"/>
    <cellStyle name="Totalt 10 17 11" xfId="40997" xr:uid="{9429104A-E7E8-42E4-B0C5-95CAA7868FE5}"/>
    <cellStyle name="Totalt 10 17 12" xfId="40998" xr:uid="{26864E75-841F-490B-8B07-EF8041888483}"/>
    <cellStyle name="Totalt 10 17 13" xfId="40999" xr:uid="{7C554AC8-FC7C-429A-9DE1-26EEF068E13A}"/>
    <cellStyle name="Totalt 10 17 2" xfId="41000" xr:uid="{041ED9EC-67C7-443C-9759-3CD86A6AFD3D}"/>
    <cellStyle name="Totalt 10 17 3" xfId="41001" xr:uid="{8FEF90C7-1A6A-4C71-8D0D-9256FD76FA44}"/>
    <cellStyle name="Totalt 10 17 4" xfId="41002" xr:uid="{D7BE3C10-9035-49FA-9CE4-C624C616AF84}"/>
    <cellStyle name="Totalt 10 17 5" xfId="41003" xr:uid="{8055741D-A170-4F82-A3CC-C9FB86B71D90}"/>
    <cellStyle name="Totalt 10 17 6" xfId="41004" xr:uid="{8D400C10-C136-4E9C-BF75-0F307F6E6233}"/>
    <cellStyle name="Totalt 10 17 7" xfId="41005" xr:uid="{0F1E0E18-E73E-47FD-9B4A-471D8F0DFA44}"/>
    <cellStyle name="Totalt 10 17 8" xfId="41006" xr:uid="{C08FF5D6-B499-4998-9517-139624BDC299}"/>
    <cellStyle name="Totalt 10 17 9" xfId="41007" xr:uid="{81BDC7A9-7B33-4BAA-AE53-0C418909E050}"/>
    <cellStyle name="Totalt 10 18" xfId="41008" xr:uid="{F26124C0-707A-4DFC-B526-D2FA69A6FEE2}"/>
    <cellStyle name="Totalt 10 19" xfId="41009" xr:uid="{B7AAC65E-DCA9-4020-BFF7-396517326088}"/>
    <cellStyle name="Totalt 10 2" xfId="41010" xr:uid="{AE15B8C8-7040-4A91-B53C-F7389ED1A477}"/>
    <cellStyle name="Totalt 10 2 10" xfId="41011" xr:uid="{578B5D7A-9114-4005-BC9B-4B21F9F3A35A}"/>
    <cellStyle name="Totalt 10 2 11" xfId="41012" xr:uid="{0EAB8FA3-67F8-41B0-B08A-BF676E81A612}"/>
    <cellStyle name="Totalt 10 2 12" xfId="41013" xr:uid="{D5A7C945-B5F7-4516-891C-057918C68B6C}"/>
    <cellStyle name="Totalt 10 2 13" xfId="41014" xr:uid="{8860CF7E-33F9-4DE3-95B9-E5DBFF429C92}"/>
    <cellStyle name="Totalt 10 2 14" xfId="41015" xr:uid="{6C7517D2-4745-461D-AC1C-18D012C4DC54}"/>
    <cellStyle name="Totalt 10 2 2" xfId="41016" xr:uid="{A9495620-B1A5-41E3-B1D3-5E75B21CC566}"/>
    <cellStyle name="Totalt 10 2 2 10" xfId="41017" xr:uid="{94D66692-A413-447D-81C8-785AF4B2DE7A}"/>
    <cellStyle name="Totalt 10 2 2 11" xfId="41018" xr:uid="{7E1845FE-215D-4AE7-A315-8A7691CE1D66}"/>
    <cellStyle name="Totalt 10 2 2 12" xfId="41019" xr:uid="{9099E43A-85C0-4656-90E4-03993A0882EA}"/>
    <cellStyle name="Totalt 10 2 2 13" xfId="41020" xr:uid="{19959493-1369-45F7-951F-35F5C127F545}"/>
    <cellStyle name="Totalt 10 2 2 2" xfId="41021" xr:uid="{722482B3-0B8D-4E8E-A7C4-140EBBE30D4A}"/>
    <cellStyle name="Totalt 10 2 2 3" xfId="41022" xr:uid="{4E471161-4B84-40C3-A698-996D8B2F2A32}"/>
    <cellStyle name="Totalt 10 2 2 4" xfId="41023" xr:uid="{6040E4C0-C184-4D4A-82A3-EDF598473526}"/>
    <cellStyle name="Totalt 10 2 2 5" xfId="41024" xr:uid="{E74613FB-A98B-44A9-A0F0-15215DFE1A8E}"/>
    <cellStyle name="Totalt 10 2 2 6" xfId="41025" xr:uid="{CED37A52-0C24-43A1-B48D-D76327076311}"/>
    <cellStyle name="Totalt 10 2 2 7" xfId="41026" xr:uid="{881A5F78-AC0C-45EE-BD9E-005F6E0F7733}"/>
    <cellStyle name="Totalt 10 2 2 8" xfId="41027" xr:uid="{E314AF54-6161-40AD-A19A-E7756D9FB468}"/>
    <cellStyle name="Totalt 10 2 2 9" xfId="41028" xr:uid="{0118E11C-2968-420D-BD2E-6EDE1DF284DF}"/>
    <cellStyle name="Totalt 10 2 3" xfId="41029" xr:uid="{0B414027-9408-497B-9F8E-52173A42699F}"/>
    <cellStyle name="Totalt 10 2 4" xfId="41030" xr:uid="{E3C77EB2-0B83-42A7-9962-7A6B00F7F9D8}"/>
    <cellStyle name="Totalt 10 2 5" xfId="41031" xr:uid="{7ED97B19-3D30-4285-9C95-9968539D56BD}"/>
    <cellStyle name="Totalt 10 2 6" xfId="41032" xr:uid="{2CB3FB02-EA6B-4359-803B-FD2CBA92FB71}"/>
    <cellStyle name="Totalt 10 2 7" xfId="41033" xr:uid="{1DEB93D3-8468-419A-B34D-81C58A5418FB}"/>
    <cellStyle name="Totalt 10 2 8" xfId="41034" xr:uid="{ADF5BB72-36A1-4100-AD86-B0A1189A1119}"/>
    <cellStyle name="Totalt 10 2 9" xfId="41035" xr:uid="{F7E03E55-2AB1-4281-997D-05D46CB0F847}"/>
    <cellStyle name="Totalt 10 20" xfId="41036" xr:uid="{A64DA114-E771-4F0A-A54B-08E9D17DC66F}"/>
    <cellStyle name="Totalt 10 21" xfId="41037" xr:uid="{4C0B33A9-2EC6-4EEC-AF6F-2EFF9552E7D7}"/>
    <cellStyle name="Totalt 10 22" xfId="41038" xr:uid="{9998F2A7-027E-4BA7-B280-4A4132A7B8D8}"/>
    <cellStyle name="Totalt 10 23" xfId="41039" xr:uid="{023668B3-7219-4EB3-AE6E-CA05CB00C30A}"/>
    <cellStyle name="Totalt 10 24" xfId="41040" xr:uid="{C81A41AD-911E-4AF6-A71A-56C8EDBA52A0}"/>
    <cellStyle name="Totalt 10 25" xfId="41041" xr:uid="{7849DDF6-5CAD-4CCC-9CFE-DFE43204F5F9}"/>
    <cellStyle name="Totalt 10 26" xfId="41042" xr:uid="{BAFC34CC-84A8-49DB-9B85-E0460D254878}"/>
    <cellStyle name="Totalt 10 27" xfId="41043" xr:uid="{D0E6B4E4-51C2-43E2-BB92-B8AE9967B293}"/>
    <cellStyle name="Totalt 10 28" xfId="41044" xr:uid="{CFF4E59D-C7B8-4074-B108-9DA534ADEDEE}"/>
    <cellStyle name="Totalt 10 3" xfId="41045" xr:uid="{9B41025F-B81F-44D6-B196-050D10FBD3CA}"/>
    <cellStyle name="Totalt 10 4" xfId="41046" xr:uid="{A6070BE3-D14F-45FC-979A-8CBD5A22A055}"/>
    <cellStyle name="Totalt 10 5" xfId="41047" xr:uid="{213FD568-DE64-41BA-A71D-41AB2B3E96D2}"/>
    <cellStyle name="Totalt 10 6" xfId="41048" xr:uid="{B83DD7ED-B32E-49F0-B900-8F5C2082EC0B}"/>
    <cellStyle name="Totalt 10 7" xfId="41049" xr:uid="{2BC6BBE6-7C9F-4BCB-B59A-4DEB76F89DE7}"/>
    <cellStyle name="Totalt 10 8" xfId="41050" xr:uid="{E92F174A-65D9-4790-9BCD-8E520ED90261}"/>
    <cellStyle name="Totalt 10 9" xfId="41051" xr:uid="{CEF923FF-9839-4D85-AFE5-E8715AB5B527}"/>
    <cellStyle name="Totalt 11" xfId="41052" xr:uid="{AE71774F-C174-4ACC-8663-5C491314F26F}"/>
    <cellStyle name="Totalt 12" xfId="41053" xr:uid="{DBA894F8-3B0D-4FCB-8E93-5E1D36B0AA27}"/>
    <cellStyle name="Totalt 12 10" xfId="41054" xr:uid="{AAFCD177-B2CE-45A7-8FFB-BEEAE4843FB5}"/>
    <cellStyle name="Totalt 12 11" xfId="41055" xr:uid="{09C96993-432B-4B44-A6D1-047489681489}"/>
    <cellStyle name="Totalt 12 12" xfId="41056" xr:uid="{8C893215-AE59-4D4C-93F9-4011F46BE9DA}"/>
    <cellStyle name="Totalt 12 13" xfId="41057" xr:uid="{B1C2FCAC-296C-4AF7-9C9A-82D92FEA0CD6}"/>
    <cellStyle name="Totalt 12 14" xfId="41058" xr:uid="{0B475DBE-F471-459D-9074-12FD380B18A0}"/>
    <cellStyle name="Totalt 12 15" xfId="41059" xr:uid="{357CAA23-3967-4C1E-B049-219F7EB77590}"/>
    <cellStyle name="Totalt 12 2" xfId="41060" xr:uid="{9C332F3C-30DB-411D-95BE-78C7448E134B}"/>
    <cellStyle name="Totalt 12 2 10" xfId="41061" xr:uid="{20B034C1-CA7E-4E16-A69A-E3D5E3787B45}"/>
    <cellStyle name="Totalt 12 2 11" xfId="41062" xr:uid="{D3ED7206-4D60-46CB-9899-6C88A849EA04}"/>
    <cellStyle name="Totalt 12 2 12" xfId="41063" xr:uid="{BBF29075-20BF-478D-8C56-B7A69EFD85E5}"/>
    <cellStyle name="Totalt 12 2 13" xfId="41064" xr:uid="{2D1291A0-D3B1-40A7-9BC1-62C2EC5D94B5}"/>
    <cellStyle name="Totalt 12 2 2" xfId="41065" xr:uid="{DB63D3E2-2460-4CB9-9732-1453EFC54DFD}"/>
    <cellStyle name="Totalt 12 2 3" xfId="41066" xr:uid="{6953AFED-C1BB-447D-BCC2-5B0F4A4DFB5D}"/>
    <cellStyle name="Totalt 12 2 4" xfId="41067" xr:uid="{C087CD1A-BA23-48D7-B549-0C19692D37F1}"/>
    <cellStyle name="Totalt 12 2 5" xfId="41068" xr:uid="{FED41F86-8BE8-41E7-BE60-8816A873461D}"/>
    <cellStyle name="Totalt 12 2 6" xfId="41069" xr:uid="{2F5FD080-D8F0-4E59-8D0D-56290BBCD861}"/>
    <cellStyle name="Totalt 12 2 7" xfId="41070" xr:uid="{A0A644EE-AF3F-4375-ABD1-2C2C6F0883B2}"/>
    <cellStyle name="Totalt 12 2 8" xfId="41071" xr:uid="{A12A33B2-69F9-46B6-8F51-826EA28386E3}"/>
    <cellStyle name="Totalt 12 2 9" xfId="41072" xr:uid="{6F6767AC-276A-4176-BCE3-6647F260355B}"/>
    <cellStyle name="Totalt 12 3" xfId="41073" xr:uid="{5AC784CC-4E86-4665-87CA-BB47527D5240}"/>
    <cellStyle name="Totalt 12 4" xfId="41074" xr:uid="{2D5B9F48-B7E1-4466-8B73-5ADCEEE918E1}"/>
    <cellStyle name="Totalt 12 5" xfId="41075" xr:uid="{916C6B2E-177F-4E96-BB14-F45A1FE63B35}"/>
    <cellStyle name="Totalt 12 6" xfId="41076" xr:uid="{FED256B5-D665-4E06-8A76-6AEA647F8752}"/>
    <cellStyle name="Totalt 12 7" xfId="41077" xr:uid="{AA710D18-DBCB-4B31-B0E4-C20C766C6CB9}"/>
    <cellStyle name="Totalt 12 8" xfId="41078" xr:uid="{76E856DD-AEE3-4DEC-9FC5-23CB2CF7413E}"/>
    <cellStyle name="Totalt 12 9" xfId="41079" xr:uid="{A2A1E49F-EB2F-430D-AE7D-92BD851774AB}"/>
    <cellStyle name="Totalt 13" xfId="41080" xr:uid="{8CAA5ECD-1F1C-45BA-80B5-B7C0D37FCB07}"/>
    <cellStyle name="Totalt 13 10" xfId="41081" xr:uid="{FC77BDA7-633E-4AB4-9CED-0C80BF683D24}"/>
    <cellStyle name="Totalt 13 11" xfId="41082" xr:uid="{BBD2F66F-1C09-43FB-B157-738C4FBC9C54}"/>
    <cellStyle name="Totalt 13 12" xfId="41083" xr:uid="{2858DB5A-B827-4683-A48D-13CCA22B9E8B}"/>
    <cellStyle name="Totalt 13 2" xfId="41084" xr:uid="{EBD86D70-6003-48E6-AA5A-5E19CB65A679}"/>
    <cellStyle name="Totalt 13 3" xfId="41085" xr:uid="{EE07A2EC-450B-4892-AB5B-4ECBB8F48FDF}"/>
    <cellStyle name="Totalt 13 4" xfId="41086" xr:uid="{9E9E545B-9B1A-4869-9764-90D52629A4ED}"/>
    <cellStyle name="Totalt 13 5" xfId="41087" xr:uid="{62343A4E-5DF5-427E-8440-39C10E1DB1AF}"/>
    <cellStyle name="Totalt 13 6" xfId="41088" xr:uid="{14F42DD3-ABBB-4BC3-BCE7-0484AD6B623B}"/>
    <cellStyle name="Totalt 13 7" xfId="41089" xr:uid="{89820135-E241-4EEA-A908-256B911E67A8}"/>
    <cellStyle name="Totalt 13 8" xfId="41090" xr:uid="{8E05D928-8D0F-4A54-B920-8E2E6BD8EF1E}"/>
    <cellStyle name="Totalt 13 9" xfId="41091" xr:uid="{3F10D0FF-FA7C-43B1-AEB4-C35F17C9137D}"/>
    <cellStyle name="Totalt 14" xfId="41092" xr:uid="{3EC80614-0D9C-4CC4-A5C0-70517CA993E0}"/>
    <cellStyle name="Totalt 14 10" xfId="41093" xr:uid="{A1E2F0B9-3903-49C2-B621-9DBC9BF87C90}"/>
    <cellStyle name="Totalt 14 11" xfId="41094" xr:uid="{1257C1E1-0604-4ABC-BE98-49A05B08EFC4}"/>
    <cellStyle name="Totalt 14 12" xfId="41095" xr:uid="{C41282DA-3DA1-489C-B3C9-1A6B8A97EED3}"/>
    <cellStyle name="Totalt 14 2" xfId="41096" xr:uid="{388C3430-A98D-42F6-9D62-20521064EBCA}"/>
    <cellStyle name="Totalt 14 3" xfId="41097" xr:uid="{8ECE56D6-3EF5-41BB-BF2C-7EC07FC35639}"/>
    <cellStyle name="Totalt 14 4" xfId="41098" xr:uid="{D50CC0E8-9E10-4DF3-B0D8-70C47ED3222C}"/>
    <cellStyle name="Totalt 14 5" xfId="41099" xr:uid="{F7564BFD-BE39-4A83-9361-C430A8E3756B}"/>
    <cellStyle name="Totalt 14 6" xfId="41100" xr:uid="{EF9FCF64-65C6-41A1-A367-AB855D91FBC4}"/>
    <cellStyle name="Totalt 14 7" xfId="41101" xr:uid="{079043AD-AA5D-46E8-B13A-AB13A9AFC644}"/>
    <cellStyle name="Totalt 14 8" xfId="41102" xr:uid="{6891AF20-52F5-41C4-80B0-05CB26761A34}"/>
    <cellStyle name="Totalt 14 9" xfId="41103" xr:uid="{AE02AB50-9E76-48ED-AD4D-BA0BB0B60B03}"/>
    <cellStyle name="Totalt 15" xfId="41104" xr:uid="{01BD7365-629D-4856-B86A-6FC681F5AA2B}"/>
    <cellStyle name="Totalt 15 10" xfId="41105" xr:uid="{4DA8A25B-96AF-4EC4-90DA-8E42503E9F86}"/>
    <cellStyle name="Totalt 15 11" xfId="41106" xr:uid="{FA45209A-75ED-4F9A-9727-EAB7D07A5BCE}"/>
    <cellStyle name="Totalt 15 12" xfId="41107" xr:uid="{FF8C8BAE-E0D9-47FF-B2E4-FD91B5EC1B75}"/>
    <cellStyle name="Totalt 15 2" xfId="41108" xr:uid="{5D9BD49D-FBA7-445B-8F30-5699809AA276}"/>
    <cellStyle name="Totalt 15 3" xfId="41109" xr:uid="{6A70F3FE-1815-431D-9E30-F0CF258C8D53}"/>
    <cellStyle name="Totalt 15 4" xfId="41110" xr:uid="{3066F874-7DAB-408E-9BB5-0169EA9D17D8}"/>
    <cellStyle name="Totalt 15 5" xfId="41111" xr:uid="{E5E83FC8-F8F1-453E-A804-060E706A4394}"/>
    <cellStyle name="Totalt 15 6" xfId="41112" xr:uid="{CD2A9CBD-A8CA-4B9E-8A43-F0967F006B1F}"/>
    <cellStyle name="Totalt 15 7" xfId="41113" xr:uid="{0E90F829-B08C-4F3E-99DC-93BB2694DBD7}"/>
    <cellStyle name="Totalt 15 8" xfId="41114" xr:uid="{41149BA4-5051-4266-A656-0395FB74AFFE}"/>
    <cellStyle name="Totalt 15 9" xfId="41115" xr:uid="{FD9824AB-0E89-4308-97CB-187B4095D4D9}"/>
    <cellStyle name="Totalt 16" xfId="41116" xr:uid="{294C9D8F-FEA2-4926-B1CE-B938CE55F058}"/>
    <cellStyle name="Totalt 16 10" xfId="41117" xr:uid="{348DEDB8-E3D3-4AF6-B80E-CD4722DDFF06}"/>
    <cellStyle name="Totalt 16 11" xfId="41118" xr:uid="{5531E91D-1086-4696-8B2C-93B4F5870722}"/>
    <cellStyle name="Totalt 16 12" xfId="41119" xr:uid="{36EEBD8A-C968-469A-BF3B-627ADD0991A2}"/>
    <cellStyle name="Totalt 16 2" xfId="41120" xr:uid="{79ECB536-D977-4547-A6B9-13B6718EA53C}"/>
    <cellStyle name="Totalt 16 3" xfId="41121" xr:uid="{5B7513CF-3A0A-4D9A-A2DC-C5D77E389675}"/>
    <cellStyle name="Totalt 16 4" xfId="41122" xr:uid="{486C78B9-4B52-4B9B-B96A-F531612EF9B0}"/>
    <cellStyle name="Totalt 16 5" xfId="41123" xr:uid="{EFC924E7-9943-48B8-A020-66F651EB163C}"/>
    <cellStyle name="Totalt 16 6" xfId="41124" xr:uid="{C2B004C1-6A0B-495D-9EB5-0F6A517C9B27}"/>
    <cellStyle name="Totalt 16 7" xfId="41125" xr:uid="{3DE8A27D-0004-4A86-9008-4C7E606E4A9A}"/>
    <cellStyle name="Totalt 16 8" xfId="41126" xr:uid="{B01C5B84-57C0-491F-B334-1D0DA4A7423E}"/>
    <cellStyle name="Totalt 16 9" xfId="41127" xr:uid="{C8839A8A-BE84-4C33-BDDA-696618B514E7}"/>
    <cellStyle name="Totalt 17" xfId="41128" xr:uid="{846D9663-C732-4CE4-945C-8F58C77E7E9B}"/>
    <cellStyle name="Totalt 17 10" xfId="41129" xr:uid="{F2F115E9-0FB5-4437-A709-C7B9E2D43CA3}"/>
    <cellStyle name="Totalt 17 11" xfId="41130" xr:uid="{1EF1B3A2-04D2-48E9-A791-057059C17CA5}"/>
    <cellStyle name="Totalt 17 12" xfId="41131" xr:uid="{E16298A9-11A2-403F-8D19-D23E2C5DB121}"/>
    <cellStyle name="Totalt 17 2" xfId="41132" xr:uid="{172966FA-C974-49A0-9578-37C9FE57F15B}"/>
    <cellStyle name="Totalt 17 3" xfId="41133" xr:uid="{00C526B9-25F1-48C0-BF6B-DEC3379915F2}"/>
    <cellStyle name="Totalt 17 4" xfId="41134" xr:uid="{F569C675-ADD0-4759-A6BF-1AD1D12BC624}"/>
    <cellStyle name="Totalt 17 5" xfId="41135" xr:uid="{17F43514-26DD-49EF-A25C-F8DA3BA53790}"/>
    <cellStyle name="Totalt 17 6" xfId="41136" xr:uid="{C75ED8B6-A9DB-4C52-BD9D-1BD3118A69F3}"/>
    <cellStyle name="Totalt 17 7" xfId="41137" xr:uid="{8D08E3EF-748F-45ED-AE51-F2A19DEF8C55}"/>
    <cellStyle name="Totalt 17 8" xfId="41138" xr:uid="{ED2128C4-F686-41C4-A7F8-68D17991DC23}"/>
    <cellStyle name="Totalt 17 9" xfId="41139" xr:uid="{0D3E4B36-5881-459A-93FE-09E1CBE431DD}"/>
    <cellStyle name="Totalt 18" xfId="41140" xr:uid="{C0F31FCE-7D15-4C2A-92C6-EF0D47ACB148}"/>
    <cellStyle name="Totalt 18 10" xfId="41141" xr:uid="{7A7C3A33-DB48-4CF5-A6AE-F747110A8D9D}"/>
    <cellStyle name="Totalt 18 11" xfId="41142" xr:uid="{1827FFF5-1382-4E0D-9D1A-8165CF86BCCB}"/>
    <cellStyle name="Totalt 18 12" xfId="41143" xr:uid="{583E1DF3-A26E-4C2E-B5B7-DD02B4C3A807}"/>
    <cellStyle name="Totalt 18 2" xfId="41144" xr:uid="{16650758-F1F0-469C-8425-EAB20D6AE130}"/>
    <cellStyle name="Totalt 18 3" xfId="41145" xr:uid="{E56D58B1-BBCF-4AB7-A712-99F18CF933A0}"/>
    <cellStyle name="Totalt 18 4" xfId="41146" xr:uid="{F0ABC63B-ACA3-4ACC-818B-0A2911F6008E}"/>
    <cellStyle name="Totalt 18 5" xfId="41147" xr:uid="{92043B33-699E-4CA1-A6FC-B2362FCDE58A}"/>
    <cellStyle name="Totalt 18 6" xfId="41148" xr:uid="{91A8C5E6-306E-4EE1-B602-DE60548EA8AD}"/>
    <cellStyle name="Totalt 18 7" xfId="41149" xr:uid="{2C1D5FB8-40D5-405F-9BFA-865A064F4191}"/>
    <cellStyle name="Totalt 18 8" xfId="41150" xr:uid="{F8CA651B-6338-4450-8F3F-3149F78906E9}"/>
    <cellStyle name="Totalt 18 9" xfId="41151" xr:uid="{23C4E3BC-7521-420D-90C5-1B96631FD5AE}"/>
    <cellStyle name="Totalt 19" xfId="41152" xr:uid="{52EDB9A0-A735-43EA-84BC-8B1C2B43A95C}"/>
    <cellStyle name="Totalt 19 10" xfId="41153" xr:uid="{D1A89C11-4A61-4561-B718-20B498F57ECB}"/>
    <cellStyle name="Totalt 19 11" xfId="41154" xr:uid="{6F9FB241-1FBF-431F-B6A1-47E190FA2E8E}"/>
    <cellStyle name="Totalt 19 12" xfId="41155" xr:uid="{FA0E8B5C-B712-43D7-B030-90000017EFBD}"/>
    <cellStyle name="Totalt 19 2" xfId="41156" xr:uid="{E81CFE6B-AEE8-4EE4-9CF8-F5B1E668446C}"/>
    <cellStyle name="Totalt 19 3" xfId="41157" xr:uid="{42D4218C-FDF9-42B4-9813-5A693CD7E013}"/>
    <cellStyle name="Totalt 19 4" xfId="41158" xr:uid="{0AB3E15A-A608-4890-BFE3-6A1AD05CD195}"/>
    <cellStyle name="Totalt 19 5" xfId="41159" xr:uid="{C91D849E-D7E0-430E-9398-8643962BB858}"/>
    <cellStyle name="Totalt 19 6" xfId="41160" xr:uid="{E7BF8292-D9F8-4A8C-9D6E-278AD902AB24}"/>
    <cellStyle name="Totalt 19 7" xfId="41161" xr:uid="{3E2E533F-907C-4E45-8CFB-CB483308779B}"/>
    <cellStyle name="Totalt 19 8" xfId="41162" xr:uid="{2E41F8FA-F9FB-4002-B7C9-B380C28D1A41}"/>
    <cellStyle name="Totalt 19 9" xfId="41163" xr:uid="{16EAC7F1-91A7-4EE6-92FC-367462AEC350}"/>
    <cellStyle name="Totalt 2" xfId="41164" xr:uid="{2A427148-46B7-4214-B56A-845F2BF3BEE2}"/>
    <cellStyle name="Totalt 2 10" xfId="41165" xr:uid="{2FAFDF57-90EB-4AE7-AA6C-A2CB4AD7C1B0}"/>
    <cellStyle name="Totalt 2 11" xfId="41166" xr:uid="{F479552E-1572-4AC6-A1A6-4FEA709E5B98}"/>
    <cellStyle name="Totalt 2 12" xfId="41167" xr:uid="{C5C51D8A-4905-46CA-8537-4440CA2ED6F1}"/>
    <cellStyle name="Totalt 2 13" xfId="41168" xr:uid="{E7BB9928-B82C-4CA9-A084-79D9BA303CD7}"/>
    <cellStyle name="Totalt 2 14" xfId="41169" xr:uid="{661D6B52-043F-42D0-AF4D-9C3867C2BE9B}"/>
    <cellStyle name="Totalt 2 15" xfId="41170" xr:uid="{9752EB95-4279-4B76-ADB1-9F3DB6324BC9}"/>
    <cellStyle name="Totalt 2 16" xfId="41171" xr:uid="{81241BB0-453A-4BB2-891C-18E83C5824B7}"/>
    <cellStyle name="Totalt 2 17" xfId="41172" xr:uid="{3406E282-B4CC-4946-B815-ED5296316D86}"/>
    <cellStyle name="Totalt 2 18" xfId="41173" xr:uid="{276D7FC5-E12E-48C6-8E3A-1BFB6B478246}"/>
    <cellStyle name="Totalt 2 19" xfId="41174" xr:uid="{DD9D4B76-27E2-422D-B671-2221941C5827}"/>
    <cellStyle name="Totalt 2 19 10" xfId="41175" xr:uid="{632F8889-2FDB-4641-ACA1-BC736B2B0B1D}"/>
    <cellStyle name="Totalt 2 19 11" xfId="41176" xr:uid="{2A4E85F8-B4F8-4544-92EA-6B7CB5CA96FB}"/>
    <cellStyle name="Totalt 2 19 12" xfId="41177" xr:uid="{AC718EE6-786E-4196-B8E3-834B39555F58}"/>
    <cellStyle name="Totalt 2 19 13" xfId="41178" xr:uid="{20AC6AF2-22A8-437D-9CC0-B3AEE3CE0FDD}"/>
    <cellStyle name="Totalt 2 19 2" xfId="41179" xr:uid="{918DAF3A-FD89-4CF4-8D55-9221D4FC7928}"/>
    <cellStyle name="Totalt 2 19 3" xfId="41180" xr:uid="{66635E20-52B5-4A96-A530-F1801C05E60D}"/>
    <cellStyle name="Totalt 2 19 4" xfId="41181" xr:uid="{0CD85C6A-41C7-4DAD-8719-6036C96C16CA}"/>
    <cellStyle name="Totalt 2 19 5" xfId="41182" xr:uid="{E39C783F-B0FC-4EBB-8CEF-484F95D9B7CE}"/>
    <cellStyle name="Totalt 2 19 6" xfId="41183" xr:uid="{D0C5A5EB-08E7-40E6-8D68-D785EC32950E}"/>
    <cellStyle name="Totalt 2 19 7" xfId="41184" xr:uid="{F463D582-ABE1-4D25-81C8-8BB630BB3EEB}"/>
    <cellStyle name="Totalt 2 19 8" xfId="41185" xr:uid="{E0EC7500-DB5B-4999-A4A2-25176E69EC64}"/>
    <cellStyle name="Totalt 2 19 9" xfId="41186" xr:uid="{B095A320-2B6E-4DFC-BB4D-61CAE158F936}"/>
    <cellStyle name="Totalt 2 2" xfId="41187" xr:uid="{F748C931-9E4E-422D-A420-64414EDF769D}"/>
    <cellStyle name="Totalt 2 2 10" xfId="41188" xr:uid="{5747CE26-8AD3-405D-87A4-AEFCD59B06BA}"/>
    <cellStyle name="Totalt 2 2 11" xfId="41189" xr:uid="{2B3986C2-6767-4FC6-A05C-9BCC6A7BAC81}"/>
    <cellStyle name="Totalt 2 2 12" xfId="41190" xr:uid="{FB005786-BC66-4131-BF9E-2893B3256EBA}"/>
    <cellStyle name="Totalt 2 2 13" xfId="41191" xr:uid="{3C03E4E4-388A-467A-A9A3-B460482EA63F}"/>
    <cellStyle name="Totalt 2 2 14" xfId="41192" xr:uid="{EB222B31-4A74-47C7-95FC-580BB48F7EFE}"/>
    <cellStyle name="Totalt 2 2 15" xfId="41193" xr:uid="{32F85549-53B6-4A7A-A97D-BC784B9C0D47}"/>
    <cellStyle name="Totalt 2 2 16" xfId="41194" xr:uid="{C6207D60-2837-44D0-A329-C173C346A596}"/>
    <cellStyle name="Totalt 2 2 17" xfId="41195" xr:uid="{338FC30E-6DB5-41E0-8E52-935F2A371859}"/>
    <cellStyle name="Totalt 2 2 17 10" xfId="41196" xr:uid="{9CF09CA6-9D1D-4C50-9CB5-87EC5F34D1F9}"/>
    <cellStyle name="Totalt 2 2 17 11" xfId="41197" xr:uid="{A04540CE-D641-42AB-A0EA-802219C33A2F}"/>
    <cellStyle name="Totalt 2 2 17 12" xfId="41198" xr:uid="{3C0AB5B8-B03E-4F54-AD8D-8A7F9B4AC6C8}"/>
    <cellStyle name="Totalt 2 2 17 13" xfId="41199" xr:uid="{899A1812-E864-4DC2-A1CF-5E1F5855E946}"/>
    <cellStyle name="Totalt 2 2 17 2" xfId="41200" xr:uid="{05203F23-31E3-44EC-B511-356F3525B2F7}"/>
    <cellStyle name="Totalt 2 2 17 3" xfId="41201" xr:uid="{4B3961B2-0072-4EB1-A7ED-A02DC1453CE4}"/>
    <cellStyle name="Totalt 2 2 17 4" xfId="41202" xr:uid="{15CEBC52-0280-4217-84E9-A8A32E5B51C7}"/>
    <cellStyle name="Totalt 2 2 17 5" xfId="41203" xr:uid="{C9C2DE4F-FDA4-409B-9EBB-17CF81E12273}"/>
    <cellStyle name="Totalt 2 2 17 6" xfId="41204" xr:uid="{952D0C23-052D-4675-9439-9FE957449CAC}"/>
    <cellStyle name="Totalt 2 2 17 7" xfId="41205" xr:uid="{90FC27EF-97BA-44DC-AC56-AF7EB8D49E4A}"/>
    <cellStyle name="Totalt 2 2 17 8" xfId="41206" xr:uid="{4EE6BBA9-74AF-41CB-8335-DE609E1249D7}"/>
    <cellStyle name="Totalt 2 2 17 9" xfId="41207" xr:uid="{7B2DD831-78D8-453F-92D3-59D07E7BE78D}"/>
    <cellStyle name="Totalt 2 2 18" xfId="41208" xr:uid="{6089A833-575D-46B0-9016-B5022E56556C}"/>
    <cellStyle name="Totalt 2 2 19" xfId="41209" xr:uid="{57C22257-E71E-48A5-975C-F97D7D5296F6}"/>
    <cellStyle name="Totalt 2 2 2" xfId="41210" xr:uid="{8367544B-0652-4A9B-BDCD-A7A83F1486B5}"/>
    <cellStyle name="Totalt 2 2 2 10" xfId="41211" xr:uid="{65D2D18A-3389-4E2B-9A8B-2955C0081733}"/>
    <cellStyle name="Totalt 2 2 2 11" xfId="41212" xr:uid="{AC215CFE-4DE8-4C73-B807-CBEC0A71C5AA}"/>
    <cellStyle name="Totalt 2 2 2 12" xfId="41213" xr:uid="{89E52445-77E4-4653-ADE8-64F3B0BD467F}"/>
    <cellStyle name="Totalt 2 2 2 13" xfId="41214" xr:uid="{33AD4549-F6B3-4F2C-BBEB-BC2C9714F3BD}"/>
    <cellStyle name="Totalt 2 2 2 14" xfId="41215" xr:uid="{68A8943B-9B11-4A18-B0C4-14B1663A0E0D}"/>
    <cellStyle name="Totalt 2 2 2 15" xfId="41216" xr:uid="{F5DB97AE-A7C0-4D57-B3CD-07B2033DD93A}"/>
    <cellStyle name="Totalt 2 2 2 2" xfId="41217" xr:uid="{A2E19AEA-3543-4A96-9C34-87CD83436308}"/>
    <cellStyle name="Totalt 2 2 2 2 10" xfId="41218" xr:uid="{15A56B3F-9F30-4006-8A21-2AFDA28B9831}"/>
    <cellStyle name="Totalt 2 2 2 2 11" xfId="41219" xr:uid="{DF10D6CF-7125-4F44-A668-E6E2DC39157F}"/>
    <cellStyle name="Totalt 2 2 2 2 12" xfId="41220" xr:uid="{DA5CF3F6-B093-446F-AB11-5F2CADDAC37A}"/>
    <cellStyle name="Totalt 2 2 2 2 13" xfId="41221" xr:uid="{BAD7CD5A-16B1-4535-95D3-E75EF461AA51}"/>
    <cellStyle name="Totalt 2 2 2 2 2" xfId="41222" xr:uid="{98673C5E-9081-4AC1-99EB-EC76433A6F43}"/>
    <cellStyle name="Totalt 2 2 2 2 3" xfId="41223" xr:uid="{0FAB3087-710A-4A13-BE3D-776F3F23D201}"/>
    <cellStyle name="Totalt 2 2 2 2 4" xfId="41224" xr:uid="{4807CBBA-C043-4951-9226-E31F07DFD02F}"/>
    <cellStyle name="Totalt 2 2 2 2 5" xfId="41225" xr:uid="{487E6FED-D460-4960-B745-6DF5DA40C3A0}"/>
    <cellStyle name="Totalt 2 2 2 2 6" xfId="41226" xr:uid="{C3D6F3B3-7398-4B1B-943C-3B340C3A96DB}"/>
    <cellStyle name="Totalt 2 2 2 2 7" xfId="41227" xr:uid="{BDE07323-F140-44E7-8690-E389CED00C3C}"/>
    <cellStyle name="Totalt 2 2 2 2 8" xfId="41228" xr:uid="{A366FA11-09A9-46F7-B9C1-42207099B0EB}"/>
    <cellStyle name="Totalt 2 2 2 2 9" xfId="41229" xr:uid="{3A572075-1A5D-49E9-BC46-FD3C023C12A1}"/>
    <cellStyle name="Totalt 2 2 2 3" xfId="41230" xr:uid="{0B7BE3C0-49F2-4962-B820-91F197EA7DB8}"/>
    <cellStyle name="Totalt 2 2 2 4" xfId="41231" xr:uid="{887E31C1-9B95-41E3-AF68-B7C8C1A35C10}"/>
    <cellStyle name="Totalt 2 2 2 5" xfId="41232" xr:uid="{E4A4A928-670E-493E-97AF-26333DDA6B86}"/>
    <cellStyle name="Totalt 2 2 2 6" xfId="41233" xr:uid="{F83F33BB-22A3-4017-B78A-E4E61AC1AF5C}"/>
    <cellStyle name="Totalt 2 2 2 7" xfId="41234" xr:uid="{48A52CA2-9D05-4246-A563-17A1C5A35EF7}"/>
    <cellStyle name="Totalt 2 2 2 8" xfId="41235" xr:uid="{75410902-68B9-477B-B69D-4056F4C47DCC}"/>
    <cellStyle name="Totalt 2 2 2 9" xfId="41236" xr:uid="{76FA4DCD-A5C9-4533-A0BC-3456B4E8B56F}"/>
    <cellStyle name="Totalt 2 2 20" xfId="41237" xr:uid="{AAD78819-FB26-419C-8390-E6507E2EA056}"/>
    <cellStyle name="Totalt 2 2 21" xfId="41238" xr:uid="{7840B556-6808-494D-9F8A-205A1375EFAF}"/>
    <cellStyle name="Totalt 2 2 22" xfId="41239" xr:uid="{5D4676ED-1414-47C0-A5B0-5DC4D0B20CBC}"/>
    <cellStyle name="Totalt 2 2 23" xfId="41240" xr:uid="{7E84CDA9-DD5E-4AF1-B0BD-8F779AEDCF84}"/>
    <cellStyle name="Totalt 2 2 24" xfId="41241" xr:uid="{13C1372D-EEE6-401E-9D6E-092F09B47530}"/>
    <cellStyle name="Totalt 2 2 25" xfId="41242" xr:uid="{D2C74A1D-21C7-49EA-B289-15EA6E9D1B10}"/>
    <cellStyle name="Totalt 2 2 26" xfId="41243" xr:uid="{3A3C6A88-B8D3-4BFC-A22D-A27790542565}"/>
    <cellStyle name="Totalt 2 2 27" xfId="41244" xr:uid="{D655920F-A343-4142-8654-E30C0DE20B75}"/>
    <cellStyle name="Totalt 2 2 28" xfId="41245" xr:uid="{6A864587-F7F4-4947-B4AE-3815FFACE8A3}"/>
    <cellStyle name="Totalt 2 2 3" xfId="41246" xr:uid="{121B0D4B-4DC0-46B0-B373-DF147DA2737A}"/>
    <cellStyle name="Totalt 2 2 4" xfId="41247" xr:uid="{82D8B937-462E-4733-A62C-558BCC3CDB00}"/>
    <cellStyle name="Totalt 2 2 5" xfId="41248" xr:uid="{D48C7AD2-41ED-4D2E-A32C-8A93F7A95396}"/>
    <cellStyle name="Totalt 2 2 6" xfId="41249" xr:uid="{9993EB70-5B42-4A2C-BA08-8362AA3DB067}"/>
    <cellStyle name="Totalt 2 2 7" xfId="41250" xr:uid="{72C98481-DC16-456A-A7D2-5BBF99BA5FF5}"/>
    <cellStyle name="Totalt 2 2 8" xfId="41251" xr:uid="{2AA00871-7774-46FD-ABB5-8E3D82071E02}"/>
    <cellStyle name="Totalt 2 2 9" xfId="41252" xr:uid="{48180AFA-DE3C-43EA-8865-275EF23590B8}"/>
    <cellStyle name="Totalt 2 20" xfId="41253" xr:uid="{5B2B2D67-1DA5-42FF-B002-561E813812FB}"/>
    <cellStyle name="Totalt 2 21" xfId="41254" xr:uid="{9287E156-5824-4D80-A64E-1549AEFB7141}"/>
    <cellStyle name="Totalt 2 22" xfId="41255" xr:uid="{4C9FC561-AD5B-49AA-881D-4B5FA5E7C869}"/>
    <cellStyle name="Totalt 2 23" xfId="41256" xr:uid="{A6251455-0D34-4049-9693-8F9CD5A529F4}"/>
    <cellStyle name="Totalt 2 24" xfId="41257" xr:uid="{AA9DCFB0-03AC-4096-AE9F-91F06FEC467C}"/>
    <cellStyle name="Totalt 2 25" xfId="41258" xr:uid="{DE6DA290-237A-466D-80CD-7DFDB2610C14}"/>
    <cellStyle name="Totalt 2 26" xfId="41259" xr:uid="{6F6AFAB5-30FE-46A6-9ACE-D8C90BC02F9C}"/>
    <cellStyle name="Totalt 2 27" xfId="41260" xr:uid="{ADE97359-8FD2-4E89-B152-0401183C9A2B}"/>
    <cellStyle name="Totalt 2 28" xfId="41261" xr:uid="{37B9E76B-0E2E-4B30-9213-6079946D6CF7}"/>
    <cellStyle name="Totalt 2 29" xfId="41262" xr:uid="{EDCD1DDE-6D4C-4038-894E-BC2CA7BBB361}"/>
    <cellStyle name="Totalt 2 3" xfId="41263" xr:uid="{4CA0AB53-7E59-426D-96AD-71B8840F83FF}"/>
    <cellStyle name="Totalt 2 30" xfId="41264" xr:uid="{E53640F4-14E7-418C-B3E8-1D67FB252DC6}"/>
    <cellStyle name="Totalt 2 31" xfId="46729" xr:uid="{93874048-6A27-438F-8CB6-0E3CB78F0E68}"/>
    <cellStyle name="Totalt 2 4" xfId="41265" xr:uid="{E2C50E03-0AF4-45E2-ACB2-423595CFD0DC}"/>
    <cellStyle name="Totalt 2 5" xfId="41266" xr:uid="{824A3F4C-1930-407B-A218-7A1628C7818A}"/>
    <cellStyle name="Totalt 2 5 10" xfId="41267" xr:uid="{29581CEE-AC3F-4314-AB01-A846D4E3C5F9}"/>
    <cellStyle name="Totalt 2 5 11" xfId="41268" xr:uid="{58553DE1-F536-4043-ADF3-B030CEA5D243}"/>
    <cellStyle name="Totalt 2 5 12" xfId="41269" xr:uid="{3C2A9C9B-6B2C-4282-8CD9-8306511BF69B}"/>
    <cellStyle name="Totalt 2 5 13" xfId="41270" xr:uid="{203CCE7F-BF1C-46FA-81F1-687C9E52410B}"/>
    <cellStyle name="Totalt 2 5 14" xfId="41271" xr:uid="{B099CA33-E97C-45C5-A036-9C7F3E003D64}"/>
    <cellStyle name="Totalt 2 5 15" xfId="41272" xr:uid="{BB3A8671-B24B-4B29-A0AB-200DB02C5227}"/>
    <cellStyle name="Totalt 2 5 2" xfId="41273" xr:uid="{CED41815-D1B5-4C9E-9BAF-B8BE50026C20}"/>
    <cellStyle name="Totalt 2 5 2 10" xfId="41274" xr:uid="{C2A91666-F147-4785-899E-08FF7BDDB56D}"/>
    <cellStyle name="Totalt 2 5 2 11" xfId="41275" xr:uid="{77BB4343-DF6B-4AE7-8BCE-3BB01412BF5F}"/>
    <cellStyle name="Totalt 2 5 2 12" xfId="41276" xr:uid="{F5E0923D-914E-4433-BB33-5CBF8F1506A0}"/>
    <cellStyle name="Totalt 2 5 2 13" xfId="41277" xr:uid="{E90F24B7-E962-443E-85E7-1EF2F007F59A}"/>
    <cellStyle name="Totalt 2 5 2 2" xfId="41278" xr:uid="{D18347C0-033C-45AA-9572-7958996CF6A6}"/>
    <cellStyle name="Totalt 2 5 2 3" xfId="41279" xr:uid="{0154E788-D0A8-46FD-8DC0-FB6AAA886452}"/>
    <cellStyle name="Totalt 2 5 2 4" xfId="41280" xr:uid="{AD754AD0-D7E4-4C1D-A2DA-ABD274A6FB10}"/>
    <cellStyle name="Totalt 2 5 2 5" xfId="41281" xr:uid="{EB2300D1-F74B-4557-8383-56AE98A5C4D0}"/>
    <cellStyle name="Totalt 2 5 2 6" xfId="41282" xr:uid="{D1AD02C7-988A-4586-8B5C-A66C05058091}"/>
    <cellStyle name="Totalt 2 5 2 7" xfId="41283" xr:uid="{E9F092AD-630C-4EFC-8D71-766B640F5464}"/>
    <cellStyle name="Totalt 2 5 2 8" xfId="41284" xr:uid="{E245BC36-AE78-47D4-9489-B52E81822DBD}"/>
    <cellStyle name="Totalt 2 5 2 9" xfId="41285" xr:uid="{8AE1BB45-E8F7-4742-BA5B-8729FEF63ADE}"/>
    <cellStyle name="Totalt 2 5 3" xfId="41286" xr:uid="{F9A58189-3788-4374-A8C1-721D6A850C2C}"/>
    <cellStyle name="Totalt 2 5 4" xfId="41287" xr:uid="{B78D0EF2-C9FB-4B16-BDD3-5640A7C4F12A}"/>
    <cellStyle name="Totalt 2 5 5" xfId="41288" xr:uid="{9B0D41C4-591B-4EF3-8885-AECCF70D014D}"/>
    <cellStyle name="Totalt 2 5 6" xfId="41289" xr:uid="{0BDD2A55-3731-4747-82EB-11F0AD7A59EC}"/>
    <cellStyle name="Totalt 2 5 7" xfId="41290" xr:uid="{E25987E4-3F10-4641-83F1-59CBB9B81F56}"/>
    <cellStyle name="Totalt 2 5 8" xfId="41291" xr:uid="{7599B751-FD70-4511-8AFA-6B298A078119}"/>
    <cellStyle name="Totalt 2 5 9" xfId="41292" xr:uid="{6F10C4C4-7DF2-4272-A9C7-AEC63D10A4E8}"/>
    <cellStyle name="Totalt 2 6" xfId="41293" xr:uid="{AF6B71AA-5BC8-453A-8115-CB631A7FEFB7}"/>
    <cellStyle name="Totalt 2 7" xfId="41294" xr:uid="{4A2FA4FD-B860-43E6-9B86-2474621E604E}"/>
    <cellStyle name="Totalt 2 8" xfId="41295" xr:uid="{EE4D131F-C338-4B14-82ED-073B9F84FFE4}"/>
    <cellStyle name="Totalt 2 9" xfId="41296" xr:uid="{5A8489AA-FF81-45EF-869C-C21EC75B330E}"/>
    <cellStyle name="Totalt 2_Innlån 10_2010" xfId="41297" xr:uid="{A1912493-EC4D-42B2-A248-37FB7E9B7F89}"/>
    <cellStyle name="Totalt 20" xfId="41298" xr:uid="{4032EB1B-D40D-46CF-916A-9A79E6A79A60}"/>
    <cellStyle name="Totalt 20 10" xfId="41299" xr:uid="{D6507A61-F8A8-464F-B80C-FB3EAB47902C}"/>
    <cellStyle name="Totalt 20 11" xfId="41300" xr:uid="{D2738834-6926-4C67-87E4-E356420B4490}"/>
    <cellStyle name="Totalt 20 12" xfId="41301" xr:uid="{6B9FC700-6553-47B7-A1AA-A823168A3930}"/>
    <cellStyle name="Totalt 20 2" xfId="41302" xr:uid="{6131CA8A-D905-48AF-97C1-6F8C62A94C37}"/>
    <cellStyle name="Totalt 20 3" xfId="41303" xr:uid="{4FCFBCDC-BCE5-45E9-834F-41640028D259}"/>
    <cellStyle name="Totalt 20 4" xfId="41304" xr:uid="{BCACA17D-5B8E-4578-8370-24B6E049E140}"/>
    <cellStyle name="Totalt 20 5" xfId="41305" xr:uid="{DC396080-1C5C-47CF-BBDB-6588CBEC186C}"/>
    <cellStyle name="Totalt 20 6" xfId="41306" xr:uid="{F8932E97-B32B-4AAE-83F1-09F1BDC8785A}"/>
    <cellStyle name="Totalt 20 7" xfId="41307" xr:uid="{783E3AFC-D6F7-49AD-A0F9-C5420B050C39}"/>
    <cellStyle name="Totalt 20 8" xfId="41308" xr:uid="{B18CC721-2A7B-4FD3-A5CF-8C44C6597D16}"/>
    <cellStyle name="Totalt 20 9" xfId="41309" xr:uid="{D09A7042-7F9A-4B36-9E2E-889C8D8F6257}"/>
    <cellStyle name="Totalt 21" xfId="41310" xr:uid="{01A12387-A5D1-409D-997D-13D8682D55D8}"/>
    <cellStyle name="Totalt 21 10" xfId="41311" xr:uid="{9F147B9F-5FD1-4566-AFC3-47B681DE3E9E}"/>
    <cellStyle name="Totalt 21 11" xfId="41312" xr:uid="{50312477-D655-4D2A-AD56-44759D401464}"/>
    <cellStyle name="Totalt 21 12" xfId="41313" xr:uid="{FDB694E3-A9C8-4FEF-AE9C-3971F1AAD0B8}"/>
    <cellStyle name="Totalt 21 2" xfId="41314" xr:uid="{86B97580-D812-4524-979D-E7519F45D964}"/>
    <cellStyle name="Totalt 21 3" xfId="41315" xr:uid="{32FE0386-F448-44C2-9DE3-F1E0F1D8B81E}"/>
    <cellStyle name="Totalt 21 4" xfId="41316" xr:uid="{B48FA9B5-A8F6-44DC-8B2B-C0556154F937}"/>
    <cellStyle name="Totalt 21 5" xfId="41317" xr:uid="{EFCD6E22-81F3-407E-A76C-0AE05F873304}"/>
    <cellStyle name="Totalt 21 6" xfId="41318" xr:uid="{F318E8A7-F47C-4096-893D-26900CCD0C76}"/>
    <cellStyle name="Totalt 21 7" xfId="41319" xr:uid="{0A529A79-BE42-4953-95F1-9AB1F5C2A1B5}"/>
    <cellStyle name="Totalt 21 8" xfId="41320" xr:uid="{E8E87267-EA8F-4340-AE91-9DE2D1FD96A2}"/>
    <cellStyle name="Totalt 21 9" xfId="41321" xr:uid="{0FF2C730-BCA5-41D1-A4A6-8BA2ADB246A9}"/>
    <cellStyle name="Totalt 22" xfId="41322" xr:uid="{8BE00FD5-B6D2-4CDD-8AC1-F779D7105DBC}"/>
    <cellStyle name="Totalt 22 10" xfId="41323" xr:uid="{400A13AA-DD4D-4416-841A-F1AD0C46D682}"/>
    <cellStyle name="Totalt 22 11" xfId="41324" xr:uid="{493B62A4-0C50-4524-A5F3-930463270D22}"/>
    <cellStyle name="Totalt 22 12" xfId="41325" xr:uid="{DF166C39-F754-4284-8702-E6B03D78E709}"/>
    <cellStyle name="Totalt 22 2" xfId="41326" xr:uid="{367C314F-EF76-4772-8433-052D0F8829A5}"/>
    <cellStyle name="Totalt 22 3" xfId="41327" xr:uid="{4DD9F84A-09B5-40A2-ABE2-7F769522EFA1}"/>
    <cellStyle name="Totalt 22 4" xfId="41328" xr:uid="{02F7BD51-1656-4C92-9DFD-A520A96539B2}"/>
    <cellStyle name="Totalt 22 5" xfId="41329" xr:uid="{DF40037A-E15C-4930-8F65-D406B046CE0F}"/>
    <cellStyle name="Totalt 22 6" xfId="41330" xr:uid="{92DE50FF-DA48-498B-A5E8-855D63C28FB6}"/>
    <cellStyle name="Totalt 22 7" xfId="41331" xr:uid="{51ECB845-9F92-47A8-9160-8A6F256F1902}"/>
    <cellStyle name="Totalt 22 8" xfId="41332" xr:uid="{47B659B6-9DFB-4EE2-B901-AC44E93395F2}"/>
    <cellStyle name="Totalt 22 9" xfId="41333" xr:uid="{C36CA88B-632F-4A4F-8A51-E5C71FB1919E}"/>
    <cellStyle name="Totalt 23" xfId="41334" xr:uid="{DD6F6866-7B84-4596-83EB-1609DEDEC5F7}"/>
    <cellStyle name="Totalt 23 10" xfId="41335" xr:uid="{D801DF95-F333-4B40-9A4B-2E510BCCD357}"/>
    <cellStyle name="Totalt 23 11" xfId="41336" xr:uid="{12F1AF56-B191-458C-B605-A99CA6F42EDE}"/>
    <cellStyle name="Totalt 23 12" xfId="41337" xr:uid="{35687707-E2E9-4D2C-9301-ED2DBF12A3F2}"/>
    <cellStyle name="Totalt 23 2" xfId="41338" xr:uid="{77B5538B-A2F5-4064-A3F4-7A031332D4A5}"/>
    <cellStyle name="Totalt 23 3" xfId="41339" xr:uid="{43FDDAC3-3294-4C64-BF8B-CE15E41EAC79}"/>
    <cellStyle name="Totalt 23 4" xfId="41340" xr:uid="{BF35664D-A679-491D-A48A-002FD24D8C9F}"/>
    <cellStyle name="Totalt 23 5" xfId="41341" xr:uid="{C77B1286-43D7-41C8-9E6D-F29F7D4CBAEC}"/>
    <cellStyle name="Totalt 23 6" xfId="41342" xr:uid="{3519DB6C-24F9-44C4-890F-C2B06EA5BF49}"/>
    <cellStyle name="Totalt 23 7" xfId="41343" xr:uid="{8C7002B1-B27D-441B-B0D4-AB5C2BB1435D}"/>
    <cellStyle name="Totalt 23 8" xfId="41344" xr:uid="{2A0A91A1-C14D-4191-93DC-7CE70D0BF8EB}"/>
    <cellStyle name="Totalt 23 9" xfId="41345" xr:uid="{56DD6A67-7745-496A-A3EE-CADE69BE0F1B}"/>
    <cellStyle name="Totalt 24" xfId="41346" xr:uid="{36DADE13-D4B6-4003-BF76-0E6FED66C7A0}"/>
    <cellStyle name="Totalt 24 10" xfId="41347" xr:uid="{04A9CAC8-AFD3-402E-8CFF-161AD3679FA0}"/>
    <cellStyle name="Totalt 24 11" xfId="41348" xr:uid="{805C40DC-D975-4D3E-BAE7-3561A94B6B52}"/>
    <cellStyle name="Totalt 24 12" xfId="41349" xr:uid="{1BB681FA-DDDD-431B-8295-2779DBF298A5}"/>
    <cellStyle name="Totalt 24 2" xfId="41350" xr:uid="{84418F77-1C15-4E0A-B338-B34A81B03D84}"/>
    <cellStyle name="Totalt 24 3" xfId="41351" xr:uid="{060B1B2D-94AC-4353-8814-805F4DD762CC}"/>
    <cellStyle name="Totalt 24 4" xfId="41352" xr:uid="{7134E759-8D22-496F-A328-1EA865CB2527}"/>
    <cellStyle name="Totalt 24 5" xfId="41353" xr:uid="{1F22C2FF-52E2-423F-AF6F-B219FD9792F2}"/>
    <cellStyle name="Totalt 24 6" xfId="41354" xr:uid="{48D652E6-9438-46F7-8220-2BA2D1A15C2C}"/>
    <cellStyle name="Totalt 24 7" xfId="41355" xr:uid="{78E6BEC9-235F-4DB3-8C41-B5D4E58974FD}"/>
    <cellStyle name="Totalt 24 8" xfId="41356" xr:uid="{5D647F90-840E-43B1-934B-BE01D5CED372}"/>
    <cellStyle name="Totalt 24 9" xfId="41357" xr:uid="{DFCBA001-AC72-4172-BB90-20755A8B8FEB}"/>
    <cellStyle name="Totalt 25" xfId="41358" xr:uid="{37A11891-62D1-48A3-BA6E-0554E2E69852}"/>
    <cellStyle name="Totalt 25 10" xfId="41359" xr:uid="{69B467F4-A935-4727-8DD1-B58E85173BBA}"/>
    <cellStyle name="Totalt 25 11" xfId="41360" xr:uid="{6E182901-081B-44A8-B1CB-6DDB0393E297}"/>
    <cellStyle name="Totalt 25 12" xfId="41361" xr:uid="{64CA2E5E-E188-421D-9384-2F30A5FF739D}"/>
    <cellStyle name="Totalt 25 2" xfId="41362" xr:uid="{F6D41C1B-D293-432A-85EA-4A00744B8E9E}"/>
    <cellStyle name="Totalt 25 3" xfId="41363" xr:uid="{143D28F3-204B-4802-9C5F-22C2BAD8FF06}"/>
    <cellStyle name="Totalt 25 4" xfId="41364" xr:uid="{4282AB42-5666-4742-9307-3AB049A97638}"/>
    <cellStyle name="Totalt 25 5" xfId="41365" xr:uid="{17AECBB8-5CA9-496B-8163-E6A0EEEA2F0C}"/>
    <cellStyle name="Totalt 25 6" xfId="41366" xr:uid="{D6E6EAD0-1163-4E54-B778-0B86D62F571B}"/>
    <cellStyle name="Totalt 25 7" xfId="41367" xr:uid="{A19DF691-E308-4352-AE17-71DE5F031AA5}"/>
    <cellStyle name="Totalt 25 8" xfId="41368" xr:uid="{5C1DF2CD-61BF-4558-BB62-D720577FDC7C}"/>
    <cellStyle name="Totalt 25 9" xfId="41369" xr:uid="{86AFCD20-9514-4006-B9D5-B50998E6068C}"/>
    <cellStyle name="Totalt 26" xfId="41370" xr:uid="{D807CDF1-DAB7-42AE-B881-F6A3DD61A0E5}"/>
    <cellStyle name="Totalt 26 10" xfId="41371" xr:uid="{65D1E309-5558-4807-A45C-C03AD3AA525E}"/>
    <cellStyle name="Totalt 26 11" xfId="41372" xr:uid="{871A62C1-3622-42E4-81F3-ECD6C7ECFAB0}"/>
    <cellStyle name="Totalt 26 12" xfId="41373" xr:uid="{4E4D8902-444A-4553-AFD5-70DC0F0F2ADE}"/>
    <cellStyle name="Totalt 26 13" xfId="41374" xr:uid="{3CF52910-DC08-4864-96DD-1227ACACAB75}"/>
    <cellStyle name="Totalt 26 2" xfId="41375" xr:uid="{C1FF7893-CF5E-4493-B109-C5291F68E60C}"/>
    <cellStyle name="Totalt 26 3" xfId="41376" xr:uid="{DC7D179D-EE99-4FFD-AF02-425AB0F2CD53}"/>
    <cellStyle name="Totalt 26 4" xfId="41377" xr:uid="{405D91FF-B213-4321-8690-7F0897B35658}"/>
    <cellStyle name="Totalt 26 5" xfId="41378" xr:uid="{1A0D1568-3342-4F8F-9C11-F8E3679B9977}"/>
    <cellStyle name="Totalt 26 6" xfId="41379" xr:uid="{DF69F091-88C9-484A-9DBC-F9BA61FAA80D}"/>
    <cellStyle name="Totalt 26 7" xfId="41380" xr:uid="{63B52566-1A7E-4055-8595-5050B59D3C53}"/>
    <cellStyle name="Totalt 26 8" xfId="41381" xr:uid="{A3314936-37B4-42ED-B38E-9074ACE9B40A}"/>
    <cellStyle name="Totalt 26 9" xfId="41382" xr:uid="{7BB3FB00-026D-4B03-844A-7E9208922EB0}"/>
    <cellStyle name="Totalt 27" xfId="41383" xr:uid="{16331464-5674-4B5A-9152-7FAB499C73DF}"/>
    <cellStyle name="Totalt 28" xfId="41384" xr:uid="{561284B7-09DB-4FDE-832F-66FA8BC0B75A}"/>
    <cellStyle name="Totalt 28 2" xfId="41385" xr:uid="{30ABD806-F6BA-452E-889B-BBDC5272789A}"/>
    <cellStyle name="Totalt 28 3" xfId="41386" xr:uid="{8DA8A36C-7683-467E-8150-28A1DEE5F03F}"/>
    <cellStyle name="Totalt 29" xfId="41387" xr:uid="{FF40413C-3B46-4315-810C-300D7D5F2AE9}"/>
    <cellStyle name="Totalt 3" xfId="41388" xr:uid="{540BEB98-3FE6-45B6-A429-CB2228FCFDD4}"/>
    <cellStyle name="Totalt 30" xfId="41389" xr:uid="{126B5E88-C760-4E62-9383-B5CAA0C51379}"/>
    <cellStyle name="Totalt 31" xfId="41390" xr:uid="{151F2D1C-484B-4D0F-97BE-56AFBF21B141}"/>
    <cellStyle name="Totalt 32" xfId="41391" xr:uid="{DA469C9B-4966-40D7-922E-32D54683DE81}"/>
    <cellStyle name="Totalt 33" xfId="41392" xr:uid="{488972D1-1A95-44AD-8D9F-0863B4FD4607}"/>
    <cellStyle name="Totalt 34" xfId="41393" xr:uid="{658ED5E4-1FCA-40F1-9D5D-53321B8B6DC2}"/>
    <cellStyle name="Totalt 35" xfId="41394" xr:uid="{DAF021C1-9712-4945-957C-A93A031CD78A}"/>
    <cellStyle name="Totalt 36" xfId="41395" xr:uid="{E78F1B5A-3AC6-49B8-85D4-E1D572EA492A}"/>
    <cellStyle name="Totalt 37" xfId="41396" xr:uid="{FE25E6BD-0E2F-497E-BC38-11B0176B78AA}"/>
    <cellStyle name="Totalt 38" xfId="41397" xr:uid="{22CB4A57-AA9F-41EA-B471-85BE676AECFF}"/>
    <cellStyle name="Totalt 39" xfId="41398" xr:uid="{7D6B823C-A813-462C-BEED-BCD60123C623}"/>
    <cellStyle name="Totalt 4" xfId="41399" xr:uid="{A44313FE-066F-43B2-B1E8-1B38EE8D6E06}"/>
    <cellStyle name="Totalt 40" xfId="41400" xr:uid="{F1367818-32B6-421C-84BD-58BFB3ACC3DA}"/>
    <cellStyle name="Totalt 41" xfId="41401" xr:uid="{61501BE4-E962-48EB-90CF-80971A6CC16F}"/>
    <cellStyle name="Totalt 42" xfId="41402" xr:uid="{A91DA098-076E-4A2B-A485-ACB226F86137}"/>
    <cellStyle name="Totalt 43" xfId="41403" xr:uid="{BE40F2DF-56F5-4B8C-A5D8-CE644EE93A8B}"/>
    <cellStyle name="Totalt 44" xfId="41404" xr:uid="{FCA99035-DBE5-4888-8EED-21B7C2DD7E88}"/>
    <cellStyle name="Totalt 45" xfId="41405" xr:uid="{208FBA7E-375E-4ED0-9F11-AE3993581D21}"/>
    <cellStyle name="Totalt 46" xfId="41406" xr:uid="{46375E84-2452-4D01-B95B-6B26AE08D099}"/>
    <cellStyle name="Totalt 47" xfId="41407" xr:uid="{CE6E7096-3B2A-457A-A83C-38DD14B4FD9B}"/>
    <cellStyle name="Totalt 48" xfId="41408" xr:uid="{BBA092E9-2C35-4E8A-9BDD-C2179D537296}"/>
    <cellStyle name="Totalt 49" xfId="46411" xr:uid="{C3F57743-50A8-4237-A631-7053A6174434}"/>
    <cellStyle name="Totalt 5" xfId="41409" xr:uid="{B15FA032-22AF-4B82-8D75-C1C9D05CF68E}"/>
    <cellStyle name="Totalt 50" xfId="46412" xr:uid="{81E528FB-1C2D-4A71-B102-1CEFB7F82092}"/>
    <cellStyle name="Totalt 51" xfId="46413" xr:uid="{E1EC1239-5401-4897-AFAD-7DDD11D5ADD0}"/>
    <cellStyle name="Totalt 52" xfId="46414" xr:uid="{376C7DCA-B09C-4CA5-8B38-8FFCFD179D45}"/>
    <cellStyle name="Totalt 53" xfId="46415" xr:uid="{DB031E6D-358F-4E67-AA13-A6E862F847D6}"/>
    <cellStyle name="Totalt 54" xfId="46416" xr:uid="{151FF834-3311-4D82-B139-AC63D6383064}"/>
    <cellStyle name="Totalt 55" xfId="46417" xr:uid="{FB9B1588-148C-4D83-9836-6B41F968066A}"/>
    <cellStyle name="Totalt 56" xfId="46418" xr:uid="{84945FA3-4291-4143-8765-9B9AA639C845}"/>
    <cellStyle name="Totalt 57" xfId="46419" xr:uid="{960A9512-E9D9-4E3B-814C-6E301859D785}"/>
    <cellStyle name="Totalt 58" xfId="46420" xr:uid="{F28BAD49-DF41-4056-A5FB-A9C9362E7558}"/>
    <cellStyle name="Totalt 59" xfId="46421" xr:uid="{26F9C67F-4D9A-4D89-8532-000866C80001}"/>
    <cellStyle name="Totalt 6" xfId="41410" xr:uid="{F31ECE41-2A89-4260-802B-00F134A6F491}"/>
    <cellStyle name="Totalt 60" xfId="46422" xr:uid="{26B7AF83-390A-47D0-B630-D9F34DDE948B}"/>
    <cellStyle name="Totalt 61" xfId="46423" xr:uid="{AF045B0A-74BB-4D1C-AE1E-1212C57D3416}"/>
    <cellStyle name="Totalt 62" xfId="46424" xr:uid="{2F381EC9-0634-49CE-9535-653D2E934D44}"/>
    <cellStyle name="Totalt 63" xfId="46425" xr:uid="{61DD1583-1F6D-410C-9ACF-A7E3341D9AC0}"/>
    <cellStyle name="Totalt 64" xfId="46426" xr:uid="{05039E46-E91E-489E-9981-C8A9E5315625}"/>
    <cellStyle name="Totalt 65" xfId="46427" xr:uid="{93AAC683-2F31-432A-A2DB-2FA73D6BDCE3}"/>
    <cellStyle name="Totalt 66" xfId="46428" xr:uid="{D0A3906C-89CE-4F7C-ACBF-BCBF303450CE}"/>
    <cellStyle name="Totalt 67" xfId="46429" xr:uid="{9B410DFF-90A3-4945-8D62-F2841D78C94B}"/>
    <cellStyle name="Totalt 68" xfId="46430" xr:uid="{2683AB76-AA7D-471B-BDFD-111F7098670C}"/>
    <cellStyle name="Totalt 69" xfId="46667" xr:uid="{526E3583-4304-4D49-9F21-E1986EE75D27}"/>
    <cellStyle name="Totalt 7" xfId="41411" xr:uid="{0DBB14DD-B6CB-458F-80C7-7F0310ECAC56}"/>
    <cellStyle name="Totalt 70" xfId="46834" xr:uid="{86330291-BAE8-4AB8-B052-861B26E404D8}"/>
    <cellStyle name="Totalt 71" xfId="46842" xr:uid="{08C2BC49-BCE6-40FC-BF26-BF70550CADED}"/>
    <cellStyle name="Totalt 72" xfId="46860" xr:uid="{93552069-4826-4274-8B32-FE3684C8DCB4}"/>
    <cellStyle name="Totalt 73" xfId="46869" xr:uid="{049876F5-0B1A-451A-8BEE-CB9DC83B7305}"/>
    <cellStyle name="Totalt 74" xfId="46602" xr:uid="{9A42C673-999A-4028-A311-87BCD82FEC29}"/>
    <cellStyle name="Totalt 8" xfId="41412" xr:uid="{2278FE66-945A-4FE6-81DD-1A80CA661C59}"/>
    <cellStyle name="Totalt 9" xfId="41413" xr:uid="{BB6262AE-533E-4478-8A3F-B340E1118E01}"/>
    <cellStyle name="Tusenskille 10" xfId="41414" xr:uid="{5FA1F924-2450-4A9D-8F32-A4E3E7F12F95}"/>
    <cellStyle name="Tusenskille 10 10" xfId="41415" xr:uid="{B1D5004B-1A03-4DFC-A3BE-A50E2AEE4300}"/>
    <cellStyle name="Tusenskille 10 2" xfId="41416" xr:uid="{8381E64E-A639-4B1A-9B6F-AA784F328597}"/>
    <cellStyle name="Tusenskille 10 2 2" xfId="41417" xr:uid="{FF5E594F-0607-478D-8EC1-5BB5B1BE333A}"/>
    <cellStyle name="Tusenskille 10 3" xfId="41418" xr:uid="{046EB966-07E8-4DDF-9095-7BD78A91BEEA}"/>
    <cellStyle name="Tusenskille 10 4" xfId="41419" xr:uid="{798E3715-BF59-453B-828B-E7DA1E13570A}"/>
    <cellStyle name="Tusenskille 10 5" xfId="41420" xr:uid="{FC9EAA26-D557-4C8A-8C11-D726F2DA00D8}"/>
    <cellStyle name="Tusenskille 10 6" xfId="41421" xr:uid="{68963CD6-C300-41CF-A6B3-25E5DA2575F7}"/>
    <cellStyle name="Tusenskille 10 7" xfId="41422" xr:uid="{2116ABD0-CFC5-4FC9-87BB-D0D8169D7800}"/>
    <cellStyle name="Tusenskille 10 8" xfId="41423" xr:uid="{F9000844-0C35-4420-A04F-4D7CFC264604}"/>
    <cellStyle name="Tusenskille 10 9" xfId="41424" xr:uid="{7A04B0ED-29AE-4E86-B51C-3D8EA9BBD27D}"/>
    <cellStyle name="Tusenskille 11" xfId="41425" xr:uid="{47A6B9FD-48D1-4C7D-A176-579641814646}"/>
    <cellStyle name="Tusenskille 11 2" xfId="41426" xr:uid="{D842106B-668A-4F48-981C-82E1A5BC65F8}"/>
    <cellStyle name="Tusenskille 11 2 2" xfId="41427" xr:uid="{F94137E0-461F-4289-964B-42296C3A641C}"/>
    <cellStyle name="Tusenskille 11 2 3" xfId="41428" xr:uid="{8C79A470-72C9-4C5A-9885-A2D2D490A301}"/>
    <cellStyle name="Tusenskille 11 3" xfId="41429" xr:uid="{BC7A0318-DD46-4E78-A359-32A6D2A84580}"/>
    <cellStyle name="Tusenskille 11 4" xfId="41430" xr:uid="{86E64530-1566-4C3A-BF6F-E34CD66A2EC7}"/>
    <cellStyle name="Tusenskille 11 5" xfId="41431" xr:uid="{5207EF3B-BCF4-435E-B7B0-15CFF7FC1F61}"/>
    <cellStyle name="Tusenskille 11 6" xfId="41432" xr:uid="{63C326A3-4921-4450-B010-500E99C7DF01}"/>
    <cellStyle name="Tusenskille 11 7" xfId="41433" xr:uid="{05EE0525-54B6-4A28-B518-1877B56C9D2D}"/>
    <cellStyle name="Tusenskille 11 8" xfId="41434" xr:uid="{306D643B-214C-4D99-AD1C-02AC5B3FAAA4}"/>
    <cellStyle name="Tusenskille 11 9" xfId="41435" xr:uid="{9B144616-9993-4506-A134-60BEF1445EA4}"/>
    <cellStyle name="Tusenskille 12" xfId="41436" xr:uid="{74F4DBAA-6E7D-447B-9404-DAC54DD25886}"/>
    <cellStyle name="Tusenskille 12 2" xfId="41437" xr:uid="{9F77169F-7DFC-4049-892D-5DB9EC785BF5}"/>
    <cellStyle name="Tusenskille 12 3" xfId="41438" xr:uid="{34DF8770-6E80-4DFE-A91F-52C4F55A2E7B}"/>
    <cellStyle name="Tusenskille 12 4" xfId="41439" xr:uid="{1C25877C-7E89-428C-BE03-77E877809A9E}"/>
    <cellStyle name="Tusenskille 12 5" xfId="41440" xr:uid="{49399BB6-37D4-4541-8074-53975BA0DA3E}"/>
    <cellStyle name="Tusenskille 13" xfId="41441" xr:uid="{0411BDE0-25FE-453F-AA86-44A58F6C192F}"/>
    <cellStyle name="Tusenskille 13 2" xfId="41442" xr:uid="{11E313EA-55ED-46C9-9244-D4875330B0DB}"/>
    <cellStyle name="Tusenskille 13 3" xfId="41443" xr:uid="{F53474B0-9CB1-4E53-A173-AB93142C3F92}"/>
    <cellStyle name="Tusenskille 13 4" xfId="41444" xr:uid="{7BB865A1-208E-43F7-B0EB-9A967B90B995}"/>
    <cellStyle name="Tusenskille 13 5" xfId="41445" xr:uid="{E244FF5B-142F-44C1-9D10-5629E56DA489}"/>
    <cellStyle name="Tusenskille 13 6" xfId="41446" xr:uid="{CA52F952-781B-4907-8948-9601A24CEF55}"/>
    <cellStyle name="Tusenskille 14" xfId="41447" xr:uid="{6C253E5A-EF04-4D36-9B8B-D81283C0CB97}"/>
    <cellStyle name="Tusenskille 14 2" xfId="41448" xr:uid="{EDCFD53F-0F50-492E-8A09-502756996759}"/>
    <cellStyle name="Tusenskille 15" xfId="41449" xr:uid="{3374932E-6B25-4FA0-87B7-9C178FF5F2AE}"/>
    <cellStyle name="Tusenskille 15 2" xfId="41450" xr:uid="{EF2A8F0E-7487-49BC-80D9-632A3AC4A7E8}"/>
    <cellStyle name="Tusenskille 15 2 2" xfId="41451" xr:uid="{E6D75079-7120-436E-8D16-CEAE3733F057}"/>
    <cellStyle name="Tusenskille 15 2 3" xfId="41452" xr:uid="{90017C4C-1317-41F9-AB49-C0284E5EF54C}"/>
    <cellStyle name="Tusenskille 15 2 4" xfId="41453" xr:uid="{37AC116F-276D-41AC-8DA3-CB6F0D46FBE3}"/>
    <cellStyle name="Tusenskille 15 3" xfId="41454" xr:uid="{18196087-E6AD-4AF3-AEFA-E95CC26102FB}"/>
    <cellStyle name="Tusenskille 15 4" xfId="41455" xr:uid="{FA3CAB55-D15A-4AB2-BD8F-8690606203DE}"/>
    <cellStyle name="Tusenskille 15 5" xfId="41456" xr:uid="{EC343B8E-0FCF-491A-82E2-5F9326734416}"/>
    <cellStyle name="Tusenskille 15 6" xfId="41457" xr:uid="{0B14C4E8-3B1D-4653-8E75-658FE7D7CA3F}"/>
    <cellStyle name="Tusenskille 15 7" xfId="41458" xr:uid="{8C81D465-E5AE-4D41-8DE1-3F12F84F32EF}"/>
    <cellStyle name="Tusenskille 15 8" xfId="41459" xr:uid="{9C6EEE91-E000-4A9C-93B0-D1EEB1DF49BB}"/>
    <cellStyle name="Tusenskille 15 9" xfId="41460" xr:uid="{F13605CE-2E3C-4BF5-9CB1-7C16216CE8D7}"/>
    <cellStyle name="Tusenskille 16" xfId="41461" xr:uid="{87526E9F-16A1-4AD4-9CAE-9DA65D960CE0}"/>
    <cellStyle name="Tusenskille 16 2" xfId="41462" xr:uid="{19488ACF-2871-44C2-841C-9EAA7E544199}"/>
    <cellStyle name="Tusenskille 16 2 2" xfId="41463" xr:uid="{C297650D-F738-4FF5-8BBB-921413AB8BDD}"/>
    <cellStyle name="Tusenskille 16 2 3" xfId="41464" xr:uid="{865B810C-69D3-478C-A2CA-75E065434110}"/>
    <cellStyle name="Tusenskille 16 2 4" xfId="41465" xr:uid="{7DE581BA-483F-4D5C-B0FF-6C5EA8639D4D}"/>
    <cellStyle name="Tusenskille 16 3" xfId="41466" xr:uid="{83FFEF5A-28D4-4642-85D4-D076024961AD}"/>
    <cellStyle name="Tusenskille 16 4" xfId="41467" xr:uid="{75E2D8C9-C8C9-4074-AD41-7C457717B603}"/>
    <cellStyle name="Tusenskille 16 5" xfId="41468" xr:uid="{EEC217E7-F53A-417C-917A-5345E865C165}"/>
    <cellStyle name="Tusenskille 16 6" xfId="41469" xr:uid="{37393AC3-5A3D-4599-A8A5-9A9F806306F4}"/>
    <cellStyle name="Tusenskille 16 7" xfId="41470" xr:uid="{49D2F3FC-8094-4E2B-9FCE-D07FC86E4BC0}"/>
    <cellStyle name="Tusenskille 16 8" xfId="41471" xr:uid="{43C16E7B-9BA2-4FC0-9B3D-0249445CBABD}"/>
    <cellStyle name="Tusenskille 16 9" xfId="41472" xr:uid="{51C305A4-D919-4F76-8C94-D052EDB122E4}"/>
    <cellStyle name="Tusenskille 17" xfId="41473" xr:uid="{4DA2273B-B390-4494-BAD3-86F85DD4A1A2}"/>
    <cellStyle name="Tusenskille 17 10" xfId="41474" xr:uid="{5DEE0CFD-47F8-4BE9-8086-E8DA763C6A4B}"/>
    <cellStyle name="Tusenskille 17 2" xfId="41475" xr:uid="{889DDB95-87F0-4106-87B9-D78A21F7B09F}"/>
    <cellStyle name="Tusenskille 17 2 2" xfId="41476" xr:uid="{E78E763B-DDDE-4B80-899C-6D9EF6CACC4D}"/>
    <cellStyle name="Tusenskille 17 2 3" xfId="41477" xr:uid="{7932CAA3-EF56-4790-82C9-7D03EBB2623F}"/>
    <cellStyle name="Tusenskille 17 2 4" xfId="41478" xr:uid="{D4A08F85-34A4-4BFD-A413-55CB41B5B234}"/>
    <cellStyle name="Tusenskille 17 3" xfId="41479" xr:uid="{8C8C775B-0736-4FB9-8E0D-F15E9D0BC94C}"/>
    <cellStyle name="Tusenskille 17 4" xfId="41480" xr:uid="{CDBFAC1B-B050-4F70-8244-7A52A6FB8FE2}"/>
    <cellStyle name="Tusenskille 17 5" xfId="41481" xr:uid="{7412ED8B-2F2C-435C-8809-07C5BD27C383}"/>
    <cellStyle name="Tusenskille 17 6" xfId="41482" xr:uid="{E925503F-BE0D-4FA7-8AA5-28E6D81F98C2}"/>
    <cellStyle name="Tusenskille 17 7" xfId="41483" xr:uid="{E29453F6-EC09-4F45-8EEC-D1A5FD013091}"/>
    <cellStyle name="Tusenskille 17 8" xfId="41484" xr:uid="{B2BED5B6-0441-45C4-B358-6F50166A1B4A}"/>
    <cellStyle name="Tusenskille 17 9" xfId="41485" xr:uid="{9F588EC9-94F8-41F6-9716-2CD443678DC1}"/>
    <cellStyle name="Tusenskille 18" xfId="41486" xr:uid="{C5411F95-8F90-4E74-807F-6845EF2BE1B4}"/>
    <cellStyle name="Tusenskille 18 10" xfId="41487" xr:uid="{1CACB22A-1624-4953-A2C3-7700A4F47615}"/>
    <cellStyle name="Tusenskille 18 11" xfId="41488" xr:uid="{9DDB63E7-62AD-4218-9A3C-375A39FCA070}"/>
    <cellStyle name="Tusenskille 18 12" xfId="41489" xr:uid="{3BF0E29B-98FD-475D-91C1-41B76AC486EB}"/>
    <cellStyle name="Tusenskille 18 13" xfId="41490" xr:uid="{47549ACB-5BC9-493E-B9E4-8344F3851417}"/>
    <cellStyle name="Tusenskille 18 14" xfId="41491" xr:uid="{8E0C7FD8-6CD7-4122-AD73-FC88DA988D92}"/>
    <cellStyle name="Tusenskille 18 15" xfId="41492" xr:uid="{91AB3B82-97AE-4B0A-A1B1-DD198E5367F1}"/>
    <cellStyle name="Tusenskille 18 16" xfId="41493" xr:uid="{6074FC94-CD12-496A-BD6B-E540E198F333}"/>
    <cellStyle name="Tusenskille 18 17" xfId="41494" xr:uid="{F33AEF33-4EE0-4ACA-ADCE-DCD99A62465E}"/>
    <cellStyle name="Tusenskille 18 18" xfId="41495" xr:uid="{AF456873-C1DD-42EA-BE8E-0483CD18CC10}"/>
    <cellStyle name="Tusenskille 18 19" xfId="41496" xr:uid="{0F07A502-BA7E-4528-9823-EF2E9860A89C}"/>
    <cellStyle name="Tusenskille 18 2" xfId="41497" xr:uid="{6CD4B1CF-30E5-4FD9-901C-E92F6E3C0F2D}"/>
    <cellStyle name="Tusenskille 18 20" xfId="41498" xr:uid="{AA351E46-7C8C-48AB-9AD8-BCE4F75F7616}"/>
    <cellStyle name="Tusenskille 18 21" xfId="41499" xr:uid="{90E7A20F-1EA0-4324-BA16-E1E5980CCD24}"/>
    <cellStyle name="Tusenskille 18 3" xfId="41500" xr:uid="{2A032287-19BC-4211-92AE-4742DC2783A2}"/>
    <cellStyle name="Tusenskille 18 4" xfId="41501" xr:uid="{5BAF9C97-25F7-45B7-BACA-D92ECDDD50EC}"/>
    <cellStyle name="Tusenskille 18 5" xfId="41502" xr:uid="{3497296C-4EF4-4498-BE29-015F594BBB14}"/>
    <cellStyle name="Tusenskille 18 6" xfId="41503" xr:uid="{FF9E6C87-2BC4-40AE-8748-B945EA67921A}"/>
    <cellStyle name="Tusenskille 18 7" xfId="41504" xr:uid="{73ABA64C-D196-4058-A933-398DF54354F6}"/>
    <cellStyle name="Tusenskille 18 8" xfId="41505" xr:uid="{B2BE6280-7CA6-46FD-B6E2-4E1E38BDF479}"/>
    <cellStyle name="Tusenskille 18 9" xfId="41506" xr:uid="{FE51B0AC-317A-440B-809D-8A4240D7F6E8}"/>
    <cellStyle name="Tusenskille 19" xfId="41507" xr:uid="{5230EE7C-ACFD-4082-ACC8-93A9D19BF6EA}"/>
    <cellStyle name="Tusenskille 19 10" xfId="41508" xr:uid="{83CF9F1E-A956-4075-8445-E61AE70A42A8}"/>
    <cellStyle name="Tusenskille 19 11" xfId="41509" xr:uid="{E01926E4-0BE0-43FC-8FC2-29462E820ACF}"/>
    <cellStyle name="Tusenskille 19 12" xfId="41510" xr:uid="{88D9DF62-6810-41CE-BEF9-7DFFFEF59699}"/>
    <cellStyle name="Tusenskille 19 2" xfId="41511" xr:uid="{3C78A1EA-358E-4E90-AE5E-CB5E799E2DF9}"/>
    <cellStyle name="Tusenskille 19 3" xfId="41512" xr:uid="{063EED1D-8190-4BE9-A37F-E4FC3DC589DC}"/>
    <cellStyle name="Tusenskille 19 4" xfId="41513" xr:uid="{B18F668E-3955-4D94-AEF4-E5105EF43DF6}"/>
    <cellStyle name="Tusenskille 19 5" xfId="41514" xr:uid="{14E95BC7-F196-4916-B739-83DE71A76011}"/>
    <cellStyle name="Tusenskille 19 6" xfId="41515" xr:uid="{E916A193-49EA-4F66-B06E-55865B81CCAA}"/>
    <cellStyle name="Tusenskille 19 7" xfId="41516" xr:uid="{5702C1C5-141F-48C7-8752-361E6B08E11A}"/>
    <cellStyle name="Tusenskille 19 8" xfId="41517" xr:uid="{F9C7A6ED-1721-4D49-88E9-AFFBD97700F4}"/>
    <cellStyle name="Tusenskille 19 9" xfId="41518" xr:uid="{4E28C6D7-443B-4CC3-93F9-DC0BE4405999}"/>
    <cellStyle name="Tusenskille 2" xfId="41519" xr:uid="{3FC4D746-9FF6-4450-A40B-FC51EF67FD5C}"/>
    <cellStyle name="Tusenskille 2 10" xfId="41520" xr:uid="{4FCE395A-B791-4EC5-981E-28A1F7B701AD}"/>
    <cellStyle name="Tusenskille 2 10 2" xfId="41521" xr:uid="{F8A7D622-0F63-4265-B120-CD2715782265}"/>
    <cellStyle name="Tusenskille 2 11" xfId="41522" xr:uid="{079184E2-E0E6-4D84-BF79-467C651D521A}"/>
    <cellStyle name="Tusenskille 2 11 2" xfId="41523" xr:uid="{6E81F41F-2157-4D79-82C4-354D526E1DE1}"/>
    <cellStyle name="Tusenskille 2 12" xfId="41524" xr:uid="{2F4C98EA-D700-41EF-A6E9-885008A52CE4}"/>
    <cellStyle name="Tusenskille 2 12 2" xfId="41525" xr:uid="{9143000E-D11D-4030-AFFE-4A7E1BBE6847}"/>
    <cellStyle name="Tusenskille 2 13" xfId="41526" xr:uid="{A41CFC06-2400-4361-A98B-7E15DE3A56F7}"/>
    <cellStyle name="Tusenskille 2 13 2" xfId="41527" xr:uid="{F57B51E9-E687-4CFF-9EF0-D4F439923E00}"/>
    <cellStyle name="Tusenskille 2 14" xfId="41528" xr:uid="{BAF02F3D-830D-4516-98F2-1879D91BEDAD}"/>
    <cellStyle name="Tusenskille 2 14 2" xfId="41529" xr:uid="{A3FF207E-1A9D-4340-9022-889F1F5DD0D6}"/>
    <cellStyle name="Tusenskille 2 2" xfId="41530" xr:uid="{D5638A93-375D-4ED6-A2AA-E3F37997D7B0}"/>
    <cellStyle name="Tusenskille 2 2 10" xfId="41531" xr:uid="{8D1409E9-6340-49EF-9ACC-37FF000E01CA}"/>
    <cellStyle name="Tusenskille 2 2 11" xfId="41532" xr:uid="{AF2ED0D2-1182-47B1-BDB8-0823780A4FC0}"/>
    <cellStyle name="Tusenskille 2 2 12" xfId="41533" xr:uid="{D70E4AF2-7EA3-4FB1-B1C8-22D39D5303E7}"/>
    <cellStyle name="Tusenskille 2 2 12 2" xfId="41534" xr:uid="{230259CC-29D2-46E8-B64E-A515B6F965C6}"/>
    <cellStyle name="Tusenskille 2 2 13" xfId="41535" xr:uid="{8D414F8A-4382-4DA7-8172-B8BBDD1EA72F}"/>
    <cellStyle name="Tusenskille 2 2 2" xfId="41536" xr:uid="{5DE1FAC1-0FF5-4E44-BB0C-341B1A67C449}"/>
    <cellStyle name="Tusenskille 2 2 2 10" xfId="41537" xr:uid="{E3E27533-0640-4C3A-A9AB-5C0F8B23A550}"/>
    <cellStyle name="Tusenskille 2 2 2 11" xfId="41538" xr:uid="{C7FC58D4-3568-4A1D-844E-43440C51E579}"/>
    <cellStyle name="Tusenskille 2 2 2 12" xfId="41539" xr:uid="{5D716453-0035-4545-960D-6702BB931287}"/>
    <cellStyle name="Tusenskille 2 2 2 13" xfId="41540" xr:uid="{239FAEA6-E4BD-4450-8D68-54C93A4F76F3}"/>
    <cellStyle name="Tusenskille 2 2 2 14" xfId="41541" xr:uid="{AC489993-5266-44FD-8859-05BAE150DCF6}"/>
    <cellStyle name="Tusenskille 2 2 2 15" xfId="41542" xr:uid="{232FDED2-4383-4384-A281-6C09FC8EB018}"/>
    <cellStyle name="Tusenskille 2 2 2 16" xfId="41543" xr:uid="{B3249066-12BE-4BC3-B914-575370F55EA8}"/>
    <cellStyle name="Tusenskille 2 2 2 17" xfId="41544" xr:uid="{3D5D5199-3F48-4CA7-A753-99BC156FADB4}"/>
    <cellStyle name="Tusenskille 2 2 2 18" xfId="41545" xr:uid="{197CB399-8484-4E91-9953-7D2CF2158307}"/>
    <cellStyle name="Tusenskille 2 2 2 19" xfId="41546" xr:uid="{233B0EDC-9107-4C86-8B59-E67D78865780}"/>
    <cellStyle name="Tusenskille 2 2 2 2" xfId="41547" xr:uid="{E16B2CA8-F50B-4F0D-9385-0853CEE932B5}"/>
    <cellStyle name="Tusenskille 2 2 2 2 2" xfId="41548" xr:uid="{384661C7-2E33-4390-B851-EB49A1330987}"/>
    <cellStyle name="Tusenskille 2 2 2 2 2 2" xfId="41549" xr:uid="{F4BEBCB9-1153-4121-870F-F6286A25A8C2}"/>
    <cellStyle name="Tusenskille 2 2 2 2 2 2 2" xfId="41550" xr:uid="{45048C3C-E577-4D63-96BF-C555139E4ED7}"/>
    <cellStyle name="Tusenskille 2 2 2 2 2 2 2 2" xfId="41551" xr:uid="{4B8804AB-C9A4-4A26-B9DB-F54CA1F9941E}"/>
    <cellStyle name="Tusenskille 2 2 2 2 2 2 2 3" xfId="41552" xr:uid="{C9BEE4E2-906E-4EEF-912A-25F060ECF023}"/>
    <cellStyle name="Tusenskille 2 2 2 2 2 2 3" xfId="41553" xr:uid="{5FDD13CE-EBB9-4984-9213-BE8019F55DE9}"/>
    <cellStyle name="Tusenskille 2 2 2 2 2 3" xfId="41554" xr:uid="{98FA0C84-060C-4502-A9D8-36B9A0C19083}"/>
    <cellStyle name="Tusenskille 2 2 2 2 3" xfId="41555" xr:uid="{D1391AEB-A3BF-485F-A1AD-C0844E4432BC}"/>
    <cellStyle name="Tusenskille 2 2 2 2 4" xfId="41556" xr:uid="{D1236EE9-8580-4436-ACBA-AF68AC7052F3}"/>
    <cellStyle name="Tusenskille 2 2 2 2 5" xfId="41557" xr:uid="{D35C64C6-866D-4034-B551-A1C24599C653}"/>
    <cellStyle name="Tusenskille 2 2 2 20" xfId="41558" xr:uid="{BA2AE853-00C7-42FE-8347-ED3BA58923F4}"/>
    <cellStyle name="Tusenskille 2 2 2 21" xfId="41559" xr:uid="{C5C282CF-1034-4F08-AE5F-009A3AFC2153}"/>
    <cellStyle name="Tusenskille 2 2 2 22" xfId="41560" xr:uid="{1975300E-7079-4F53-A209-A019278DA9B2}"/>
    <cellStyle name="Tusenskille 2 2 2 3" xfId="41561" xr:uid="{A573AC9D-9C2E-4AE1-91FF-9616EC78E264}"/>
    <cellStyle name="Tusenskille 2 2 2 3 2" xfId="41562" xr:uid="{BC32AC78-7328-4E23-B981-D83D2749C724}"/>
    <cellStyle name="Tusenskille 2 2 2 4" xfId="41563" xr:uid="{73A1ECBF-BEF5-442E-8576-BCBDADDEA0F5}"/>
    <cellStyle name="Tusenskille 2 2 2 4 2" xfId="41564" xr:uid="{12E0862A-4005-4F43-9257-279A5FB7FBE0}"/>
    <cellStyle name="Tusenskille 2 2 2 5" xfId="41565" xr:uid="{92C1C02C-E159-4200-87F2-D78F47EA56E0}"/>
    <cellStyle name="Tusenskille 2 2 2 5 2" xfId="41566" xr:uid="{668059E3-92E9-48CF-B4B1-491A7C5DC531}"/>
    <cellStyle name="Tusenskille 2 2 2 6" xfId="41567" xr:uid="{8542267E-D073-430B-8948-345986D7C515}"/>
    <cellStyle name="Tusenskille 2 2 2 7" xfId="41568" xr:uid="{034D74D5-B16B-45D8-89FE-E7990BB41EFB}"/>
    <cellStyle name="Tusenskille 2 2 2 8" xfId="41569" xr:uid="{A3921E3D-294A-4271-B226-B49A90769EA7}"/>
    <cellStyle name="Tusenskille 2 2 2 9" xfId="41570" xr:uid="{4D487031-3EA7-4D7F-B7DE-64B75F5E83CB}"/>
    <cellStyle name="Tusenskille 2 2 3" xfId="41571" xr:uid="{F0A073DA-8DE9-4C30-836D-5C75658101D9}"/>
    <cellStyle name="Tusenskille 2 2 4" xfId="41572" xr:uid="{8B8A0724-6C83-4D97-9CB5-356C7F98EB28}"/>
    <cellStyle name="Tusenskille 2 2 5" xfId="41573" xr:uid="{7F71259C-367B-46C6-97BC-BD01DD61538B}"/>
    <cellStyle name="Tusenskille 2 2 6" xfId="41574" xr:uid="{16A3604F-F08F-446E-8B6A-776FA4CE55B5}"/>
    <cellStyle name="Tusenskille 2 2 7" xfId="41575" xr:uid="{01572D0F-9B48-4C61-9D47-1ACB41211F88}"/>
    <cellStyle name="Tusenskille 2 2 8" xfId="41576" xr:uid="{B830ABB0-F19D-4FF9-B17F-6230894F4792}"/>
    <cellStyle name="Tusenskille 2 2 9" xfId="41577" xr:uid="{D2F7F64D-D575-4041-ABB2-FA56FFA81168}"/>
    <cellStyle name="Tusenskille 2 3" xfId="41578" xr:uid="{446FE066-6D4B-4D1E-B753-E7F71490B137}"/>
    <cellStyle name="Tusenskille 2 3 2" xfId="41579" xr:uid="{4A80E13F-F100-4E94-8D48-48F01A14FCAF}"/>
    <cellStyle name="Tusenskille 2 3 3" xfId="41580" xr:uid="{9BD797CD-F081-40F3-8143-FE945B044E33}"/>
    <cellStyle name="Tusenskille 2 3 4" xfId="41581" xr:uid="{811BC7F7-02C0-43B1-B6E5-91D3A8E3FDB1}"/>
    <cellStyle name="Tusenskille 2 3 4 2" xfId="41582" xr:uid="{2FE7D249-6F18-4902-8F0B-AA04E6E2AB11}"/>
    <cellStyle name="Tusenskille 2 3 5" xfId="41583" xr:uid="{486C4D1A-B579-43DC-938A-7B5CA6114906}"/>
    <cellStyle name="Tusenskille 2 3 5 2" xfId="41584" xr:uid="{72C39491-3329-40D4-8A6A-92AEE74A117C}"/>
    <cellStyle name="Tusenskille 2 3 6" xfId="41585" xr:uid="{38B5F131-83C7-45A7-8BAD-222BBAF71613}"/>
    <cellStyle name="Tusenskille 2 3 6 2" xfId="41586" xr:uid="{BAC02EA4-F9C3-4988-8AA9-E9B62C6ADF69}"/>
    <cellStyle name="Tusenskille 2 3 7" xfId="41587" xr:uid="{EAE51970-F91C-4713-9878-BBD96BA32B60}"/>
    <cellStyle name="Tusenskille 2 3 8" xfId="41588" xr:uid="{EF4E8E79-5CDD-46F4-B06B-B62B3FF11DA7}"/>
    <cellStyle name="Tusenskille 2 4" xfId="41589" xr:uid="{8F842AB6-98F3-49EC-ACD5-FD9BBBCC4852}"/>
    <cellStyle name="Tusenskille 2 4 2" xfId="41590" xr:uid="{158FD90D-8256-4949-A0B3-9D9E5852B821}"/>
    <cellStyle name="Tusenskille 2 4 2 2" xfId="41591" xr:uid="{92FBC4D0-50A8-406C-9195-88201AE31021}"/>
    <cellStyle name="Tusenskille 2 4 3" xfId="41592" xr:uid="{73128D4E-A816-4ABC-9632-0802370566EC}"/>
    <cellStyle name="Tusenskille 2 4 3 2" xfId="41593" xr:uid="{02AC781D-7765-47A1-8BBC-59DCEECA3541}"/>
    <cellStyle name="Tusenskille 2 4 4" xfId="41594" xr:uid="{36B8C590-BB4E-46A3-AF7D-FF7379E78E54}"/>
    <cellStyle name="Tusenskille 2 4 5" xfId="41595" xr:uid="{44F9BDF1-9BE3-4F84-8376-52693BAD1427}"/>
    <cellStyle name="Tusenskille 2 4 6" xfId="41596" xr:uid="{421B9BDD-0267-4C16-8EDB-55063F8A4E62}"/>
    <cellStyle name="Tusenskille 2 4 7" xfId="41597" xr:uid="{F63B87F2-1951-4529-9791-438A788E00F0}"/>
    <cellStyle name="Tusenskille 2 4 8" xfId="41598" xr:uid="{6A1C187F-443D-456F-995A-3473782F61FA}"/>
    <cellStyle name="Tusenskille 2 5" xfId="41599" xr:uid="{C35CC011-B444-45B8-8DBA-763264E73F0E}"/>
    <cellStyle name="Tusenskille 2 5 2" xfId="41600" xr:uid="{76DA7766-C84A-4477-B356-CEC436367D12}"/>
    <cellStyle name="Tusenskille 2 5 2 2" xfId="41601" xr:uid="{D1769E87-B6FE-4AED-9516-10D842076239}"/>
    <cellStyle name="Tusenskille 2 5 3" xfId="41602" xr:uid="{C073725D-EA57-4819-A790-AE8930DA1283}"/>
    <cellStyle name="Tusenskille 2 6" xfId="41603" xr:uid="{BC2A3D46-A5FA-46E8-8686-3EBE1FF64FEA}"/>
    <cellStyle name="Tusenskille 2 6 2" xfId="41604" xr:uid="{EA2503F7-B952-426B-8BBE-0469BAB38445}"/>
    <cellStyle name="Tusenskille 2 6 2 2" xfId="41605" xr:uid="{1B2FB2B8-4095-4B4E-8937-95619E99D8C3}"/>
    <cellStyle name="Tusenskille 2 6 3" xfId="41606" xr:uid="{34FC13BF-84B5-4451-B580-3CB81707375B}"/>
    <cellStyle name="Tusenskille 2 7" xfId="41607" xr:uid="{ACAFED1A-671F-41B0-998D-80F3103F3BD9}"/>
    <cellStyle name="Tusenskille 2 7 2" xfId="41608" xr:uid="{CA27F1E4-33DA-4973-A6B6-530712E87022}"/>
    <cellStyle name="Tusenskille 2 7 2 2" xfId="41609" xr:uid="{0542CAC6-182D-45B4-964D-2821190AE7A3}"/>
    <cellStyle name="Tusenskille 2 7 3" xfId="41610" xr:uid="{CD43FE1A-ACBA-4894-9C0F-5A8E1D7DEA83}"/>
    <cellStyle name="Tusenskille 2 8" xfId="41611" xr:uid="{AACE22E8-DE1F-4679-BAD9-A38D10EA6BE0}"/>
    <cellStyle name="Tusenskille 2 8 2" xfId="41612" xr:uid="{C7833DC1-C6CB-42B9-9549-7D5D7454E4DA}"/>
    <cellStyle name="Tusenskille 2 8 2 2" xfId="41613" xr:uid="{145ECF6B-4EF2-471B-B396-44E6EB7FD0C8}"/>
    <cellStyle name="Tusenskille 2 8 2 2 2" xfId="41614" xr:uid="{8A4205CF-A012-4CBF-97FF-EFE79B6966D3}"/>
    <cellStyle name="Tusenskille 2 8 2 3" xfId="41615" xr:uid="{13BB48B0-92EA-44B6-B927-AD1FB2F80246}"/>
    <cellStyle name="Tusenskille 2 8 2 3 2" xfId="41616" xr:uid="{504AA1EE-0366-44D3-9334-20D6A784DA57}"/>
    <cellStyle name="Tusenskille 2 8 2 4" xfId="41617" xr:uid="{C42028D5-1A8A-4966-A9FC-BE3FFA7FFD93}"/>
    <cellStyle name="Tusenskille 2 8 2 4 2" xfId="41618" xr:uid="{5F9A1A62-7F1B-454C-BEF6-EEB765D6AEC2}"/>
    <cellStyle name="Tusenskille 2 8 2 5" xfId="41619" xr:uid="{53FC3E52-6165-4EDB-AF47-811E5A9B15B2}"/>
    <cellStyle name="Tusenskille 2 8 2 5 2" xfId="41620" xr:uid="{8D8FCD1B-B816-4472-80A1-A6CFCFE6E207}"/>
    <cellStyle name="Tusenskille 2 8 2 6" xfId="41621" xr:uid="{0F1D8420-AA92-4746-BA59-F41C093972A2}"/>
    <cellStyle name="Tusenskille 2 8 2 6 2" xfId="41622" xr:uid="{CC7E3FB1-0442-4C62-AD16-BAD767CCBDF3}"/>
    <cellStyle name="Tusenskille 2 8 2 7" xfId="41623" xr:uid="{9229CA3E-2E49-49DB-A500-BFF4B6F007E8}"/>
    <cellStyle name="Tusenskille 2 8 2 8" xfId="41624" xr:uid="{214339AC-9C5D-480C-864A-6259F3BA8EFA}"/>
    <cellStyle name="Tusenskille 2 8 3" xfId="41625" xr:uid="{4E6FB157-9FEE-4EDB-8D6F-4599D3653AF1}"/>
    <cellStyle name="Tusenskille 2 8 3 2" xfId="41626" xr:uid="{FE6C9753-770E-4B86-8910-D3E57D4B7BEC}"/>
    <cellStyle name="Tusenskille 2 8 3 2 2" xfId="41627" xr:uid="{7DF40A2C-7F14-4046-AD8E-433A57FD1CB4}"/>
    <cellStyle name="Tusenskille 2 8 3 3" xfId="41628" xr:uid="{8EDF3927-2407-43A6-A3E5-ED5B74735BDD}"/>
    <cellStyle name="Tusenskille 2 8 3 3 2" xfId="41629" xr:uid="{7940B5CE-DA1D-40A4-848C-DFCA5AE3C2BC}"/>
    <cellStyle name="Tusenskille 2 8 3 4" xfId="41630" xr:uid="{2D1FBAF8-8E80-4179-9013-0069935ECADC}"/>
    <cellStyle name="Tusenskille 2 8 4" xfId="41631" xr:uid="{CB8F4B71-4140-4E7E-B158-A45F180CD4A1}"/>
    <cellStyle name="Tusenskille 2 8 4 2" xfId="41632" xr:uid="{893F5CE0-8563-4C79-BD57-823B02718188}"/>
    <cellStyle name="Tusenskille 2 8 5" xfId="41633" xr:uid="{F7CD5704-0903-4CD6-950E-037BC4653FF2}"/>
    <cellStyle name="Tusenskille 2 8 5 2" xfId="41634" xr:uid="{974DE0FC-D754-4356-A51D-1175C58E0424}"/>
    <cellStyle name="Tusenskille 2 8 6" xfId="41635" xr:uid="{4B6EACB3-9CBF-4C6F-B2CA-400A0E12511A}"/>
    <cellStyle name="Tusenskille 2 8 6 2" xfId="41636" xr:uid="{8B99A247-D744-4C7E-A31D-0779D961BED2}"/>
    <cellStyle name="Tusenskille 2 8 7" xfId="41637" xr:uid="{811D709A-B42A-4627-AC66-C72D5E411A6B}"/>
    <cellStyle name="Tusenskille 2 8 7 2" xfId="41638" xr:uid="{9F8BB8BB-6E89-40B8-B16E-4D40A8797510}"/>
    <cellStyle name="Tusenskille 2 8 8" xfId="41639" xr:uid="{BA5299F8-96C7-4244-B200-C32D6E879D8F}"/>
    <cellStyle name="Tusenskille 2 8 9" xfId="41640" xr:uid="{0F42B199-1078-4ECB-95DC-D0ED1B4825D8}"/>
    <cellStyle name="Tusenskille 2 9" xfId="41641" xr:uid="{D815FED0-0A6C-44A0-AC53-7365ECC208ED}"/>
    <cellStyle name="Tusenskille 2 9 2" xfId="41642" xr:uid="{2E9DC416-9C53-43C6-BEE7-67767795BE60}"/>
    <cellStyle name="Tusenskille 2 9 2 2" xfId="41643" xr:uid="{C5712A13-42F3-4EC0-8767-F5C5CEA2B867}"/>
    <cellStyle name="Tusenskille 2 9 2 2 2" xfId="41644" xr:uid="{9DB0394C-038C-41F1-96EC-1A48EF72F7CF}"/>
    <cellStyle name="Tusenskille 2 9 2 3" xfId="41645" xr:uid="{C4A376A8-3600-488D-98EC-9F37A6B70AB1}"/>
    <cellStyle name="Tusenskille 2 9 2 3 2" xfId="41646" xr:uid="{4BEC0CDB-BCC4-422B-B2C6-F5F1460137A5}"/>
    <cellStyle name="Tusenskille 2 9 2 4" xfId="41647" xr:uid="{76DFFCCA-5D59-46ED-8123-E08F31440EFC}"/>
    <cellStyle name="Tusenskille 2 9 2 4 2" xfId="41648" xr:uid="{FB4A8D8D-D980-4373-99CC-6D9FB8E85086}"/>
    <cellStyle name="Tusenskille 2 9 2 5" xfId="41649" xr:uid="{F445E91A-A4F3-4E17-B276-48B55AAED628}"/>
    <cellStyle name="Tusenskille 2 9 2 5 2" xfId="41650" xr:uid="{658F0516-C296-4395-A206-672D95A621A8}"/>
    <cellStyle name="Tusenskille 2 9 2 6" xfId="41651" xr:uid="{E1D783BB-9821-40C8-B8F1-DA62D7A4C1CA}"/>
    <cellStyle name="Tusenskille 2 9 2 6 2" xfId="41652" xr:uid="{DCA028D4-697A-4865-943B-43CEA60B2209}"/>
    <cellStyle name="Tusenskille 2 9 2 7" xfId="41653" xr:uid="{2D03D739-0A76-45D5-AF6B-9DCE873698F5}"/>
    <cellStyle name="Tusenskille 2 9 2 8" xfId="41654" xr:uid="{51F6B3DA-61F0-4D4E-8EED-444D803A4940}"/>
    <cellStyle name="Tusenskille 2 9 3" xfId="41655" xr:uid="{53D6BBCA-023D-49E0-9DEF-2FD5557A33CA}"/>
    <cellStyle name="Tusenskille 2 9 3 2" xfId="41656" xr:uid="{448666CA-9146-4351-9C64-769132C2D683}"/>
    <cellStyle name="Tusenskille 2 9 3 2 2" xfId="41657" xr:uid="{74D687F1-A882-41DE-9230-66B525C6695F}"/>
    <cellStyle name="Tusenskille 2 9 3 3" xfId="41658" xr:uid="{0385D623-5D54-4790-8787-3F059402B934}"/>
    <cellStyle name="Tusenskille 2 9 3 3 2" xfId="41659" xr:uid="{3AEB9E8A-7743-4CEE-A759-B0F11337B2A0}"/>
    <cellStyle name="Tusenskille 2 9 3 4" xfId="41660" xr:uid="{A4967A5A-0C0D-4D28-B78C-BF1409D473E6}"/>
    <cellStyle name="Tusenskille 2 9 4" xfId="41661" xr:uid="{0041DB30-370C-4405-8D25-1A56E54A402D}"/>
    <cellStyle name="Tusenskille 2 9 4 2" xfId="41662" xr:uid="{8900C155-F5DC-4AAA-8393-CF72F80914A0}"/>
    <cellStyle name="Tusenskille 2 9 5" xfId="41663" xr:uid="{55F4127F-E97E-4ADA-A884-3BFD73AEB9F9}"/>
    <cellStyle name="Tusenskille 2 9 5 2" xfId="41664" xr:uid="{A3D40DC0-A041-433D-9571-6148BF2ED3F5}"/>
    <cellStyle name="Tusenskille 2 9 6" xfId="41665" xr:uid="{FA4ABB25-1544-4589-9E2A-C0D7B8C68C0F}"/>
    <cellStyle name="Tusenskille 2 9 6 2" xfId="41666" xr:uid="{F065577D-DAD5-4BBD-84B6-B3CDB1171464}"/>
    <cellStyle name="Tusenskille 2 9 7" xfId="41667" xr:uid="{CEB78DAF-F61C-4DAC-B13C-2F04ABDFE086}"/>
    <cellStyle name="Tusenskille 2 9 7 2" xfId="41668" xr:uid="{83A9F333-A5A4-40F9-BED8-2D01DDE802EF}"/>
    <cellStyle name="Tusenskille 2 9 8" xfId="41669" xr:uid="{0295593B-C8E9-424A-872E-7D10215EEC59}"/>
    <cellStyle name="Tusenskille 2 9 9" xfId="41670" xr:uid="{3DCD8033-6238-492A-8617-F81238F29989}"/>
    <cellStyle name="Tusenskille 20" xfId="41671" xr:uid="{E78417DE-D263-4370-B98C-AD1A035850AA}"/>
    <cellStyle name="Tusenskille 20 2" xfId="41672" xr:uid="{D07DAB1E-BFD2-4032-97A1-CB42E3C269F8}"/>
    <cellStyle name="Tusenskille 20 3" xfId="41673" xr:uid="{237408B2-C1C0-461E-AA8B-61A2B98B69BC}"/>
    <cellStyle name="Tusenskille 21" xfId="41674" xr:uid="{D369E4AF-00ED-45C9-818F-78D57CA128B0}"/>
    <cellStyle name="Tusenskille 21 10" xfId="41675" xr:uid="{6C3C1DEA-F67E-4B31-B992-C667D29D5F5E}"/>
    <cellStyle name="Tusenskille 21 11" xfId="41676" xr:uid="{0B6F9062-7FE5-48E5-83DB-0AF367DAE19F}"/>
    <cellStyle name="Tusenskille 21 12" xfId="41677" xr:uid="{121627B5-EAE9-4710-8473-328D84BA4BE0}"/>
    <cellStyle name="Tusenskille 21 13" xfId="41678" xr:uid="{6C83045C-56F0-490D-9B74-0DDD2D329100}"/>
    <cellStyle name="Tusenskille 21 2" xfId="41679" xr:uid="{BC62334B-820B-4369-8CFD-B86852EE4458}"/>
    <cellStyle name="Tusenskille 21 3" xfId="41680" xr:uid="{CB52B75C-6277-4CDE-8731-5A22EB9AC314}"/>
    <cellStyle name="Tusenskille 21 4" xfId="41681" xr:uid="{8CAFC124-7B58-4FE4-80B2-3DF9FC38D1EE}"/>
    <cellStyle name="Tusenskille 21 5" xfId="41682" xr:uid="{77CA4436-595B-421A-8B92-40EF2EB91417}"/>
    <cellStyle name="Tusenskille 21 6" xfId="41683" xr:uid="{EED74984-5AA7-4587-8E1F-01672E81E45C}"/>
    <cellStyle name="Tusenskille 21 7" xfId="41684" xr:uid="{88C3D259-D8F8-4676-AA1C-16507D816178}"/>
    <cellStyle name="Tusenskille 21 8" xfId="41685" xr:uid="{CB4AFAA5-49D5-4274-9894-CF34BBF37FBC}"/>
    <cellStyle name="Tusenskille 21 9" xfId="41686" xr:uid="{9A7E2003-E8C2-474F-98D8-DFD3437E045A}"/>
    <cellStyle name="Tusenskille 22" xfId="41687" xr:uid="{DAD0BD76-0AE2-4829-B1AC-A6E33BA1FAA3}"/>
    <cellStyle name="Tusenskille 22 2" xfId="41688" xr:uid="{536E9B3B-468A-48C9-885C-17E672DA144B}"/>
    <cellStyle name="Tusenskille 23" xfId="41689" xr:uid="{03185F9B-428B-455D-8539-DFB96F9F984E}"/>
    <cellStyle name="Tusenskille 23 10" xfId="41690" xr:uid="{17271588-9BF6-4DE6-8123-4EBD674BB1C6}"/>
    <cellStyle name="Tusenskille 23 11" xfId="41691" xr:uid="{63B002B5-B474-4454-B427-373DBFBC12E3}"/>
    <cellStyle name="Tusenskille 23 12" xfId="41692" xr:uid="{19E3FCCC-A2C1-4698-B7EF-6FB14A78B9A0}"/>
    <cellStyle name="Tusenskille 23 13" xfId="41693" xr:uid="{94CA3D1E-8C6B-4E0C-9D2C-7CB563555A98}"/>
    <cellStyle name="Tusenskille 23 14" xfId="41694" xr:uid="{201AF6A7-9402-4C7A-B271-4BBF4CC7C6F9}"/>
    <cellStyle name="Tusenskille 23 15" xfId="41695" xr:uid="{A392F2F1-5BC8-455D-83BB-29F22AFE23AE}"/>
    <cellStyle name="Tusenskille 23 16" xfId="41696" xr:uid="{FF311FB7-B869-4B7D-931C-8BBBD28256F8}"/>
    <cellStyle name="Tusenskille 23 17" xfId="41697" xr:uid="{0319B90F-F953-4D4B-AAE4-7D0F3310758C}"/>
    <cellStyle name="Tusenskille 23 18" xfId="41698" xr:uid="{909FCC92-FB96-45FA-A02D-6A8A7C0C2DCE}"/>
    <cellStyle name="Tusenskille 23 19" xfId="41699" xr:uid="{802DF16E-1737-4059-8355-C186B0F1EA23}"/>
    <cellStyle name="Tusenskille 23 2" xfId="41700" xr:uid="{9624035C-F7CD-469D-8D30-2246AC6D5F72}"/>
    <cellStyle name="Tusenskille 23 20" xfId="41701" xr:uid="{D2934E40-EA67-4246-BB87-E9E6A6940498}"/>
    <cellStyle name="Tusenskille 23 21" xfId="41702" xr:uid="{17A80CF6-7777-4CF4-9D64-9D4628DBB707}"/>
    <cellStyle name="Tusenskille 23 22" xfId="41703" xr:uid="{5156777E-D0FF-4676-B8D6-01341A30BC84}"/>
    <cellStyle name="Tusenskille 23 3" xfId="41704" xr:uid="{F847C0C5-4543-42FD-8A90-3E34907906AC}"/>
    <cellStyle name="Tusenskille 23 4" xfId="41705" xr:uid="{47CDAF8B-82DD-4E20-9400-1484437164C1}"/>
    <cellStyle name="Tusenskille 23 5" xfId="41706" xr:uid="{C0100314-3A72-46F9-A6B4-3918AC753FD9}"/>
    <cellStyle name="Tusenskille 23 6" xfId="41707" xr:uid="{8BF63AC1-8954-49F3-A5D2-0B50B3C4A7C9}"/>
    <cellStyle name="Tusenskille 23 7" xfId="41708" xr:uid="{BD5310A8-85A5-4CDC-B72C-47FD519DBE14}"/>
    <cellStyle name="Tusenskille 23 8" xfId="41709" xr:uid="{85D1166E-586A-4E78-A411-0290EE94EDF1}"/>
    <cellStyle name="Tusenskille 23 9" xfId="41710" xr:uid="{A0ACB4DB-C4AF-4B50-A8BD-AE16AEE01F0B}"/>
    <cellStyle name="Tusenskille 24" xfId="41711" xr:uid="{34A9042F-1D14-42D5-9B60-5AA2D1D564AF}"/>
    <cellStyle name="Tusenskille 25" xfId="41712" xr:uid="{EE8B38D8-BE7D-41B9-A8B1-89BCDDF492B4}"/>
    <cellStyle name="Tusenskille 25 2" xfId="41713" xr:uid="{E8E799EE-BA16-47D0-84DB-A1FC6682AE03}"/>
    <cellStyle name="Tusenskille 26" xfId="41714" xr:uid="{A0C7EA49-ACCF-4911-9A81-56F72EB30A3F}"/>
    <cellStyle name="Tusenskille 27" xfId="41715" xr:uid="{BC444841-39D7-48CB-9F69-81566E41C03F}"/>
    <cellStyle name="Tusenskille 27 2" xfId="41716" xr:uid="{F2D14FD4-9660-4904-89C8-98B13F5E73B4}"/>
    <cellStyle name="Tusenskille 28" xfId="41717" xr:uid="{840A4B84-DAC4-4DB0-A719-859C07547257}"/>
    <cellStyle name="Tusenskille 29" xfId="41718" xr:uid="{C8AA6F55-C462-4823-8FED-9053F786D019}"/>
    <cellStyle name="Tusenskille 3" xfId="41719" xr:uid="{242CA47D-723F-472B-BA26-A10B6E019A16}"/>
    <cellStyle name="Tusenskille 3 10" xfId="41720" xr:uid="{2DAC08A0-824B-427A-A57E-796F7E2E7C88}"/>
    <cellStyle name="Tusenskille 3 10 2" xfId="41721" xr:uid="{98F078B5-AFB7-4AEE-A029-FEC6A734EB69}"/>
    <cellStyle name="Tusenskille 3 11" xfId="41722" xr:uid="{52FEE762-1C88-49E2-8D68-4D4785D52A6C}"/>
    <cellStyle name="Tusenskille 3 11 2" xfId="41723" xr:uid="{7F6EE5AB-F679-42B6-8792-2419540A1AA1}"/>
    <cellStyle name="Tusenskille 3 12" xfId="41724" xr:uid="{6987831B-238F-4CF8-9CA0-E684C9DF5129}"/>
    <cellStyle name="Tusenskille 3 13" xfId="41725" xr:uid="{D6A20BCF-4740-4F56-974D-6AB79D53D2C1}"/>
    <cellStyle name="Tusenskille 3 2" xfId="41726" xr:uid="{0B23E35D-A109-4701-8ABD-675F6CE254C5}"/>
    <cellStyle name="Tusenskille 3 2 10" xfId="41727" xr:uid="{2757B551-770B-4DE7-98DE-13378A4DC445}"/>
    <cellStyle name="Tusenskille 3 2 11" xfId="41728" xr:uid="{3B1D607A-AD8D-4864-8FB3-B2E012C8AABA}"/>
    <cellStyle name="Tusenskille 3 2 12" xfId="41729" xr:uid="{D274E022-DE5B-4311-8D4D-173A5B984759}"/>
    <cellStyle name="Tusenskille 3 2 13" xfId="41730" xr:uid="{094C3B67-6760-42EE-9CB7-81BEDF4B8854}"/>
    <cellStyle name="Tusenskille 3 2 14" xfId="41731" xr:uid="{2D3EA51F-554C-4597-8B31-600EE62A8063}"/>
    <cellStyle name="Tusenskille 3 2 15" xfId="41732" xr:uid="{462A0DF8-C104-4950-A13B-4A1CA142B6A1}"/>
    <cellStyle name="Tusenskille 3 2 16" xfId="41733" xr:uid="{D0AC627A-618B-4F60-82FA-E97E9EFFD459}"/>
    <cellStyle name="Tusenskille 3 2 17" xfId="41734" xr:uid="{EEC37141-51FF-4F1C-896D-4F5E920A41D3}"/>
    <cellStyle name="Tusenskille 3 2 18" xfId="41735" xr:uid="{7D99C1CD-FC9D-4E6F-BA23-5F9EC6D74BF8}"/>
    <cellStyle name="Tusenskille 3 2 19" xfId="41736" xr:uid="{F10951AD-8B89-45E3-BDD9-DC743E090C7A}"/>
    <cellStyle name="Tusenskille 3 2 2" xfId="41737" xr:uid="{563FD938-6340-419A-B12C-9B0FA156AEEB}"/>
    <cellStyle name="Tusenskille 3 2 20" xfId="41738" xr:uid="{AB121FCF-3896-4C96-937F-4EDAE9F8A034}"/>
    <cellStyle name="Tusenskille 3 2 21" xfId="41739" xr:uid="{34A25976-E3F9-404B-A0BF-661C7B84C493}"/>
    <cellStyle name="Tusenskille 3 2 22" xfId="41740" xr:uid="{3EDCE652-D7F5-4B2A-A1F9-FA7909137A8B}"/>
    <cellStyle name="Tusenskille 3 2 3" xfId="41741" xr:uid="{0A19C53A-56BA-40A3-8435-2439D49A987A}"/>
    <cellStyle name="Tusenskille 3 2 4" xfId="41742" xr:uid="{97F3F717-6D5F-4368-93D4-E4A909CB15B0}"/>
    <cellStyle name="Tusenskille 3 2 5" xfId="41743" xr:uid="{A3D2E61F-BB0B-449E-824B-06523E5FB499}"/>
    <cellStyle name="Tusenskille 3 2 6" xfId="41744" xr:uid="{95A847B6-8B4B-4E3A-BCFF-26C4A61D81AA}"/>
    <cellStyle name="Tusenskille 3 2 7" xfId="41745" xr:uid="{D11E14FE-54B2-4F8D-BA94-DC30417E5128}"/>
    <cellStyle name="Tusenskille 3 2 8" xfId="41746" xr:uid="{E04384B6-C0A7-4102-9A50-277B92857F9D}"/>
    <cellStyle name="Tusenskille 3 2 9" xfId="41747" xr:uid="{89C91B7E-68D4-4152-B23F-CE99BF09C3EB}"/>
    <cellStyle name="Tusenskille 3 3" xfId="41748" xr:uid="{F8D24DD5-F0D5-481B-AB43-6DDC5CDBC0D8}"/>
    <cellStyle name="Tusenskille 3 3 2" xfId="41749" xr:uid="{67570611-7B94-4469-8797-7AB815B9D42A}"/>
    <cellStyle name="Tusenskille 3 4" xfId="41750" xr:uid="{8422FA56-4636-4547-97C1-D4F5DFA9C4F2}"/>
    <cellStyle name="Tusenskille 3 5" xfId="41751" xr:uid="{ECCE6121-40CE-41F1-9530-3BDA159D4220}"/>
    <cellStyle name="Tusenskille 3 5 2" xfId="41752" xr:uid="{019CBA29-1AA4-47E2-B323-6C084F8B26E8}"/>
    <cellStyle name="Tusenskille 3 6" xfId="41753" xr:uid="{E145F7DC-B7AD-448C-AFF9-072B4DD0DD46}"/>
    <cellStyle name="Tusenskille 3 6 2" xfId="41754" xr:uid="{DCFA12AA-16F7-4A75-80E3-FBD01892B7CE}"/>
    <cellStyle name="Tusenskille 3 7" xfId="41755" xr:uid="{2E59AEF4-0AFF-4AA6-96DB-5C038C75F7EE}"/>
    <cellStyle name="Tusenskille 3 7 2" xfId="41756" xr:uid="{8A1E3935-D5CE-4602-A420-1297785BAFB3}"/>
    <cellStyle name="Tusenskille 3 8" xfId="41757" xr:uid="{EF32DBFF-96A9-4977-9015-D7301DF05FCD}"/>
    <cellStyle name="Tusenskille 3 8 2" xfId="41758" xr:uid="{D09F74D6-DC68-4F8E-9DB3-04825C4BC2C3}"/>
    <cellStyle name="Tusenskille 3 9" xfId="41759" xr:uid="{03CF7DA7-8F2F-4EBE-8E1B-53753230E386}"/>
    <cellStyle name="Tusenskille 3 9 2" xfId="41760" xr:uid="{0ACE6DB9-A929-4346-9EFD-F7DB71B4F6C8}"/>
    <cellStyle name="Tusenskille 30" xfId="41761" xr:uid="{88402A8F-1C2F-4060-878F-9B948733C477}"/>
    <cellStyle name="Tusenskille 31" xfId="41762" xr:uid="{D930621B-6220-4D63-9B49-337E499F49EA}"/>
    <cellStyle name="Tusenskille 32" xfId="41763" xr:uid="{618554F8-832B-4B30-A9DF-6054ED560F2D}"/>
    <cellStyle name="Tusenskille 33" xfId="41764" xr:uid="{EFA2B9A4-710F-44A9-9555-9D7A5AFC955D}"/>
    <cellStyle name="Tusenskille 34" xfId="41765" xr:uid="{10241FAE-9E9F-447E-A2DA-16D9FF96066F}"/>
    <cellStyle name="Tusenskille 35" xfId="41766" xr:uid="{15C3656F-4E87-4147-823A-7D2378EDEC11}"/>
    <cellStyle name="Tusenskille 36" xfId="41767" xr:uid="{C851C917-3930-4CCB-B151-C30CC32EAF78}"/>
    <cellStyle name="Tusenskille 37" xfId="41768" xr:uid="{C64EE80B-AF9F-40A0-A28F-248065A74A72}"/>
    <cellStyle name="Tusenskille 38" xfId="41769" xr:uid="{5F48AFB4-BB6C-4583-966C-601156F7969B}"/>
    <cellStyle name="Tusenskille 39" xfId="41770" xr:uid="{851C7975-677D-417C-A2F1-A10D68E7F9A1}"/>
    <cellStyle name="Tusenskille 4" xfId="41771" xr:uid="{37F00AEF-B905-410E-9AB3-FAE7A3E82073}"/>
    <cellStyle name="Tusenskille 4 10" xfId="41772" xr:uid="{B3A255BA-6958-4E6D-9A96-6357352B29B6}"/>
    <cellStyle name="Tusenskille 4 10 2" xfId="41773" xr:uid="{567B5CE1-FBC8-4984-9042-C3D1F73668A8}"/>
    <cellStyle name="Tusenskille 4 11" xfId="41774" xr:uid="{BD7582F2-94D2-4633-9D38-DD7870BA7919}"/>
    <cellStyle name="Tusenskille 4 11 2" xfId="41775" xr:uid="{37372E2F-10FA-4E2F-9D33-50881DF3E262}"/>
    <cellStyle name="Tusenskille 4 12" xfId="41776" xr:uid="{AC93738E-61B4-4A42-8333-1ECEC0F5DECC}"/>
    <cellStyle name="Tusenskille 4 13" xfId="41777" xr:uid="{04A47EBE-06E7-4918-AE5B-8A88BE3AD61E}"/>
    <cellStyle name="Tusenskille 4 13 2" xfId="41778" xr:uid="{027276BB-A55F-45A2-9183-ECAC228D068B}"/>
    <cellStyle name="Tusenskille 4 14" xfId="41779" xr:uid="{D7132B63-0E03-434B-B09D-DA1A8D2E0FDD}"/>
    <cellStyle name="Tusenskille 4 15" xfId="41780" xr:uid="{A4EF3D46-4009-439F-9494-04D6E9915460}"/>
    <cellStyle name="Tusenskille 4 16" xfId="41781" xr:uid="{818CED84-7014-4DD4-9421-4A556B8B1415}"/>
    <cellStyle name="Tusenskille 4 17" xfId="41782" xr:uid="{198817AA-4032-49A1-AA74-91AF7D022E07}"/>
    <cellStyle name="Tusenskille 4 18" xfId="41783" xr:uid="{F46A2082-FC86-4004-8FCB-6566C89FF89A}"/>
    <cellStyle name="Tusenskille 4 19" xfId="41784" xr:uid="{4D735DA6-A74C-48B6-8974-281E9597E68A}"/>
    <cellStyle name="Tusenskille 4 2" xfId="41785" xr:uid="{BE75E35A-DE7A-4E6A-83DB-01A513ABBFD1}"/>
    <cellStyle name="Tusenskille 4 2 2" xfId="41786" xr:uid="{A5892ED5-44CC-4EE0-B887-9E47BBBADBE9}"/>
    <cellStyle name="Tusenskille 4 2 2 2" xfId="41787" xr:uid="{11693AB0-1948-4337-AD36-CD83F8268004}"/>
    <cellStyle name="Tusenskille 4 2 3" xfId="41788" xr:uid="{8F560DFA-EE74-4389-B802-F33BE1AE07C8}"/>
    <cellStyle name="Tusenskille 4 2 4" xfId="41789" xr:uid="{89F9C553-B5E6-49C2-8621-56BD84536398}"/>
    <cellStyle name="Tusenskille 4 2 5" xfId="41790" xr:uid="{463FA74A-381D-40BD-B126-D6ED5F5C6876}"/>
    <cellStyle name="Tusenskille 4 20" xfId="41791" xr:uid="{846CD378-EBE7-47C7-AEDB-91F2CDD7F94E}"/>
    <cellStyle name="Tusenskille 4 21" xfId="41792" xr:uid="{454C4D66-EC36-4DE7-8C57-F1DF04161BB8}"/>
    <cellStyle name="Tusenskille 4 3" xfId="41793" xr:uid="{6400E84A-E84B-461B-9C94-85F6435741AB}"/>
    <cellStyle name="Tusenskille 4 3 2" xfId="41794" xr:uid="{75286A53-91AC-4A93-B7EE-E6332D2520DA}"/>
    <cellStyle name="Tusenskille 4 3 3" xfId="41795" xr:uid="{894F843B-A803-49BC-95AB-34AB90F9C71A}"/>
    <cellStyle name="Tusenskille 4 4" xfId="41796" xr:uid="{EEF6E900-DA0F-476D-BB53-0E8164C07C0F}"/>
    <cellStyle name="Tusenskille 4 4 2" xfId="41797" xr:uid="{B5B99AB4-3554-4B21-8AA1-946EE2DE1624}"/>
    <cellStyle name="Tusenskille 4 4 3" xfId="41798" xr:uid="{DB89A57E-1B30-4D61-B5F8-3C433B93A5DE}"/>
    <cellStyle name="Tusenskille 4 5" xfId="41799" xr:uid="{922162BB-4E46-4FB0-AC22-3AB0AC1D52B9}"/>
    <cellStyle name="Tusenskille 4 5 2" xfId="41800" xr:uid="{58208023-EB9F-47C1-B235-1B652947C06B}"/>
    <cellStyle name="Tusenskille 4 6" xfId="41801" xr:uid="{5BC36833-D69D-4352-9958-7BBFB4B2C125}"/>
    <cellStyle name="Tusenskille 4 6 2" xfId="41802" xr:uid="{BC4CF84D-992B-47D9-9245-031D06C781ED}"/>
    <cellStyle name="Tusenskille 4 7" xfId="41803" xr:uid="{5DB0666A-129B-40F4-89A5-B20A25DC8650}"/>
    <cellStyle name="Tusenskille 4 7 2" xfId="41804" xr:uid="{125E76F3-66DB-4D0B-8C43-EDD8C39DA580}"/>
    <cellStyle name="Tusenskille 4 8" xfId="41805" xr:uid="{78CE2031-636C-436F-BD3F-3D7758E04CF5}"/>
    <cellStyle name="Tusenskille 4 8 2" xfId="41806" xr:uid="{BDC1759C-C73D-4568-804B-D7954A38E51C}"/>
    <cellStyle name="Tusenskille 4 9" xfId="41807" xr:uid="{09266210-BCE2-47C4-8E93-010858BEA970}"/>
    <cellStyle name="Tusenskille 4 9 2" xfId="41808" xr:uid="{09A15B1B-9B45-488D-83A6-3DE647623A54}"/>
    <cellStyle name="Tusenskille 40" xfId="41809" xr:uid="{AC5A035C-E7C0-45D2-948A-7153C22CCE7C}"/>
    <cellStyle name="Tusenskille 41" xfId="41810" xr:uid="{B0DC4FCE-203B-4F67-9CED-4B9D947923C9}"/>
    <cellStyle name="Tusenskille 42" xfId="41811" xr:uid="{7BC3142A-E453-49E7-B369-9647681B9E42}"/>
    <cellStyle name="Tusenskille 43" xfId="41812" xr:uid="{7FDC812A-8C85-4F28-8A19-B0C027CD3CAD}"/>
    <cellStyle name="Tusenskille 44" xfId="41813" xr:uid="{2F77E0BA-8299-4390-84D8-66D21E36773F}"/>
    <cellStyle name="Tusenskille 45" xfId="41814" xr:uid="{314EE694-8235-4DFD-8A31-1B466216131C}"/>
    <cellStyle name="Tusenskille 46" xfId="41815" xr:uid="{46FCB286-AC90-4FF5-987C-C10CAE4A58DD}"/>
    <cellStyle name="Tusenskille 47" xfId="41816" xr:uid="{744AB1E3-FD22-4423-80FE-E2EF48EFAD56}"/>
    <cellStyle name="Tusenskille 48" xfId="41817" xr:uid="{C691FD6C-4591-4920-9656-F8A5AD7FAC28}"/>
    <cellStyle name="Tusenskille 49" xfId="41818" xr:uid="{E707F1C3-9951-4141-8A6B-FEE01555FE48}"/>
    <cellStyle name="Tusenskille 5" xfId="41819" xr:uid="{C403EC6F-D646-449A-AEAF-7FFAA6856387}"/>
    <cellStyle name="Tusenskille 5 10" xfId="41820" xr:uid="{C5FAAD0A-EEF3-40C6-88C5-AD9FBA445E06}"/>
    <cellStyle name="Tusenskille 5 10 2" xfId="41821" xr:uid="{7D403F9F-4167-4BEF-AFC4-ECFFB04E4694}"/>
    <cellStyle name="Tusenskille 5 10 2 2" xfId="41822" xr:uid="{3FF1D45F-608C-4A84-AB81-777A7C652FE1}"/>
    <cellStyle name="Tusenskille 5 10 3" xfId="41823" xr:uid="{98211121-61BD-4115-B674-24A202D780AE}"/>
    <cellStyle name="Tusenskille 5 11" xfId="41824" xr:uid="{B7E64A26-4952-43EB-85C3-326C1490B245}"/>
    <cellStyle name="Tusenskille 5 11 2" xfId="41825" xr:uid="{1D6A204A-AEE2-4FC3-A252-5F66CB9E065B}"/>
    <cellStyle name="Tusenskille 5 11 2 2" xfId="41826" xr:uid="{08947FC4-8157-4AF4-9800-08B6BA302D16}"/>
    <cellStyle name="Tusenskille 5 11 3" xfId="41827" xr:uid="{38753983-7FA8-4A5E-AF28-20424B39ACB7}"/>
    <cellStyle name="Tusenskille 5 12" xfId="41828" xr:uid="{58ECB0BE-E815-4FDE-A4E8-94130C343739}"/>
    <cellStyle name="Tusenskille 5 12 2" xfId="41829" xr:uid="{C9730390-13CF-4ED8-B2D7-6C2B73089621}"/>
    <cellStyle name="Tusenskille 5 12 2 2" xfId="41830" xr:uid="{CBFE6AF9-FF8E-44D7-8DD4-6C8B1A24398C}"/>
    <cellStyle name="Tusenskille 5 12 3" xfId="41831" xr:uid="{759FAF94-E640-4032-BFA7-87FAB4575A2C}"/>
    <cellStyle name="Tusenskille 5 13" xfId="41832" xr:uid="{455EC068-ACBC-454A-A5A9-3B15221F1EF4}"/>
    <cellStyle name="Tusenskille 5 13 2" xfId="41833" xr:uid="{EF992656-A6CB-49C4-AB3D-431F51F1CAF8}"/>
    <cellStyle name="Tusenskille 5 13 3" xfId="41834" xr:uid="{F9932BFB-E121-4B2F-8E3F-0C5D0962FC6C}"/>
    <cellStyle name="Tusenskille 5 14" xfId="41835" xr:uid="{C8464152-B5BC-44E2-B8F7-950309CDC3C5}"/>
    <cellStyle name="Tusenskille 5 14 2" xfId="41836" xr:uid="{E30F9C7C-89E1-4E8E-A05D-BE8C3299688E}"/>
    <cellStyle name="Tusenskille 5 14 3" xfId="41837" xr:uid="{446E647E-07A5-4CDC-B097-731E9A740CE2}"/>
    <cellStyle name="Tusenskille 5 15" xfId="41838" xr:uid="{92F002E8-8A2C-4BF0-9C93-1CC280281A0D}"/>
    <cellStyle name="Tusenskille 5 15 2" xfId="41839" xr:uid="{DB420733-D3CD-481E-A5C1-0E8B36F5C7CD}"/>
    <cellStyle name="Tusenskille 5 15 3" xfId="41840" xr:uid="{518B7621-2FDA-4CDB-A46C-D056093FA911}"/>
    <cellStyle name="Tusenskille 5 16" xfId="41841" xr:uid="{E3FBF239-4F5E-4B50-ABD4-6F0EBF1CF987}"/>
    <cellStyle name="Tusenskille 5 16 2" xfId="41842" xr:uid="{A6654F7B-C1F5-478B-ACAD-22C2F9E187D0}"/>
    <cellStyle name="Tusenskille 5 16 3" xfId="41843" xr:uid="{2191CB51-7F98-47C7-8C46-267FACB596DF}"/>
    <cellStyle name="Tusenskille 5 17" xfId="41844" xr:uid="{8AC57CB1-4DCC-47F3-BF8F-4EEFD5233962}"/>
    <cellStyle name="Tusenskille 5 17 2" xfId="41845" xr:uid="{A73D4536-97E6-4CC6-B494-B43DF0401CCD}"/>
    <cellStyle name="Tusenskille 5 17 2 2" xfId="41846" xr:uid="{0F3FE31C-AF4F-4E31-A282-C93925A3A174}"/>
    <cellStyle name="Tusenskille 5 17 2 2 2" xfId="41847" xr:uid="{1295E3CE-84E5-459A-8ACD-C865169C8816}"/>
    <cellStyle name="Tusenskille 5 17 2 3" xfId="41848" xr:uid="{8596068E-9714-46BE-B9A0-F78B10945968}"/>
    <cellStyle name="Tusenskille 5 17 2 3 2" xfId="41849" xr:uid="{8551694B-EDFE-4B47-BD1C-15E0D70DF8E2}"/>
    <cellStyle name="Tusenskille 5 17 2 4" xfId="41850" xr:uid="{F9D3C68E-5F49-48AF-8A05-E7B417F170DF}"/>
    <cellStyle name="Tusenskille 5 17 2 4 2" xfId="41851" xr:uid="{8A32D2D0-0176-47CE-9A92-A1E49A1E86BD}"/>
    <cellStyle name="Tusenskille 5 17 2 5" xfId="41852" xr:uid="{38FE4CD3-32AE-4CF5-B5D4-2EE98F4F0424}"/>
    <cellStyle name="Tusenskille 5 17 2 5 2" xfId="41853" xr:uid="{2247CF05-493E-45BC-A1B0-8C58A6BF394D}"/>
    <cellStyle name="Tusenskille 5 17 2 6" xfId="41854" xr:uid="{3FA9B9CD-C633-46E4-BCA7-A4C4A482E174}"/>
    <cellStyle name="Tusenskille 5 17 2 6 2" xfId="41855" xr:uid="{7E05B60E-E0CE-4AFA-BDB8-A6C744A5BA13}"/>
    <cellStyle name="Tusenskille 5 17 2 7" xfId="41856" xr:uid="{0A21B099-459A-4C12-B81B-56982423F9F1}"/>
    <cellStyle name="Tusenskille 5 17 3" xfId="41857" xr:uid="{EC40570E-A735-4FDD-9CB3-FE4F38A47C6B}"/>
    <cellStyle name="Tusenskille 5 17 3 2" xfId="41858" xr:uid="{81EA266E-F572-447D-80E2-314B3D474A24}"/>
    <cellStyle name="Tusenskille 5 17 3 2 2" xfId="41859" xr:uid="{258F5A4A-8B86-4610-8561-04521C7080A8}"/>
    <cellStyle name="Tusenskille 5 17 3 3" xfId="41860" xr:uid="{8B076088-25DD-4698-AC04-45FCB35A62B2}"/>
    <cellStyle name="Tusenskille 5 17 3 3 2" xfId="41861" xr:uid="{D2D95D3D-D176-41D0-947F-1484294CC8C5}"/>
    <cellStyle name="Tusenskille 5 17 3 4" xfId="41862" xr:uid="{353C39E4-3A68-4485-B70B-C31E34346505}"/>
    <cellStyle name="Tusenskille 5 17 4" xfId="41863" xr:uid="{59F4F876-0228-4BE7-B253-3456F211395E}"/>
    <cellStyle name="Tusenskille 5 17 4 2" xfId="41864" xr:uid="{F831AD58-1AAA-47AC-9A32-D845A8A268ED}"/>
    <cellStyle name="Tusenskille 5 17 5" xfId="41865" xr:uid="{E85C4F33-FF78-42F7-90FC-ED4FAE8530A8}"/>
    <cellStyle name="Tusenskille 5 17 5 2" xfId="41866" xr:uid="{FCA38FA0-D220-4BFC-88A1-8E8F357441B0}"/>
    <cellStyle name="Tusenskille 5 17 6" xfId="41867" xr:uid="{66EDAD95-9ACB-4BA2-94F6-464CA33D5CED}"/>
    <cellStyle name="Tusenskille 5 17 7" xfId="41868" xr:uid="{4F16379B-932E-4669-82B4-6AF7D7A5AD03}"/>
    <cellStyle name="Tusenskille 5 17 8" xfId="41869" xr:uid="{95E80266-3977-4CAD-8BA4-5ABC5ADAF118}"/>
    <cellStyle name="Tusenskille 5 18" xfId="41870" xr:uid="{1071F33A-7E18-4022-B1EF-5A860337285D}"/>
    <cellStyle name="Tusenskille 5 18 2" xfId="41871" xr:uid="{A4120FBB-B0C4-431F-BEC0-5CF94D78D1FB}"/>
    <cellStyle name="Tusenskille 5 18 2 2" xfId="41872" xr:uid="{D2E3B279-392E-4463-A678-7B37BA9F8B7C}"/>
    <cellStyle name="Tusenskille 5 18 2 2 2" xfId="41873" xr:uid="{81F1D47F-CB71-448B-A6B7-40DEEE80F1A8}"/>
    <cellStyle name="Tusenskille 5 18 2 3" xfId="41874" xr:uid="{7CC769B9-8B4E-4BEE-A4A2-45AD60CC7410}"/>
    <cellStyle name="Tusenskille 5 18 2 3 2" xfId="41875" xr:uid="{F98BFE60-0159-48BF-83E0-9D2984FF212D}"/>
    <cellStyle name="Tusenskille 5 18 2 4" xfId="41876" xr:uid="{0B81DE3B-5DED-4E59-9177-56B1335C8031}"/>
    <cellStyle name="Tusenskille 5 18 2 4 2" xfId="41877" xr:uid="{0A103062-E00D-40CF-8349-02DB0A88C479}"/>
    <cellStyle name="Tusenskille 5 18 2 5" xfId="41878" xr:uid="{02B24E52-C77B-4357-A09D-A1D8335C445E}"/>
    <cellStyle name="Tusenskille 5 18 2 5 2" xfId="41879" xr:uid="{6684107E-7072-4692-9530-4CFB9FA5E347}"/>
    <cellStyle name="Tusenskille 5 18 2 6" xfId="41880" xr:uid="{DDE58F1E-1969-472E-868E-15A4934717FB}"/>
    <cellStyle name="Tusenskille 5 18 2 6 2" xfId="41881" xr:uid="{94CB2F1A-E748-44D5-8A48-316D468889BE}"/>
    <cellStyle name="Tusenskille 5 18 2 7" xfId="41882" xr:uid="{912C9A05-8DBF-4095-87E0-1B5BB0FDE9A3}"/>
    <cellStyle name="Tusenskille 5 18 3" xfId="41883" xr:uid="{B1E67B0F-C355-4D0A-8331-2E38EEA4F694}"/>
    <cellStyle name="Tusenskille 5 18 3 2" xfId="41884" xr:uid="{FAABCBD5-EAEE-4A99-ADBF-2A79F75B1449}"/>
    <cellStyle name="Tusenskille 5 18 3 2 2" xfId="41885" xr:uid="{E422E284-6145-4466-ACF1-9AEC791A72B4}"/>
    <cellStyle name="Tusenskille 5 18 3 3" xfId="41886" xr:uid="{439EBBE8-0CEB-438A-96D5-84ACC986AC78}"/>
    <cellStyle name="Tusenskille 5 18 3 3 2" xfId="41887" xr:uid="{4B4B1CC3-A8E7-4EB5-91D1-E533ECB77954}"/>
    <cellStyle name="Tusenskille 5 18 3 4" xfId="41888" xr:uid="{39E53916-BF43-4C18-BE0D-34DB395E9561}"/>
    <cellStyle name="Tusenskille 5 18 4" xfId="41889" xr:uid="{91C48B45-D661-4408-AAF5-04C905FB3D91}"/>
    <cellStyle name="Tusenskille 5 18 4 2" xfId="41890" xr:uid="{33830E90-882E-4C16-8EE0-6A440F3E9054}"/>
    <cellStyle name="Tusenskille 5 18 5" xfId="41891" xr:uid="{BF118B03-9A43-4EF0-958F-7F4E6726E38B}"/>
    <cellStyle name="Tusenskille 5 18 5 2" xfId="41892" xr:uid="{E1545DC8-C62D-469C-867D-16C214569963}"/>
    <cellStyle name="Tusenskille 5 18 6" xfId="41893" xr:uid="{1EDD2E42-812E-490E-A8A6-B3EEEEBAC8A0}"/>
    <cellStyle name="Tusenskille 5 18 7" xfId="41894" xr:uid="{BE14E7C7-A402-4CA9-AF26-B036EC1BE6D2}"/>
    <cellStyle name="Tusenskille 5 18 8" xfId="41895" xr:uid="{C4481414-6E1B-4A0F-9F9F-52CCA772DC06}"/>
    <cellStyle name="Tusenskille 5 19" xfId="41896" xr:uid="{45470DB2-B34F-45C0-B7AA-165A4531863A}"/>
    <cellStyle name="Tusenskille 5 19 2" xfId="41897" xr:uid="{FDD7DF78-0BBB-40A3-8726-AB23CD8B9EB4}"/>
    <cellStyle name="Tusenskille 5 19 3" xfId="41898" xr:uid="{B63469C9-DCC5-4DB2-86E4-453D295467E9}"/>
    <cellStyle name="Tusenskille 5 2" xfId="41899" xr:uid="{39552D09-04A8-4667-A83F-49044EF35B26}"/>
    <cellStyle name="Tusenskille 5 2 10" xfId="41900" xr:uid="{5DAD5BF6-E9BA-4122-AFC7-CB54EB34889B}"/>
    <cellStyle name="Tusenskille 5 2 11" xfId="41901" xr:uid="{31D45EAC-8FA8-413B-8D11-A762C8DB8974}"/>
    <cellStyle name="Tusenskille 5 2 12" xfId="41902" xr:uid="{516CC368-46AD-4177-8A9E-D999D54A79A6}"/>
    <cellStyle name="Tusenskille 5 2 13" xfId="41903" xr:uid="{2518EF29-608B-4C69-B494-34F9A01C4A9E}"/>
    <cellStyle name="Tusenskille 5 2 14" xfId="41904" xr:uid="{507C274B-1AD4-4858-8072-B650B72DDE2A}"/>
    <cellStyle name="Tusenskille 5 2 15" xfId="41905" xr:uid="{9D4CFB20-30C3-4624-92A6-DE1EBEA273F3}"/>
    <cellStyle name="Tusenskille 5 2 16" xfId="41906" xr:uid="{EDC42A36-1AFF-45FE-9FAE-E7E5999E744F}"/>
    <cellStyle name="Tusenskille 5 2 17" xfId="41907" xr:uid="{5660EBBE-2194-4434-AC3B-1FF446B538FF}"/>
    <cellStyle name="Tusenskille 5 2 18" xfId="41908" xr:uid="{D13EB9FC-D8F6-4EF7-A1B9-B23A45E9C496}"/>
    <cellStyle name="Tusenskille 5 2 19" xfId="41909" xr:uid="{7C47AAED-CB8F-4FA9-9531-B26F1534E469}"/>
    <cellStyle name="Tusenskille 5 2 2" xfId="41910" xr:uid="{F60AB7BB-735E-47A9-A6B7-07D9D98B7706}"/>
    <cellStyle name="Tusenskille 5 2 2 2" xfId="41911" xr:uid="{E3F34F5A-1DBD-43F7-85D4-E8F64CBD264B}"/>
    <cellStyle name="Tusenskille 5 2 20" xfId="41912" xr:uid="{7EC6E5B4-0D47-4993-A553-B93CF2B047C8}"/>
    <cellStyle name="Tusenskille 5 2 21" xfId="41913" xr:uid="{05261695-8636-4272-ACDB-B028EAA24DCF}"/>
    <cellStyle name="Tusenskille 5 2 22" xfId="41914" xr:uid="{85AE8291-192E-4F9C-9EC5-39DB6A4A2F48}"/>
    <cellStyle name="Tusenskille 5 2 3" xfId="41915" xr:uid="{06FFE145-789D-40CB-8CAE-2215EEBA399E}"/>
    <cellStyle name="Tusenskille 5 2 4" xfId="41916" xr:uid="{CAA60C53-8B8E-4581-993A-15243594329A}"/>
    <cellStyle name="Tusenskille 5 2 5" xfId="41917" xr:uid="{CC6F76B0-4261-4003-AE1F-C3D9710C4002}"/>
    <cellStyle name="Tusenskille 5 2 6" xfId="41918" xr:uid="{A3516D76-26CA-49EE-925E-2A06E1238850}"/>
    <cellStyle name="Tusenskille 5 2 7" xfId="41919" xr:uid="{7ABF432E-EC86-403A-B230-09EEDD82E0A6}"/>
    <cellStyle name="Tusenskille 5 2 8" xfId="41920" xr:uid="{6CFB1C3C-F2D6-49CC-8485-2BD472A8B4D6}"/>
    <cellStyle name="Tusenskille 5 2 9" xfId="41921" xr:uid="{9D93C6ED-16F0-495F-B107-191216F258DE}"/>
    <cellStyle name="Tusenskille 5 20" xfId="41922" xr:uid="{0819CFF6-59EC-4762-BE5F-4E724FC2ECCC}"/>
    <cellStyle name="Tusenskille 5 20 2" xfId="41923" xr:uid="{BBB03814-6B2C-4E08-A46E-4289A9458DEE}"/>
    <cellStyle name="Tusenskille 5 20 3" xfId="41924" xr:uid="{98702DC3-A4F6-4AB2-9508-F28497E86D83}"/>
    <cellStyle name="Tusenskille 5 21" xfId="41925" xr:uid="{20772F5D-BDAE-45EE-8DE2-5809F6EE60DB}"/>
    <cellStyle name="Tusenskille 5 22" xfId="41926" xr:uid="{CECB7051-178A-48F8-8B1E-73CA52DF115A}"/>
    <cellStyle name="Tusenskille 5 23" xfId="41927" xr:uid="{290F4630-91A4-41FF-9DCF-5FD57919C616}"/>
    <cellStyle name="Tusenskille 5 23 2" xfId="41928" xr:uid="{0A12DC77-C26F-4F65-A99B-C2B03F155007}"/>
    <cellStyle name="Tusenskille 5 24" xfId="41929" xr:uid="{EE3EEB65-EA55-4902-9DBF-A7DC68A52775}"/>
    <cellStyle name="Tusenskille 5 25" xfId="41930" xr:uid="{CFFA6EFF-238A-44E6-A357-4F92E71DB708}"/>
    <cellStyle name="Tusenskille 5 26" xfId="41931" xr:uid="{14C39DEA-678B-43BC-9F57-064594DC139E}"/>
    <cellStyle name="Tusenskille 5 27" xfId="41932" xr:uid="{CDB14B7D-6FFB-434B-BE5B-C2563DD22F0B}"/>
    <cellStyle name="Tusenskille 5 28" xfId="41933" xr:uid="{8B67BCDA-FCE4-4E82-9941-B2052E2FC6A7}"/>
    <cellStyle name="Tusenskille 5 28 2" xfId="41934" xr:uid="{06447F8B-C755-4953-9BB0-2F228392919B}"/>
    <cellStyle name="Tusenskille 5 29" xfId="41935" xr:uid="{633E77E1-EC81-4C21-9AB2-05F0D66D864D}"/>
    <cellStyle name="Tusenskille 5 3" xfId="41936" xr:uid="{48C68207-E2ED-4726-8984-1D8E4F7D04DC}"/>
    <cellStyle name="Tusenskille 5 3 2" xfId="41937" xr:uid="{8B80A081-C47E-4464-B35C-AB3AB71C4DD5}"/>
    <cellStyle name="Tusenskille 5 3 2 2" xfId="41938" xr:uid="{EB1E800B-7B55-4BB4-8B58-662B17EA043E}"/>
    <cellStyle name="Tusenskille 5 3 3" xfId="41939" xr:uid="{21A763D9-96D4-4F93-B462-23F33179B710}"/>
    <cellStyle name="Tusenskille 5 3 4" xfId="41940" xr:uid="{CB3D77FF-A217-48D7-8052-0BA06C9A482B}"/>
    <cellStyle name="Tusenskille 5 4" xfId="41941" xr:uid="{1A68B6F9-6D30-48BC-8750-73756AD27310}"/>
    <cellStyle name="Tusenskille 5 4 2" xfId="41942" xr:uid="{80A5A55C-8A50-49C4-A508-2A093372D1CE}"/>
    <cellStyle name="Tusenskille 5 4 2 2" xfId="41943" xr:uid="{526EDDAD-86CC-4DFA-9CE4-B9F45FDCF0C3}"/>
    <cellStyle name="Tusenskille 5 4 3" xfId="41944" xr:uid="{7364AB02-D6CA-4FB8-97D8-0FD18F8984BD}"/>
    <cellStyle name="Tusenskille 5 5" xfId="41945" xr:uid="{0DD1107D-7BD1-40CB-8DC2-6F578B1D7AE0}"/>
    <cellStyle name="Tusenskille 5 5 2" xfId="41946" xr:uid="{E5DF094F-9414-467E-A167-FADB28C1AD1F}"/>
    <cellStyle name="Tusenskille 5 5 2 2" xfId="41947" xr:uid="{76B98B15-9ED4-473C-B488-865D770D5E9A}"/>
    <cellStyle name="Tusenskille 5 5 3" xfId="41948" xr:uid="{2E5782DC-91D1-443D-83A8-D0CD58BA02DF}"/>
    <cellStyle name="Tusenskille 5 6" xfId="41949" xr:uid="{471F15F7-C2E5-42A8-B06E-7B5B53C61A8D}"/>
    <cellStyle name="Tusenskille 5 6 2" xfId="41950" xr:uid="{41E743BB-1439-40C3-A33F-37674E54CB7B}"/>
    <cellStyle name="Tusenskille 5 6 2 2" xfId="41951" xr:uid="{C4AC31D5-74E7-4059-A844-7491E2D123E2}"/>
    <cellStyle name="Tusenskille 5 6 3" xfId="41952" xr:uid="{57200A3D-3A0B-4D69-8B3F-6B1A4FD53F64}"/>
    <cellStyle name="Tusenskille 5 7" xfId="41953" xr:uid="{CC735AEE-F31A-4F5E-8BA3-35029604BBF4}"/>
    <cellStyle name="Tusenskille 5 7 2" xfId="41954" xr:uid="{B560A35F-9EBD-4C7C-8AF3-4BCA2227C531}"/>
    <cellStyle name="Tusenskille 5 7 2 2" xfId="41955" xr:uid="{3B689F9C-28C8-414D-9A8B-BC83D4ABA603}"/>
    <cellStyle name="Tusenskille 5 7 3" xfId="41956" xr:uid="{D9BD5B73-70B4-4780-97F6-80076B3706B1}"/>
    <cellStyle name="Tusenskille 5 8" xfId="41957" xr:uid="{7613FF2B-CC97-4E22-98AF-2B36D6B88B21}"/>
    <cellStyle name="Tusenskille 5 8 2" xfId="41958" xr:uid="{0FEB4A7B-8BC9-4EC6-BE82-B98BBD7210C3}"/>
    <cellStyle name="Tusenskille 5 8 2 2" xfId="41959" xr:uid="{046C252C-E50B-43E2-9E5C-DA63D8EAFEBE}"/>
    <cellStyle name="Tusenskille 5 8 3" xfId="41960" xr:uid="{5835A067-3D74-4694-811B-F99127C2A51A}"/>
    <cellStyle name="Tusenskille 5 9" xfId="41961" xr:uid="{9E1BC871-4F50-48FF-9740-D5C1487FE286}"/>
    <cellStyle name="Tusenskille 5 9 2" xfId="41962" xr:uid="{DFFDC3C5-96BA-454E-953E-9FC38649CEB6}"/>
    <cellStyle name="Tusenskille 5 9 2 2" xfId="41963" xr:uid="{1D71BD3E-225C-4E6F-87BF-C97BF8298925}"/>
    <cellStyle name="Tusenskille 5 9 3" xfId="41964" xr:uid="{6A9C45EF-9CDC-49B9-B6B8-0E322BAEA3A8}"/>
    <cellStyle name="Tusenskille 50" xfId="41965" xr:uid="{32D36630-9C76-480A-A250-119DEC3E8E9E}"/>
    <cellStyle name="Tusenskille 51" xfId="41966" xr:uid="{C34A4729-F44F-46D3-9AA6-2641E71AD2A4}"/>
    <cellStyle name="Tusenskille 52" xfId="41967" xr:uid="{FA93E230-B834-449C-A366-0782CD5C040E}"/>
    <cellStyle name="Tusenskille 53" xfId="41968" xr:uid="{C55D892E-65B1-48E0-B066-A18978B488DE}"/>
    <cellStyle name="Tusenskille 6" xfId="41969" xr:uid="{55EE5004-60CC-49F9-81A3-0608F731992A}"/>
    <cellStyle name="Tusenskille 6 10" xfId="41970" xr:uid="{83F39B6F-BC8A-4555-A752-3E4DE296C856}"/>
    <cellStyle name="Tusenskille 6 10 2" xfId="41971" xr:uid="{A109759D-F486-47D3-89F2-FDE548F0515B}"/>
    <cellStyle name="Tusenskille 6 11" xfId="41972" xr:uid="{136CD47C-5348-4442-BC57-70FEF04DF9A9}"/>
    <cellStyle name="Tusenskille 6 11 2" xfId="41973" xr:uid="{56D5F460-B2D7-4C59-A27E-CB9825935030}"/>
    <cellStyle name="Tusenskille 6 12" xfId="41974" xr:uid="{82587922-5202-4EC3-8DA5-AB3DB891270C}"/>
    <cellStyle name="Tusenskille 6 12 2" xfId="41975" xr:uid="{C9D00C3A-FFB9-4305-B7C3-37FC7718FA4A}"/>
    <cellStyle name="Tusenskille 6 13" xfId="41976" xr:uid="{6DE79B69-B3B9-4A2B-B9CB-F9D1EC19007D}"/>
    <cellStyle name="Tusenskille 6 13 2" xfId="41977" xr:uid="{4C51A08F-BCB7-4A3D-A30C-F4BFEA67FBB5}"/>
    <cellStyle name="Tusenskille 6 14" xfId="41978" xr:uid="{68FA0BE3-125B-46DE-976F-CCC2EAC21BEF}"/>
    <cellStyle name="Tusenskille 6 15" xfId="41979" xr:uid="{1504B092-A598-4199-8B40-7AB556465DD9}"/>
    <cellStyle name="Tusenskille 6 16" xfId="41980" xr:uid="{7CD5C573-2828-46BC-8E53-0BED3820ED97}"/>
    <cellStyle name="Tusenskille 6 17" xfId="41981" xr:uid="{21CD7941-6631-4890-8715-F7A5781F5566}"/>
    <cellStyle name="Tusenskille 6 18" xfId="41982" xr:uid="{6872477A-2DDC-4D9E-81EA-93491E168501}"/>
    <cellStyle name="Tusenskille 6 19" xfId="41983" xr:uid="{E1134C10-89FF-4872-98E8-0E1A6884EC0D}"/>
    <cellStyle name="Tusenskille 6 2" xfId="41984" xr:uid="{A4C76184-4796-4101-A2CF-7AF63D25A0EA}"/>
    <cellStyle name="Tusenskille 6 2 2" xfId="41985" xr:uid="{BA7D9A87-F3C5-4F52-8DF7-53A9ADA99585}"/>
    <cellStyle name="Tusenskille 6 2 2 2" xfId="41986" xr:uid="{30ED09DB-7671-40C7-8B56-99CF08B461D6}"/>
    <cellStyle name="Tusenskille 6 2 3" xfId="41987" xr:uid="{153865F2-FCFF-4DE4-BC50-0B64162DF359}"/>
    <cellStyle name="Tusenskille 6 2 4" xfId="41988" xr:uid="{60EE937B-651D-4CFF-8FD8-8B4E2911653E}"/>
    <cellStyle name="Tusenskille 6 2 5" xfId="41989" xr:uid="{9B9672B5-60F6-452E-AFCC-3E40CED1C574}"/>
    <cellStyle name="Tusenskille 6 20" xfId="41990" xr:uid="{1E89A3C6-67D1-4BDC-B203-BE3BE06313D5}"/>
    <cellStyle name="Tusenskille 6 21" xfId="41991" xr:uid="{EBBA921A-40A2-41BA-8876-1FEC9C988EBF}"/>
    <cellStyle name="Tusenskille 6 22" xfId="41992" xr:uid="{D6DE1032-156E-42F0-BCF6-563BACD5EA07}"/>
    <cellStyle name="Tusenskille 6 22 2" xfId="41993" xr:uid="{A08E5408-3682-4253-A93A-261B6C8F2E68}"/>
    <cellStyle name="Tusenskille 6 23" xfId="41994" xr:uid="{EC590157-3FE8-4544-B98F-A0CEC2C8BA58}"/>
    <cellStyle name="Tusenskille 6 3" xfId="41995" xr:uid="{CD15DD2F-70D1-4F53-8E3A-97B313965FFF}"/>
    <cellStyle name="Tusenskille 6 3 2" xfId="41996" xr:uid="{3A67D3B6-390F-4FC6-A646-1CA12EB3ACC4}"/>
    <cellStyle name="Tusenskille 6 3 2 2" xfId="41997" xr:uid="{21E8AC2D-26FD-4F9F-B5B9-7FA10A6725A2}"/>
    <cellStyle name="Tusenskille 6 3 3" xfId="41998" xr:uid="{F6A1215C-1922-42BE-9B5C-34A3EC13DFF7}"/>
    <cellStyle name="Tusenskille 6 3 4" xfId="41999" xr:uid="{D322386C-0CF1-4795-A773-B204D839B923}"/>
    <cellStyle name="Tusenskille 6 4" xfId="42000" xr:uid="{F2B3002B-40F5-45F4-BD93-FD533FEFE0E7}"/>
    <cellStyle name="Tusenskille 6 4 2" xfId="42001" xr:uid="{7649382E-F26A-4E1B-8BE1-0A44CF3D1E92}"/>
    <cellStyle name="Tusenskille 6 4 2 2" xfId="42002" xr:uid="{AF999268-C042-480B-8DC8-E4CBAA9E6370}"/>
    <cellStyle name="Tusenskille 6 4 3" xfId="42003" xr:uid="{257DF76E-0B37-4F38-BE8A-18AA90429F46}"/>
    <cellStyle name="Tusenskille 6 4 4" xfId="42004" xr:uid="{F887329A-26B3-45B6-B35C-24EABA92BF75}"/>
    <cellStyle name="Tusenskille 6 5" xfId="42005" xr:uid="{FBF53787-7DE4-40AD-A2C7-D98D08CE55C0}"/>
    <cellStyle name="Tusenskille 6 5 2" xfId="42006" xr:uid="{92E243D6-7A75-4D8B-AC96-E2120ADBF8B7}"/>
    <cellStyle name="Tusenskille 6 5 2 2" xfId="42007" xr:uid="{986E3A3D-93E4-4BF8-8F5B-FA1516162AFC}"/>
    <cellStyle name="Tusenskille 6 5 2 2 2" xfId="42008" xr:uid="{9697AF95-2F59-4A94-B467-A4FF6DA767AE}"/>
    <cellStyle name="Tusenskille 6 5 2 3" xfId="42009" xr:uid="{9D82462D-70D7-49A9-A411-0AD30EFC8860}"/>
    <cellStyle name="Tusenskille 6 5 2 3 2" xfId="42010" xr:uid="{18D19917-A1A9-473B-B750-137768469664}"/>
    <cellStyle name="Tusenskille 6 5 2 4" xfId="42011" xr:uid="{ECAA2CCB-66E3-4A6D-B814-148654DC7BC1}"/>
    <cellStyle name="Tusenskille 6 5 2 4 2" xfId="42012" xr:uid="{664DB8AF-29DC-4517-AA0E-44C52A91C079}"/>
    <cellStyle name="Tusenskille 6 5 2 5" xfId="42013" xr:uid="{9145BC67-EF2A-4DF0-9E5F-ACB9537334B7}"/>
    <cellStyle name="Tusenskille 6 5 2 5 2" xfId="42014" xr:uid="{EE79D64D-0E46-4846-A9D6-0877AD47FE20}"/>
    <cellStyle name="Tusenskille 6 5 2 6" xfId="42015" xr:uid="{94F26058-5B22-4EEE-9071-A06D75171E7B}"/>
    <cellStyle name="Tusenskille 6 5 2 6 2" xfId="42016" xr:uid="{643679F5-A084-4D01-AC4E-042CB2AC06FE}"/>
    <cellStyle name="Tusenskille 6 5 2 7" xfId="42017" xr:uid="{6FACBD50-FF49-4F67-B762-21239F8E62F7}"/>
    <cellStyle name="Tusenskille 6 5 3" xfId="42018" xr:uid="{1D46FA2F-0A49-4F9B-B038-638BDACBE239}"/>
    <cellStyle name="Tusenskille 6 5 3 2" xfId="42019" xr:uid="{D5323598-F058-4CB9-83C2-5745EE4FF653}"/>
    <cellStyle name="Tusenskille 6 5 3 2 2" xfId="42020" xr:uid="{C32D294A-0CC2-46DB-A835-67808C6969A7}"/>
    <cellStyle name="Tusenskille 6 5 3 3" xfId="42021" xr:uid="{235F0D31-636B-4AE1-A9E2-FF43444FD0E9}"/>
    <cellStyle name="Tusenskille 6 5 3 3 2" xfId="42022" xr:uid="{1841D81D-99D3-49E2-96E0-4701F6C9B34C}"/>
    <cellStyle name="Tusenskille 6 5 3 4" xfId="42023" xr:uid="{81FF3602-B099-42D3-AB7C-8F2C9886A8F5}"/>
    <cellStyle name="Tusenskille 6 5 4" xfId="42024" xr:uid="{6CC61DDA-B33F-4B34-A0C4-B6C1CDA1B3C4}"/>
    <cellStyle name="Tusenskille 6 5 4 2" xfId="42025" xr:uid="{102233B0-9F4B-4365-BE32-4EB79B6EF334}"/>
    <cellStyle name="Tusenskille 6 5 5" xfId="42026" xr:uid="{6A37DC2C-DFC1-485C-9451-2AFDB52DDD19}"/>
    <cellStyle name="Tusenskille 6 5 5 2" xfId="42027" xr:uid="{0C0FD755-ABD2-4154-81BC-D7F0D9C188AA}"/>
    <cellStyle name="Tusenskille 6 5 6" xfId="42028" xr:uid="{2A638942-757F-47E5-85E1-246A0E65BA44}"/>
    <cellStyle name="Tusenskille 6 5 6 2" xfId="42029" xr:uid="{DD15D3E6-3F01-4E19-A139-DF97D2355926}"/>
    <cellStyle name="Tusenskille 6 5 7" xfId="42030" xr:uid="{7E2ABC16-E4F0-4CD0-AD74-C8B18E283988}"/>
    <cellStyle name="Tusenskille 6 5 7 2" xfId="42031" xr:uid="{41EE0054-C8A7-4F37-9B99-4E3F876844DF}"/>
    <cellStyle name="Tusenskille 6 5 8" xfId="42032" xr:uid="{1C1BAFA7-64B6-465A-9873-9DE52BC32B6C}"/>
    <cellStyle name="Tusenskille 6 5 9" xfId="42033" xr:uid="{84255655-0EDF-4E0A-83EB-C48EAE950630}"/>
    <cellStyle name="Tusenskille 6 6" xfId="42034" xr:uid="{370F72CD-6F2D-4A19-88E1-8A500F8E5E9A}"/>
    <cellStyle name="Tusenskille 6 6 2" xfId="42035" xr:uid="{AA304B49-A233-4110-B7B5-9050C48F9177}"/>
    <cellStyle name="Tusenskille 6 6 2 2" xfId="42036" xr:uid="{3C217D2A-B9DE-4A39-B6FB-6826AEEA5043}"/>
    <cellStyle name="Tusenskille 6 6 2 2 2" xfId="42037" xr:uid="{DC68065C-C508-45EB-80E9-68AEA536DEB0}"/>
    <cellStyle name="Tusenskille 6 6 2 3" xfId="42038" xr:uid="{354E0508-45B0-4565-B8AB-B81C6D74B70F}"/>
    <cellStyle name="Tusenskille 6 6 2 3 2" xfId="42039" xr:uid="{75D1DF15-9601-43F4-A04B-AFCD5AED30DB}"/>
    <cellStyle name="Tusenskille 6 6 2 4" xfId="42040" xr:uid="{6B67E5BD-65C1-4009-A730-B7CFD0359CAA}"/>
    <cellStyle name="Tusenskille 6 6 2 4 2" xfId="42041" xr:uid="{5864E4D5-089F-481D-8970-5EEA54DE19DF}"/>
    <cellStyle name="Tusenskille 6 6 2 5" xfId="42042" xr:uid="{7D89E3BD-4C43-488B-9493-9FCB4BE140CB}"/>
    <cellStyle name="Tusenskille 6 6 2 5 2" xfId="42043" xr:uid="{1D0A7B47-05B1-4E63-9606-8ABE99EB8296}"/>
    <cellStyle name="Tusenskille 6 6 2 6" xfId="42044" xr:uid="{1D39FD19-C63E-45A2-A0FE-1CBC5A3358C5}"/>
    <cellStyle name="Tusenskille 6 6 2 6 2" xfId="42045" xr:uid="{1EE31173-6443-4B4A-BEE4-383287F20558}"/>
    <cellStyle name="Tusenskille 6 6 2 7" xfId="42046" xr:uid="{277AF258-D748-4FF5-9E55-AB23E6B2FF3A}"/>
    <cellStyle name="Tusenskille 6 6 3" xfId="42047" xr:uid="{309E69A6-22E2-4DCF-8D99-A469188B0F64}"/>
    <cellStyle name="Tusenskille 6 6 3 2" xfId="42048" xr:uid="{04A6FF70-AB69-44C0-BF31-D946CD56D036}"/>
    <cellStyle name="Tusenskille 6 6 3 2 2" xfId="42049" xr:uid="{91B9077C-98A5-45AE-8B7B-0A2BD20E403B}"/>
    <cellStyle name="Tusenskille 6 6 3 3" xfId="42050" xr:uid="{5F633B55-73D7-4AB6-8986-AF72253D74AD}"/>
    <cellStyle name="Tusenskille 6 6 3 3 2" xfId="42051" xr:uid="{7B9C261F-015B-43F5-AC17-21AB1634C464}"/>
    <cellStyle name="Tusenskille 6 6 3 4" xfId="42052" xr:uid="{813CFB5A-143C-4D12-98F4-EF1973E9D351}"/>
    <cellStyle name="Tusenskille 6 6 4" xfId="42053" xr:uid="{6485CAEE-B9F1-40B1-93D5-2603C0E2976C}"/>
    <cellStyle name="Tusenskille 6 6 4 2" xfId="42054" xr:uid="{9DF573BA-7705-4437-A47E-12346F413743}"/>
    <cellStyle name="Tusenskille 6 6 5" xfId="42055" xr:uid="{02588FD0-E7CF-48BA-8398-69F126C97D03}"/>
    <cellStyle name="Tusenskille 6 6 5 2" xfId="42056" xr:uid="{7031B319-6869-40C8-8C35-2E8666EF2F1C}"/>
    <cellStyle name="Tusenskille 6 6 6" xfId="42057" xr:uid="{98F602D9-757D-468C-A5A5-33B62587342D}"/>
    <cellStyle name="Tusenskille 6 6 6 2" xfId="42058" xr:uid="{5C34379F-AE2F-4E5A-B5B1-AE517DCC8204}"/>
    <cellStyle name="Tusenskille 6 6 7" xfId="42059" xr:uid="{2F045E0D-C795-4C3C-AE2E-55591DEAAB38}"/>
    <cellStyle name="Tusenskille 6 6 7 2" xfId="42060" xr:uid="{02473551-6973-41A7-88CD-29F232D25B64}"/>
    <cellStyle name="Tusenskille 6 6 8" xfId="42061" xr:uid="{92CE514F-2FBF-4865-95B5-8CB678FADD73}"/>
    <cellStyle name="Tusenskille 6 6 9" xfId="42062" xr:uid="{C8B236F4-2F91-4402-8DF6-284DE6507B4B}"/>
    <cellStyle name="Tusenskille 6 7" xfId="42063" xr:uid="{39B5FD22-94A2-49E7-8AB1-08B1FD53AAE9}"/>
    <cellStyle name="Tusenskille 6 7 2" xfId="42064" xr:uid="{00651AA2-859A-476C-8809-98362E4B1715}"/>
    <cellStyle name="Tusenskille 6 8" xfId="42065" xr:uid="{21727669-B62E-47D3-8F22-3D89F9D64A3E}"/>
    <cellStyle name="Tusenskille 6 8 2" xfId="42066" xr:uid="{689228AE-D130-443B-9DA3-FA3011CA525B}"/>
    <cellStyle name="Tusenskille 6 9" xfId="42067" xr:uid="{65EE0442-295F-4EA1-9192-2A46F25FB402}"/>
    <cellStyle name="Tusenskille 6 9 2" xfId="42068" xr:uid="{A3C627CD-8920-47EA-B5BB-662E9518F119}"/>
    <cellStyle name="Tusenskille 7" xfId="42069" xr:uid="{F11B22A3-BBDB-4AA7-94FA-F95FB9D88CC6}"/>
    <cellStyle name="Tusenskille 7 10" xfId="42070" xr:uid="{8EEA6AC0-0143-469A-82AD-69326E944094}"/>
    <cellStyle name="Tusenskille 7 10 2" xfId="42071" xr:uid="{A3490C40-94F6-4E5E-92D3-86C9B2A8E054}"/>
    <cellStyle name="Tusenskille 7 11" xfId="42072" xr:uid="{8AF749C0-71A0-4B3C-8DA1-9A0320187FC6}"/>
    <cellStyle name="Tusenskille 7 11 2" xfId="42073" xr:uid="{DEF927B2-C0C1-4050-8050-C9A2A1838823}"/>
    <cellStyle name="Tusenskille 7 12" xfId="42074" xr:uid="{B0FD949D-6577-4162-8D2D-453D6950F29D}"/>
    <cellStyle name="Tusenskille 7 13" xfId="42075" xr:uid="{8DD6A866-6177-4FA0-B5B3-882178DD1145}"/>
    <cellStyle name="Tusenskille 7 2" xfId="42076" xr:uid="{FD1FC975-AA2F-4FEE-85CB-1E842136D7C6}"/>
    <cellStyle name="Tusenskille 7 2 2" xfId="42077" xr:uid="{4B2169E9-4901-486E-B0D5-A27023C04328}"/>
    <cellStyle name="Tusenskille 7 2 2 2" xfId="42078" xr:uid="{887CBE93-CF83-46BA-8801-3E61BB029AD1}"/>
    <cellStyle name="Tusenskille 7 2 3" xfId="42079" xr:uid="{1C23EF9B-ED4A-450E-BE25-A4A09845D4C6}"/>
    <cellStyle name="Tusenskille 7 3" xfId="42080" xr:uid="{AA267590-AC35-41E9-8CC2-8E06A642CAC2}"/>
    <cellStyle name="Tusenskille 7 3 2" xfId="42081" xr:uid="{1BFC5164-F110-451A-9D35-E49FCF86F320}"/>
    <cellStyle name="Tusenskille 7 3 2 2" xfId="42082" xr:uid="{A2E92FFD-5E19-4C0B-9356-C834570D1107}"/>
    <cellStyle name="Tusenskille 7 3 3" xfId="42083" xr:uid="{E041CC3B-18D9-49CA-AC3E-31635DB4A18F}"/>
    <cellStyle name="Tusenskille 7 4" xfId="42084" xr:uid="{57637A20-F634-4B6F-A95B-7A81B88907EF}"/>
    <cellStyle name="Tusenskille 7 4 2" xfId="42085" xr:uid="{1791E8D3-1E6F-4E17-B31B-31AEA0EAD00E}"/>
    <cellStyle name="Tusenskille 7 4 2 2" xfId="42086" xr:uid="{EA85A3E5-537E-4B09-8357-6192316F26CB}"/>
    <cellStyle name="Tusenskille 7 4 3" xfId="42087" xr:uid="{D19F565D-6D6A-45C7-9B6F-A5B6063C719E}"/>
    <cellStyle name="Tusenskille 7 5" xfId="42088" xr:uid="{5225F608-ED1E-40B8-9F24-A8F07B6132FF}"/>
    <cellStyle name="Tusenskille 7 5 2" xfId="42089" xr:uid="{C48D57ED-9763-4ED8-AB01-4749541C1DAD}"/>
    <cellStyle name="Tusenskille 7 5 2 2" xfId="42090" xr:uid="{9CE608FC-97FC-49DA-889F-D56D61E9C9CB}"/>
    <cellStyle name="Tusenskille 7 5 2 2 2" xfId="42091" xr:uid="{1F91E2A9-D0D5-4630-91A7-F57D95C8FD2A}"/>
    <cellStyle name="Tusenskille 7 5 2 3" xfId="42092" xr:uid="{376B1F51-5BD7-45DA-BDCC-01A0733CBDA1}"/>
    <cellStyle name="Tusenskille 7 5 2 3 2" xfId="42093" xr:uid="{2B2F9A29-0AA5-4571-9D45-8F56A4378642}"/>
    <cellStyle name="Tusenskille 7 5 2 4" xfId="42094" xr:uid="{8A2048D5-642D-454B-8531-313542FBAD96}"/>
    <cellStyle name="Tusenskille 7 5 2 4 2" xfId="42095" xr:uid="{F7DC1C91-ECFE-43B3-9C48-FC2F1D5D31EE}"/>
    <cellStyle name="Tusenskille 7 5 2 5" xfId="42096" xr:uid="{BFA57520-B774-4DA9-9DCA-AC28504135E7}"/>
    <cellStyle name="Tusenskille 7 5 2 5 2" xfId="42097" xr:uid="{C9F2C8DC-934C-4816-9473-6D77834991B8}"/>
    <cellStyle name="Tusenskille 7 5 2 6" xfId="42098" xr:uid="{98936865-F42C-472F-B079-C6CBBA973625}"/>
    <cellStyle name="Tusenskille 7 5 2 6 2" xfId="42099" xr:uid="{7166FD0F-4DB9-4998-AB41-AB706BCC100A}"/>
    <cellStyle name="Tusenskille 7 5 2 7" xfId="42100" xr:uid="{0A62D5F4-2D74-4D0D-A90E-3D451A712E60}"/>
    <cellStyle name="Tusenskille 7 5 3" xfId="42101" xr:uid="{983B162B-2B10-4CF3-90D5-2902E8849510}"/>
    <cellStyle name="Tusenskille 7 5 3 2" xfId="42102" xr:uid="{24E1CC74-7705-49B9-AE62-0CC4ABD0C81C}"/>
    <cellStyle name="Tusenskille 7 5 3 2 2" xfId="42103" xr:uid="{FA1B4F54-48AF-4920-B0B7-00B38C0E47D7}"/>
    <cellStyle name="Tusenskille 7 5 3 3" xfId="42104" xr:uid="{D88FA8F1-00E2-4313-B459-31C9A563F4D9}"/>
    <cellStyle name="Tusenskille 7 5 3 3 2" xfId="42105" xr:uid="{FD2E64C1-5227-41BD-B40D-5A192E87F87E}"/>
    <cellStyle name="Tusenskille 7 5 3 4" xfId="42106" xr:uid="{F89CF59B-A03A-40E8-BD3F-D745930A356F}"/>
    <cellStyle name="Tusenskille 7 5 4" xfId="42107" xr:uid="{87849DD1-5B91-46A2-A30D-697D8648D4BF}"/>
    <cellStyle name="Tusenskille 7 5 4 2" xfId="42108" xr:uid="{471CB971-FF5B-493C-8889-8B7F6F3E36E3}"/>
    <cellStyle name="Tusenskille 7 5 5" xfId="42109" xr:uid="{EC6F2480-1E7B-45B9-BDDD-5AF2B25B7D91}"/>
    <cellStyle name="Tusenskille 7 5 5 2" xfId="42110" xr:uid="{94D3E109-5959-40F6-B41E-25ADC099358B}"/>
    <cellStyle name="Tusenskille 7 5 6" xfId="42111" xr:uid="{5C963461-A356-4DE0-A86A-A03B84BBEC75}"/>
    <cellStyle name="Tusenskille 7 5 6 2" xfId="42112" xr:uid="{FF643A17-AB4F-4FC2-BE8F-D1B13316C64C}"/>
    <cellStyle name="Tusenskille 7 5 7" xfId="42113" xr:uid="{D286500B-DBD3-4FA4-92F2-D46B5B349E2B}"/>
    <cellStyle name="Tusenskille 7 5 7 2" xfId="42114" xr:uid="{00E1D999-B74B-4D03-8AAD-38BC46740AAE}"/>
    <cellStyle name="Tusenskille 7 5 8" xfId="42115" xr:uid="{EF87CD09-50DC-4443-A944-7A399CE0BEC5}"/>
    <cellStyle name="Tusenskille 7 5 9" xfId="42116" xr:uid="{3746D85A-138A-41AD-8A3E-86507AEC0002}"/>
    <cellStyle name="Tusenskille 7 6" xfId="42117" xr:uid="{8CF8F22D-818A-4336-9667-232323C5C09B}"/>
    <cellStyle name="Tusenskille 7 6 2" xfId="42118" xr:uid="{BE53BC15-4240-435A-8F93-EDDA9642C4B9}"/>
    <cellStyle name="Tusenskille 7 6 2 2" xfId="42119" xr:uid="{0E118410-5D9D-46BE-B98F-A16E453DFB36}"/>
    <cellStyle name="Tusenskille 7 6 2 2 2" xfId="42120" xr:uid="{AD72533E-6209-46FB-B17F-A32F3E0D2513}"/>
    <cellStyle name="Tusenskille 7 6 2 3" xfId="42121" xr:uid="{2BAC1251-7FF7-4DD7-A1A5-EA6BB440A71A}"/>
    <cellStyle name="Tusenskille 7 6 2 3 2" xfId="42122" xr:uid="{DE2DC0C3-13FD-4D5D-B5F3-088AAEE6272F}"/>
    <cellStyle name="Tusenskille 7 6 2 4" xfId="42123" xr:uid="{BCC5A0FE-DB37-4822-B297-064212A8777B}"/>
    <cellStyle name="Tusenskille 7 6 2 4 2" xfId="42124" xr:uid="{2C937194-609B-474E-B9D3-FE0AFD3C0D6F}"/>
    <cellStyle name="Tusenskille 7 6 2 5" xfId="42125" xr:uid="{5DEEF143-61B9-4AAC-9B75-21AC5145434E}"/>
    <cellStyle name="Tusenskille 7 6 2 5 2" xfId="42126" xr:uid="{970308EB-5489-47CE-8CBD-A6F1EAFC2C94}"/>
    <cellStyle name="Tusenskille 7 6 2 6" xfId="42127" xr:uid="{A0D2A126-6EFF-425A-A713-4D3CA655AB0C}"/>
    <cellStyle name="Tusenskille 7 6 2 6 2" xfId="42128" xr:uid="{BBE18D0A-1C64-49D9-A0B6-4D7A5368290E}"/>
    <cellStyle name="Tusenskille 7 6 2 7" xfId="42129" xr:uid="{521EBE5A-705E-4A6E-B0D0-F95607FFBC7C}"/>
    <cellStyle name="Tusenskille 7 6 3" xfId="42130" xr:uid="{2A056761-83E2-4804-92F1-CB3449454293}"/>
    <cellStyle name="Tusenskille 7 6 3 2" xfId="42131" xr:uid="{148EAD14-FF71-4DC6-A77B-1467DB6C4B39}"/>
    <cellStyle name="Tusenskille 7 6 3 2 2" xfId="42132" xr:uid="{0A84A143-4342-432B-805A-2C481DB04B75}"/>
    <cellStyle name="Tusenskille 7 6 3 3" xfId="42133" xr:uid="{FFCD8BD7-5E9B-4BF6-872F-670C81DEC59A}"/>
    <cellStyle name="Tusenskille 7 6 3 3 2" xfId="42134" xr:uid="{B10EDEC9-3782-4932-8602-0B16607E385B}"/>
    <cellStyle name="Tusenskille 7 6 3 4" xfId="42135" xr:uid="{0E7B7DC4-11D4-4CE4-AC3C-C25DBFBE8AFC}"/>
    <cellStyle name="Tusenskille 7 6 4" xfId="42136" xr:uid="{6D49617E-43A2-446A-BE16-D5461B24423E}"/>
    <cellStyle name="Tusenskille 7 6 4 2" xfId="42137" xr:uid="{21B51935-B067-4390-BCB6-D734E2B89DCE}"/>
    <cellStyle name="Tusenskille 7 6 5" xfId="42138" xr:uid="{CC8EC6F7-C232-4EA5-A690-E2BAF84A823D}"/>
    <cellStyle name="Tusenskille 7 6 5 2" xfId="42139" xr:uid="{0A2DEBC5-0231-486D-B213-F421727C7676}"/>
    <cellStyle name="Tusenskille 7 6 6" xfId="42140" xr:uid="{CBE9F51E-5981-4542-83BD-CF473450C7A8}"/>
    <cellStyle name="Tusenskille 7 6 6 2" xfId="42141" xr:uid="{85C319CD-E8EB-425F-90CE-2B058564F321}"/>
    <cellStyle name="Tusenskille 7 6 7" xfId="42142" xr:uid="{2BD6585A-A052-402D-885C-12B6F6E4F883}"/>
    <cellStyle name="Tusenskille 7 6 7 2" xfId="42143" xr:uid="{8037EF49-046F-4EFB-9205-E8DDBD6AF5EB}"/>
    <cellStyle name="Tusenskille 7 6 8" xfId="42144" xr:uid="{78C98C58-A2AF-4EDF-8B49-13CB1767DFCA}"/>
    <cellStyle name="Tusenskille 7 6 9" xfId="42145" xr:uid="{617FCF16-C465-41DB-AD1E-A2EA7B5848B6}"/>
    <cellStyle name="Tusenskille 7 7" xfId="42146" xr:uid="{2AD4F3D6-A31E-4E61-B98B-743D36BC3BE1}"/>
    <cellStyle name="Tusenskille 7 7 2" xfId="42147" xr:uid="{5888FD45-BB34-40D8-B3C8-D20DED04AA86}"/>
    <cellStyle name="Tusenskille 7 8" xfId="42148" xr:uid="{1B4B2F6E-ADB3-4D25-B51F-4BB4B2590766}"/>
    <cellStyle name="Tusenskille 7 8 2" xfId="42149" xr:uid="{208ED17F-EBF6-4C64-A9D7-0F2AAAE7E725}"/>
    <cellStyle name="Tusenskille 7 9" xfId="42150" xr:uid="{7D0C35E6-F3E3-4131-B720-EB6A644DE7F1}"/>
    <cellStyle name="Tusenskille 7 9 2" xfId="42151" xr:uid="{35880058-E632-4B31-9F9A-DBE5BEA316C0}"/>
    <cellStyle name="Tusenskille 8" xfId="42152" xr:uid="{1719D7C7-38D7-48A4-BC90-4C5345F6492F}"/>
    <cellStyle name="Tusenskille 8 10" xfId="42153" xr:uid="{1729ADED-39E6-4843-B439-E307B7354C8F}"/>
    <cellStyle name="Tusenskille 8 10 2" xfId="42154" xr:uid="{1CC23FB5-9673-4C09-9F43-CCFC8AC528F2}"/>
    <cellStyle name="Tusenskille 8 10 2 2" xfId="42155" xr:uid="{95F39AC1-1CFB-489D-B47A-08B7C203A44D}"/>
    <cellStyle name="Tusenskille 8 10 3" xfId="42156" xr:uid="{51FF25C1-6E3E-4D43-BA2F-6AE26B88049F}"/>
    <cellStyle name="Tusenskille 8 11" xfId="42157" xr:uid="{BEAA787A-A42E-48C8-8BBB-4A59DC24FC85}"/>
    <cellStyle name="Tusenskille 8 11 2" xfId="42158" xr:uid="{73887891-DF40-4E14-B128-03AB6E770B3D}"/>
    <cellStyle name="Tusenskille 8 11 2 2" xfId="42159" xr:uid="{98B8C64A-EB1B-4C72-89C1-31CA89355425}"/>
    <cellStyle name="Tusenskille 8 11 3" xfId="42160" xr:uid="{8CBAEC5F-1096-4068-8357-147578548664}"/>
    <cellStyle name="Tusenskille 8 12" xfId="42161" xr:uid="{7DB0DBC4-0FF2-4193-9631-D951AB30CDA7}"/>
    <cellStyle name="Tusenskille 8 12 2" xfId="42162" xr:uid="{38BF490D-6670-479C-90D0-69BD7C9473D1}"/>
    <cellStyle name="Tusenskille 8 12 2 2" xfId="42163" xr:uid="{4C9A799A-61EC-4592-9EB4-2A5AE7CA9F54}"/>
    <cellStyle name="Tusenskille 8 12 3" xfId="42164" xr:uid="{90A5BF45-3A96-4D33-8B26-1CFD2C2A6A1C}"/>
    <cellStyle name="Tusenskille 8 13" xfId="42165" xr:uid="{1F024644-13B8-4B63-94F3-639A96EFEBF1}"/>
    <cellStyle name="Tusenskille 8 13 2" xfId="42166" xr:uid="{DA41D056-1FEB-4B5E-B2B5-B682C9E4C95F}"/>
    <cellStyle name="Tusenskille 8 14" xfId="42167" xr:uid="{17B02A5E-9DA2-41A4-A8D8-46F96C311527}"/>
    <cellStyle name="Tusenskille 8 14 2" xfId="42168" xr:uid="{63179C6F-B596-4E6B-AF45-11E0CC2B886B}"/>
    <cellStyle name="Tusenskille 8 15" xfId="42169" xr:uid="{C15B45A7-972A-4DE9-B27E-DD2328B47F71}"/>
    <cellStyle name="Tusenskille 8 16" xfId="42170" xr:uid="{7C0A707A-58FE-4B78-939A-92E8F0EAABED}"/>
    <cellStyle name="Tusenskille 8 2" xfId="42171" xr:uid="{725C0AC5-770C-4FC3-9FDB-9C10083F8DB6}"/>
    <cellStyle name="Tusenskille 8 2 2" xfId="42172" xr:uid="{F51C29FE-A23F-4374-B470-D8C45346F557}"/>
    <cellStyle name="Tusenskille 8 2 2 2" xfId="42173" xr:uid="{36B86EB1-40B7-4FC3-AC6A-61F22C6C7B74}"/>
    <cellStyle name="Tusenskille 8 2 2 3" xfId="42174" xr:uid="{0C33DD1F-180B-4C4C-92AE-BDDF1CE7934E}"/>
    <cellStyle name="Tusenskille 8 2 3" xfId="42175" xr:uid="{43EEBAB7-F804-49DF-A83A-CD6799023EEA}"/>
    <cellStyle name="Tusenskille 8 2 3 2" xfId="42176" xr:uid="{F34416A2-9A7C-445F-B8AF-6F60EA69479D}"/>
    <cellStyle name="Tusenskille 8 2 4" xfId="42177" xr:uid="{00CF4A27-E3AC-489B-9CF6-D430DECB544C}"/>
    <cellStyle name="Tusenskille 8 2 4 2" xfId="42178" xr:uid="{02353CA0-CD45-49FA-A9F6-6B1CEB6CF0F7}"/>
    <cellStyle name="Tusenskille 8 2 5" xfId="42179" xr:uid="{99CC17DF-B408-4DEA-8EA2-DB1061407426}"/>
    <cellStyle name="Tusenskille 8 2 5 2" xfId="42180" xr:uid="{F1F8C007-6840-488F-BF02-DA7640895186}"/>
    <cellStyle name="Tusenskille 8 2 6" xfId="42181" xr:uid="{A352E05D-99D1-4DC0-A583-A19DBB94C8FD}"/>
    <cellStyle name="Tusenskille 8 2 6 2" xfId="42182" xr:uid="{FF1CE2E3-1F38-4C0E-887A-A45F72C390E4}"/>
    <cellStyle name="Tusenskille 8 2 7" xfId="42183" xr:uid="{FE4E373F-7DF0-4495-9E40-3E08199BA597}"/>
    <cellStyle name="Tusenskille 8 2 8" xfId="42184" xr:uid="{5DD5DBDD-B794-4C4F-8440-767D7B6218E1}"/>
    <cellStyle name="Tusenskille 8 3" xfId="42185" xr:uid="{35FB5ACF-544B-44B2-810A-37695AF8ADE2}"/>
    <cellStyle name="Tusenskille 8 3 2" xfId="42186" xr:uid="{2A56FF69-22BC-4C3F-AB31-C5EEBA48807F}"/>
    <cellStyle name="Tusenskille 8 3 2 2" xfId="42187" xr:uid="{BBDBBFEF-DAD9-4D73-8587-25D4661A64CC}"/>
    <cellStyle name="Tusenskille 8 3 3" xfId="42188" xr:uid="{BEA776B0-0BAD-4B08-A3BB-2819C2EFB149}"/>
    <cellStyle name="Tusenskille 8 3 3 2" xfId="42189" xr:uid="{42BCE986-EBC0-45BB-95D7-7D871776A54E}"/>
    <cellStyle name="Tusenskille 8 3 4" xfId="42190" xr:uid="{5E24D1D6-C3EB-4206-8F96-88D89C349C8D}"/>
    <cellStyle name="Tusenskille 8 3 4 2" xfId="42191" xr:uid="{DD5EF577-EA80-4476-A479-ABC997131D78}"/>
    <cellStyle name="Tusenskille 8 3 5" xfId="42192" xr:uid="{DF83BC2F-670C-47B3-866B-A87CD965C95D}"/>
    <cellStyle name="Tusenskille 8 3 5 2" xfId="42193" xr:uid="{661A7C11-AD16-4C3D-9C21-F09C92808DEA}"/>
    <cellStyle name="Tusenskille 8 3 6" xfId="42194" xr:uid="{0876572A-A91B-4A13-B537-DF5DB785AAEC}"/>
    <cellStyle name="Tusenskille 8 3 7" xfId="42195" xr:uid="{35A4F34F-F7AC-4C42-A2CB-93FF569031C2}"/>
    <cellStyle name="Tusenskille 8 4" xfId="42196" xr:uid="{2782BFFE-DF9D-423E-9EE6-48DBE45E3784}"/>
    <cellStyle name="Tusenskille 8 4 2" xfId="42197" xr:uid="{7DAD2F14-BB1B-45BC-9A7C-DE764DE152BF}"/>
    <cellStyle name="Tusenskille 8 4 2 2" xfId="42198" xr:uid="{9706C2B4-ECC7-48FC-9507-097DE3517508}"/>
    <cellStyle name="Tusenskille 8 4 3" xfId="42199" xr:uid="{EDD3F3FD-D76D-46E7-9CCA-D8E8F18A55E9}"/>
    <cellStyle name="Tusenskille 8 4 3 2" xfId="42200" xr:uid="{A2B1E5E2-DD67-4F47-92CE-16BBE9FCBA70}"/>
    <cellStyle name="Tusenskille 8 4 4" xfId="42201" xr:uid="{1D5A16E3-B984-4129-81A4-1D68C11E3E33}"/>
    <cellStyle name="Tusenskille 8 4 5" xfId="42202" xr:uid="{AF670459-8767-4A87-82D7-FE4DF696D416}"/>
    <cellStyle name="Tusenskille 8 5" xfId="42203" xr:uid="{BB7A8FEA-419E-4215-912B-7BFD87E7B083}"/>
    <cellStyle name="Tusenskille 8 5 2" xfId="42204" xr:uid="{BB16DC06-A9B3-4C98-9E15-16F25FB12A0A}"/>
    <cellStyle name="Tusenskille 8 5 2 2" xfId="42205" xr:uid="{DF02C7BE-2428-46D8-BC5F-EF99D7958926}"/>
    <cellStyle name="Tusenskille 8 5 3" xfId="42206" xr:uid="{130EB7B0-83D0-46C8-9F06-D1BFBE0815B3}"/>
    <cellStyle name="Tusenskille 8 5 3 2" xfId="42207" xr:uid="{91B1C53C-61E2-4B03-AADD-8239931C2752}"/>
    <cellStyle name="Tusenskille 8 5 4" xfId="42208" xr:uid="{F9E72FF1-9340-4CC7-98FD-4CD4091CA504}"/>
    <cellStyle name="Tusenskille 8 5 5" xfId="42209" xr:uid="{0B510BDD-8D57-4F2A-B206-44E72BF6319B}"/>
    <cellStyle name="Tusenskille 8 6" xfId="42210" xr:uid="{A9B528DC-E2A5-4001-9D1B-40595AA6A9A9}"/>
    <cellStyle name="Tusenskille 8 6 2" xfId="42211" xr:uid="{211DFA54-FEB5-4035-AB8C-0D5B4C1F657E}"/>
    <cellStyle name="Tusenskille 8 6 2 2" xfId="42212" xr:uid="{756B8F00-C168-41BB-A8E3-48B39C3D774F}"/>
    <cellStyle name="Tusenskille 8 6 3" xfId="42213" xr:uid="{F1F82793-A227-416C-8065-31E1C62CC349}"/>
    <cellStyle name="Tusenskille 8 6 4" xfId="42214" xr:uid="{151AE317-9C95-430A-96CC-6BDB6D5B8389}"/>
    <cellStyle name="Tusenskille 8 7" xfId="42215" xr:uid="{6907F8B3-07DA-4E04-8065-C8F835FC0990}"/>
    <cellStyle name="Tusenskille 8 7 2" xfId="42216" xr:uid="{BFBDD95C-5D36-43E5-9E8C-5EB71961F67E}"/>
    <cellStyle name="Tusenskille 8 7 2 2" xfId="42217" xr:uid="{248D29A2-DDA9-4BCD-A735-DEAF7002F0A7}"/>
    <cellStyle name="Tusenskille 8 7 3" xfId="42218" xr:uid="{6CC1E211-F3A0-4523-8369-816631E6F6BC}"/>
    <cellStyle name="Tusenskille 8 7 4" xfId="42219" xr:uid="{11AEA2FA-DD7C-4912-8C44-27F695EDC9DF}"/>
    <cellStyle name="Tusenskille 8 8" xfId="42220" xr:uid="{38256637-3275-4439-A6A1-446A40C40AA9}"/>
    <cellStyle name="Tusenskille 8 8 2" xfId="42221" xr:uid="{B89BBA49-99A8-4ED0-9125-311580E40AA3}"/>
    <cellStyle name="Tusenskille 8 8 2 2" xfId="42222" xr:uid="{403B30B1-5BA5-4370-ACC7-F2FD46AC1B1E}"/>
    <cellStyle name="Tusenskille 8 8 3" xfId="42223" xr:uid="{958FC5B7-7455-49FA-A359-EA56F583EA2C}"/>
    <cellStyle name="Tusenskille 8 8 4" xfId="42224" xr:uid="{7ECEF9E4-98C0-47C3-AA72-41B7A5FF0C8B}"/>
    <cellStyle name="Tusenskille 8 9" xfId="42225" xr:uid="{2A43828B-5CCC-46A5-BAF2-284F864047D0}"/>
    <cellStyle name="Tusenskille 8 9 2" xfId="42226" xr:uid="{9DF74FD5-7CDD-464E-B81E-9477EA9ECF61}"/>
    <cellStyle name="Tusenskille 8 9 2 2" xfId="42227" xr:uid="{05BFCA76-D69C-49BD-93AC-B2422DD9CAA2}"/>
    <cellStyle name="Tusenskille 8 9 3" xfId="42228" xr:uid="{2C45D5C3-5309-4907-811A-2781C29A8009}"/>
    <cellStyle name="Tusenskille 9" xfId="42229" xr:uid="{F699D010-ACFC-4CFC-A1F6-940D84FF3B28}"/>
    <cellStyle name="Tusenskille 9 10" xfId="42230" xr:uid="{85A38432-5C5D-4E11-AE5E-53C9827F97B9}"/>
    <cellStyle name="Tusenskille 9 10 2" xfId="42231" xr:uid="{507E7E95-1E51-45ED-9458-E680C509A4D8}"/>
    <cellStyle name="Tusenskille 9 10 2 2" xfId="42232" xr:uid="{527C3C9A-30D8-40BF-8597-CC5250B19618}"/>
    <cellStyle name="Tusenskille 9 10 3" xfId="42233" xr:uid="{A08B337D-014E-4043-B262-E69D72BCF864}"/>
    <cellStyle name="Tusenskille 9 11" xfId="42234" xr:uid="{82BE0410-0DF1-4BCA-8D1E-3325EEB26742}"/>
    <cellStyle name="Tusenskille 9 11 2" xfId="42235" xr:uid="{C2616E05-0FE0-433B-B3C8-4B3D9AE39500}"/>
    <cellStyle name="Tusenskille 9 11 2 2" xfId="42236" xr:uid="{E522405A-6630-4037-8515-EC6545E086FC}"/>
    <cellStyle name="Tusenskille 9 11 3" xfId="42237" xr:uid="{52489429-30BC-484F-B146-22ADD6C70E15}"/>
    <cellStyle name="Tusenskille 9 12" xfId="42238" xr:uid="{B5443A3C-50DD-4A1A-A737-C85449BA73C6}"/>
    <cellStyle name="Tusenskille 9 12 2" xfId="42239" xr:uid="{FF3B8341-060A-4211-A7A6-D98FB2960795}"/>
    <cellStyle name="Tusenskille 9 12 2 2" xfId="42240" xr:uid="{0ADD7708-67B8-4769-99E8-EDE8DC563EB0}"/>
    <cellStyle name="Tusenskille 9 12 3" xfId="42241" xr:uid="{668CFBD2-3294-4551-82F9-3BB5EC55C67D}"/>
    <cellStyle name="Tusenskille 9 13" xfId="42242" xr:uid="{101EB62C-F9ED-4960-B515-45153B40A87F}"/>
    <cellStyle name="Tusenskille 9 13 2" xfId="42243" xr:uid="{903B591B-EDA4-4DF1-8883-B7E314D57708}"/>
    <cellStyle name="Tusenskille 9 14" xfId="42244" xr:uid="{001637F7-3398-49F9-8016-319895A0DE9B}"/>
    <cellStyle name="Tusenskille 9 14 2" xfId="42245" xr:uid="{202AC969-1D9D-4FBC-B3AC-E034A6247105}"/>
    <cellStyle name="Tusenskille 9 15" xfId="42246" xr:uid="{0670D81D-4A20-4F3F-B8C6-8A81AF186EFC}"/>
    <cellStyle name="Tusenskille 9 15 2" xfId="42247" xr:uid="{4B68EECA-919C-411B-B8AF-B389A348058A}"/>
    <cellStyle name="Tusenskille 9 2" xfId="42248" xr:uid="{A57F47D0-7233-4E0C-AE83-5FAC80D55BA5}"/>
    <cellStyle name="Tusenskille 9 2 2" xfId="42249" xr:uid="{F2632B2A-8AB1-45C7-A278-1483E8B03193}"/>
    <cellStyle name="Tusenskille 9 2 2 2" xfId="42250" xr:uid="{7A207411-6434-4A2A-987D-06958FA786AE}"/>
    <cellStyle name="Tusenskille 9 2 2 3" xfId="42251" xr:uid="{CC72C25F-3D22-4008-BC87-21B6C524F9D4}"/>
    <cellStyle name="Tusenskille 9 2 3" xfId="42252" xr:uid="{DA66AC95-A5F5-453F-80BF-050DCE09B6A9}"/>
    <cellStyle name="Tusenskille 9 2 3 2" xfId="42253" xr:uid="{A9497BDC-A9B6-4EB3-A9B2-955AC18A6605}"/>
    <cellStyle name="Tusenskille 9 2 4" xfId="42254" xr:uid="{31B41092-9D3C-4083-98FF-7D5A2C539D76}"/>
    <cellStyle name="Tusenskille 9 2 4 2" xfId="42255" xr:uid="{C2ED8424-8CB3-46A2-9B1D-F9B38496DBA1}"/>
    <cellStyle name="Tusenskille 9 2 5" xfId="42256" xr:uid="{883CB19C-D383-4561-AAE4-397E813B15A4}"/>
    <cellStyle name="Tusenskille 9 2 5 2" xfId="42257" xr:uid="{E6B79CC3-42B5-4360-8747-1CA8A5D82EA7}"/>
    <cellStyle name="Tusenskille 9 2 6" xfId="42258" xr:uid="{77B51979-BC90-4688-B6E6-2383A72B34B9}"/>
    <cellStyle name="Tusenskille 9 2 6 2" xfId="42259" xr:uid="{AEC2BDBF-D8BF-4EFB-8899-42509DE10F3B}"/>
    <cellStyle name="Tusenskille 9 2 7" xfId="42260" xr:uid="{692C7CE6-9FCA-4E0C-A603-8C7753C4FB11}"/>
    <cellStyle name="Tusenskille 9 2 8" xfId="42261" xr:uid="{16535DA3-B273-4ECE-8E87-3888BF92C4BB}"/>
    <cellStyle name="Tusenskille 9 3" xfId="42262" xr:uid="{36FDA64B-9D8D-4356-B8B6-2AF5987EF864}"/>
    <cellStyle name="Tusenskille 9 3 2" xfId="42263" xr:uid="{AFE740B3-83BC-4B7D-B5FB-C00EE68226A3}"/>
    <cellStyle name="Tusenskille 9 3 2 2" xfId="42264" xr:uid="{B1871948-2E97-468F-BA6C-A358F82BB295}"/>
    <cellStyle name="Tusenskille 9 3 3" xfId="42265" xr:uid="{F1B433C3-02CE-4293-BF8F-A28C7E5ACF10}"/>
    <cellStyle name="Tusenskille 9 3 3 2" xfId="42266" xr:uid="{3CA23B50-6060-43BB-B794-E8F8BC24CF41}"/>
    <cellStyle name="Tusenskille 9 3 4" xfId="42267" xr:uid="{CFCB9D4C-ABD3-4631-9219-1F482825D4E0}"/>
    <cellStyle name="Tusenskille 9 3 4 2" xfId="42268" xr:uid="{029FDAA0-4DEF-497A-9F06-BA724FCB6ADF}"/>
    <cellStyle name="Tusenskille 9 3 5" xfId="42269" xr:uid="{4875EBA3-E6FF-4F0F-BF67-32E717D82A7E}"/>
    <cellStyle name="Tusenskille 9 3 5 2" xfId="42270" xr:uid="{12A087E7-13C6-4704-A9F1-9B3B1EDC7BF0}"/>
    <cellStyle name="Tusenskille 9 3 6" xfId="42271" xr:uid="{B5410C78-207B-4EB8-A55F-ABFC70F87193}"/>
    <cellStyle name="Tusenskille 9 3 7" xfId="42272" xr:uid="{A1A1D625-7F9D-4A5B-AA5A-0D1BD07D4FFC}"/>
    <cellStyle name="Tusenskille 9 4" xfId="42273" xr:uid="{1501AA71-F540-4824-86F4-7B89914C877E}"/>
    <cellStyle name="Tusenskille 9 4 2" xfId="42274" xr:uid="{7F8568C4-8011-4CD7-9877-4B698601DBB8}"/>
    <cellStyle name="Tusenskille 9 4 2 2" xfId="42275" xr:uid="{B5E762D0-C0C2-4467-A1C6-DC4D1B17605B}"/>
    <cellStyle name="Tusenskille 9 4 3" xfId="42276" xr:uid="{F88313AA-B5BD-48BC-BD21-E906EE0BD5EE}"/>
    <cellStyle name="Tusenskille 9 4 3 2" xfId="42277" xr:uid="{2908BA72-87CE-4DB3-A670-658202BC073A}"/>
    <cellStyle name="Tusenskille 9 4 4" xfId="42278" xr:uid="{C92A346F-3CD3-420F-B5F4-D7144607F8BB}"/>
    <cellStyle name="Tusenskille 9 4 5" xfId="42279" xr:uid="{D7BBFA08-E2BF-4B9C-A7C4-5598261DF882}"/>
    <cellStyle name="Tusenskille 9 5" xfId="42280" xr:uid="{E307D5F6-3069-44B5-834D-1ACA7B037D5C}"/>
    <cellStyle name="Tusenskille 9 5 2" xfId="42281" xr:uid="{58A2C761-BA88-47D5-A05D-7D40BAE79CE1}"/>
    <cellStyle name="Tusenskille 9 5 2 2" xfId="42282" xr:uid="{5098214D-0D1F-462D-9816-0C43ADF3283D}"/>
    <cellStyle name="Tusenskille 9 5 3" xfId="42283" xr:uid="{EE58FF83-FB0A-4064-9493-9CDA2B32F2D4}"/>
    <cellStyle name="Tusenskille 9 5 3 2" xfId="42284" xr:uid="{049565B3-136A-40CF-ABDD-F287BA2CA8FB}"/>
    <cellStyle name="Tusenskille 9 5 4" xfId="42285" xr:uid="{172BE0DC-7667-45B6-99D9-985FCAAB8292}"/>
    <cellStyle name="Tusenskille 9 5 5" xfId="42286" xr:uid="{32EDFF6C-E441-4E0A-837B-0C7D38EBC162}"/>
    <cellStyle name="Tusenskille 9 6" xfId="42287" xr:uid="{60A3B2DD-989F-4C6D-A177-6E58435FC189}"/>
    <cellStyle name="Tusenskille 9 6 2" xfId="42288" xr:uid="{4BD5A4B5-8873-490A-AA71-F9CE56FFDCD4}"/>
    <cellStyle name="Tusenskille 9 6 2 2" xfId="42289" xr:uid="{E011209F-A9F1-44BD-ABC3-319D7B52E904}"/>
    <cellStyle name="Tusenskille 9 6 3" xfId="42290" xr:uid="{D7CCFF77-A50F-4E5C-80CC-27C3083A5599}"/>
    <cellStyle name="Tusenskille 9 6 4" xfId="42291" xr:uid="{84BEC6C7-A3E8-443D-9BB2-D1407B3961C8}"/>
    <cellStyle name="Tusenskille 9 7" xfId="42292" xr:uid="{66422625-6EC0-4363-93A9-7EF7002C90EF}"/>
    <cellStyle name="Tusenskille 9 7 2" xfId="42293" xr:uid="{9C26FD4D-7FA1-4457-81DD-C5F69B9F46CA}"/>
    <cellStyle name="Tusenskille 9 7 2 2" xfId="42294" xr:uid="{D2986660-1C4B-4990-8000-0C203C49C44B}"/>
    <cellStyle name="Tusenskille 9 7 3" xfId="42295" xr:uid="{4C388C15-86BA-4138-902A-44746B24ADB4}"/>
    <cellStyle name="Tusenskille 9 7 4" xfId="42296" xr:uid="{CA6DC750-F561-43CF-B2D5-4BCB1BCE8104}"/>
    <cellStyle name="Tusenskille 9 8" xfId="42297" xr:uid="{8AA835F7-5A97-47A2-AA20-A571C1F4B7F6}"/>
    <cellStyle name="Tusenskille 9 8 2" xfId="42298" xr:uid="{FF00BBF9-2153-4BE4-AB81-0C46A168BE73}"/>
    <cellStyle name="Tusenskille 9 8 2 2" xfId="42299" xr:uid="{EB45F7C8-3E47-4E5D-8D7D-0F7CC19EE863}"/>
    <cellStyle name="Tusenskille 9 8 3" xfId="42300" xr:uid="{96095E8C-AED2-4D1A-A63B-991271BE5EA2}"/>
    <cellStyle name="Tusenskille 9 8 4" xfId="42301" xr:uid="{15982A91-C80D-42E0-B7DC-F6FAF28E2A3F}"/>
    <cellStyle name="Tusenskille 9 9" xfId="42302" xr:uid="{6CE730BB-82E8-4AD8-B7E3-1F80616D67C3}"/>
    <cellStyle name="Tusenskille 9 9 2" xfId="42303" xr:uid="{1795CA04-D0A7-4EDC-8D7C-275110AAF8C8}"/>
    <cellStyle name="Tusenskille 9 9 2 2" xfId="42304" xr:uid="{D63B332E-F5F1-4879-B1FD-5398DF14AFA5}"/>
    <cellStyle name="Tusenskille 9 9 3" xfId="42305" xr:uid="{69E652E7-5E1A-413E-ABA9-2D01806716CA}"/>
    <cellStyle name="Tusental (0)_Investor report.xls Diagram 1" xfId="46986" xr:uid="{E5A45911-E4FA-4162-938C-FAF71D96A948}"/>
    <cellStyle name="Tusental_Investor report.xls Diagram 1" xfId="46987" xr:uid="{BF0525B0-F091-4AF0-99B6-CFA840124AF1}"/>
    <cellStyle name="Utdata 10" xfId="42306" xr:uid="{CAD4E2A3-8AAF-44FD-AA1E-2E2FD957189D}"/>
    <cellStyle name="Utdata 10 10" xfId="42307" xr:uid="{7552A6ED-34A3-4038-803C-DBEC473122CD}"/>
    <cellStyle name="Utdata 10 11" xfId="42308" xr:uid="{979B11D1-8331-4FB5-8D28-A361F54EF0F5}"/>
    <cellStyle name="Utdata 10 12" xfId="42309" xr:uid="{DDF18613-8BAD-40AC-90FA-7303DD29DD8A}"/>
    <cellStyle name="Utdata 10 13" xfId="42310" xr:uid="{DB96482F-099A-4BBA-A701-DA58C2D7A385}"/>
    <cellStyle name="Utdata 10 14" xfId="42311" xr:uid="{D09121B2-ED7D-457E-9043-B72B63559EF0}"/>
    <cellStyle name="Utdata 10 15" xfId="42312" xr:uid="{9098F122-8B71-4856-9EC0-33A1FC54B090}"/>
    <cellStyle name="Utdata 10 16" xfId="42313" xr:uid="{AC43FC9C-D1F5-4430-A2EA-9910BD122EEF}"/>
    <cellStyle name="Utdata 10 17" xfId="42314" xr:uid="{9596B4EE-10FE-4260-889E-CF5036DCF894}"/>
    <cellStyle name="Utdata 10 17 10" xfId="42315" xr:uid="{0D70F141-CF02-4CD4-814B-3B4B36615B3A}"/>
    <cellStyle name="Utdata 10 17 11" xfId="42316" xr:uid="{C3C73ED5-CB89-47FB-8B56-B1EB1A327B8E}"/>
    <cellStyle name="Utdata 10 17 12" xfId="42317" xr:uid="{D6460A1C-FD2E-44C6-B8DC-7C4381739EED}"/>
    <cellStyle name="Utdata 10 17 13" xfId="42318" xr:uid="{AD1C5A19-4086-42E9-9F60-89E8A0AABB72}"/>
    <cellStyle name="Utdata 10 17 2" xfId="42319" xr:uid="{CC7845A3-CE3F-49DC-A415-6B871F888285}"/>
    <cellStyle name="Utdata 10 17 3" xfId="42320" xr:uid="{DB007AC2-63C2-4529-9AEA-4FCA7AE5C250}"/>
    <cellStyle name="Utdata 10 17 4" xfId="42321" xr:uid="{6EA81959-BA61-4DB3-99FE-B7EF25E1B538}"/>
    <cellStyle name="Utdata 10 17 5" xfId="42322" xr:uid="{619869E1-6F62-4C5D-8C08-6009644DFBE8}"/>
    <cellStyle name="Utdata 10 17 6" xfId="42323" xr:uid="{61069566-A0B3-4FF6-AE1E-D532C2C56A46}"/>
    <cellStyle name="Utdata 10 17 7" xfId="42324" xr:uid="{33477189-7785-485E-8509-434B5C4A4CF0}"/>
    <cellStyle name="Utdata 10 17 8" xfId="42325" xr:uid="{641C045C-DF32-432A-AC60-1B740F6EACB1}"/>
    <cellStyle name="Utdata 10 17 9" xfId="42326" xr:uid="{1A94160C-34E8-4755-863E-373733770B4C}"/>
    <cellStyle name="Utdata 10 18" xfId="42327" xr:uid="{6FB87CC2-2881-493A-B42D-A3ACA76666A5}"/>
    <cellStyle name="Utdata 10 19" xfId="42328" xr:uid="{E910A661-EC99-404C-9243-089B11654B48}"/>
    <cellStyle name="Utdata 10 2" xfId="42329" xr:uid="{2E8BBCF8-5602-402E-8A86-58BA45839987}"/>
    <cellStyle name="Utdata 10 2 10" xfId="42330" xr:uid="{AA69171C-AC93-4CCC-9FD8-E2B60695B7E5}"/>
    <cellStyle name="Utdata 10 2 11" xfId="42331" xr:uid="{1A5765F9-9BB5-477C-B5F7-E7A2BA09661A}"/>
    <cellStyle name="Utdata 10 2 12" xfId="42332" xr:uid="{A9943673-09BA-4051-9DAC-FE36B9E4735F}"/>
    <cellStyle name="Utdata 10 2 13" xfId="42333" xr:uid="{F9B22580-6C16-466F-B1DD-E89FD319F6CE}"/>
    <cellStyle name="Utdata 10 2 14" xfId="42334" xr:uid="{0D33DEC3-6D6A-4BCF-8667-02199267638B}"/>
    <cellStyle name="Utdata 10 2 2" xfId="42335" xr:uid="{659C3BA2-BF1A-4E5E-8286-606853364BCE}"/>
    <cellStyle name="Utdata 10 2 2 10" xfId="42336" xr:uid="{875358D2-30C5-49EC-887E-0BC601296658}"/>
    <cellStyle name="Utdata 10 2 2 11" xfId="42337" xr:uid="{BBF3E438-ABB7-4E3C-B537-3B046C51789D}"/>
    <cellStyle name="Utdata 10 2 2 12" xfId="42338" xr:uid="{655AE370-4A62-41F7-A815-53E0EB9D25A7}"/>
    <cellStyle name="Utdata 10 2 2 13" xfId="42339" xr:uid="{FDB608A5-374D-424A-ADA6-FEE0F7C112E4}"/>
    <cellStyle name="Utdata 10 2 2 2" xfId="42340" xr:uid="{C9A90E58-BF72-4F89-93A2-109166F2EC03}"/>
    <cellStyle name="Utdata 10 2 2 3" xfId="42341" xr:uid="{4F6F38C3-2EFB-4EC3-9A6B-2C4848668033}"/>
    <cellStyle name="Utdata 10 2 2 4" xfId="42342" xr:uid="{6737CC34-954F-4F17-A73A-92DA8CED820B}"/>
    <cellStyle name="Utdata 10 2 2 5" xfId="42343" xr:uid="{8D53681E-5E43-4C38-9A48-799F18171930}"/>
    <cellStyle name="Utdata 10 2 2 6" xfId="42344" xr:uid="{4444D459-B67E-49E6-9913-90226B458B6E}"/>
    <cellStyle name="Utdata 10 2 2 7" xfId="42345" xr:uid="{677EE442-3697-4B20-BEE0-DCA835C13350}"/>
    <cellStyle name="Utdata 10 2 2 8" xfId="42346" xr:uid="{A2170222-A3EB-4C60-84B4-237F8BEB4094}"/>
    <cellStyle name="Utdata 10 2 2 9" xfId="42347" xr:uid="{3FC7D5F9-8940-4D2A-8EDD-FB2D7F1EEC0A}"/>
    <cellStyle name="Utdata 10 2 3" xfId="42348" xr:uid="{174DD02D-A4D6-43C5-AE5F-5AD366651D51}"/>
    <cellStyle name="Utdata 10 2 4" xfId="42349" xr:uid="{501C5EEA-118E-4AF2-AEFC-8BDE2C8AB2D1}"/>
    <cellStyle name="Utdata 10 2 5" xfId="42350" xr:uid="{D15DDD24-7C0F-4947-961B-C205C90A9D13}"/>
    <cellStyle name="Utdata 10 2 6" xfId="42351" xr:uid="{D5555897-D081-470D-AA19-221E6E3F7A37}"/>
    <cellStyle name="Utdata 10 2 7" xfId="42352" xr:uid="{FCAA775C-70B0-4356-87F7-4F67DA7E8937}"/>
    <cellStyle name="Utdata 10 2 8" xfId="42353" xr:uid="{EF5A2CFB-92D5-4A55-ADE5-286C4F85799D}"/>
    <cellStyle name="Utdata 10 2 9" xfId="42354" xr:uid="{564D1DAE-48B0-4768-AC77-0F8414500566}"/>
    <cellStyle name="Utdata 10 20" xfId="42355" xr:uid="{6453D14E-B646-44DE-8F7B-97188A92C60A}"/>
    <cellStyle name="Utdata 10 21" xfId="42356" xr:uid="{9893B93C-DF5D-4FF9-A4BB-5D1FEBFF9001}"/>
    <cellStyle name="Utdata 10 22" xfId="42357" xr:uid="{E2A3326E-C00A-4AAF-9B61-4E65CB86CBDB}"/>
    <cellStyle name="Utdata 10 23" xfId="42358" xr:uid="{3DB4EC92-FF20-46E5-A4AF-28C1D884F140}"/>
    <cellStyle name="Utdata 10 24" xfId="42359" xr:uid="{A488BE1A-58DC-42F8-BDAC-B4428E5C0185}"/>
    <cellStyle name="Utdata 10 25" xfId="42360" xr:uid="{B23EB68C-B599-470F-BE27-763D75EC01E6}"/>
    <cellStyle name="Utdata 10 26" xfId="42361" xr:uid="{7F078801-A663-4B03-81E7-ED150F5D2B2B}"/>
    <cellStyle name="Utdata 10 27" xfId="42362" xr:uid="{36F3643B-0153-4766-9F11-0F7CB87AB72B}"/>
    <cellStyle name="Utdata 10 28" xfId="42363" xr:uid="{74F29CEB-0160-4E38-B339-C83869907A9E}"/>
    <cellStyle name="Utdata 10 3" xfId="42364" xr:uid="{99CBBFC1-F332-4847-9BE4-E9105201E56E}"/>
    <cellStyle name="Utdata 10 4" xfId="42365" xr:uid="{C5033F16-DFA4-48C2-8A73-4EEE39093ED4}"/>
    <cellStyle name="Utdata 10 5" xfId="42366" xr:uid="{A1B6532A-C444-4371-A752-654D0B279720}"/>
    <cellStyle name="Utdata 10 6" xfId="42367" xr:uid="{F9EAD333-9283-4F91-9DF4-261301172F13}"/>
    <cellStyle name="Utdata 10 7" xfId="42368" xr:uid="{40D47C05-4E12-4DB9-86C9-08C9442EE96A}"/>
    <cellStyle name="Utdata 10 8" xfId="42369" xr:uid="{C7A4D4D1-D469-418E-BCD6-8495B5E89252}"/>
    <cellStyle name="Utdata 10 9" xfId="42370" xr:uid="{26DA69FB-1EB1-4673-B880-0ACE941783A2}"/>
    <cellStyle name="Utdata 11" xfId="42371" xr:uid="{019C32C7-E02B-42EA-9DC1-E5505722F3B1}"/>
    <cellStyle name="Utdata 12" xfId="42372" xr:uid="{062B92F6-2AEF-4D48-B4BD-A64E87CC373E}"/>
    <cellStyle name="Utdata 12 10" xfId="42373" xr:uid="{FEE6CF76-D247-4BFA-A27A-DAB9C2BF8D51}"/>
    <cellStyle name="Utdata 12 11" xfId="42374" xr:uid="{324A2C85-4AA4-405E-BC62-ACA2D0998EA2}"/>
    <cellStyle name="Utdata 12 12" xfId="42375" xr:uid="{2D94EC3C-F5D1-4F29-9EE3-C7FEE29859EE}"/>
    <cellStyle name="Utdata 12 13" xfId="42376" xr:uid="{B30C47DC-8449-4650-BAFB-C45001CED743}"/>
    <cellStyle name="Utdata 12 14" xfId="42377" xr:uid="{763C686B-6BE2-4522-9AD4-B3307EFA15B1}"/>
    <cellStyle name="Utdata 12 15" xfId="42378" xr:uid="{32A83010-C88B-4DB8-8913-1A8AFD7AAB00}"/>
    <cellStyle name="Utdata 12 2" xfId="42379" xr:uid="{AFAE74E0-A14B-441B-BBC4-F187544BBE17}"/>
    <cellStyle name="Utdata 12 2 10" xfId="42380" xr:uid="{2AEC93D2-42A1-4787-B11C-8C726A22EA82}"/>
    <cellStyle name="Utdata 12 2 11" xfId="42381" xr:uid="{B7470CEE-DDB8-418F-B585-BC08DC88C2B8}"/>
    <cellStyle name="Utdata 12 2 12" xfId="42382" xr:uid="{8B859862-EBEC-431B-A1CE-F74A686E3977}"/>
    <cellStyle name="Utdata 12 2 13" xfId="42383" xr:uid="{CC005D40-4705-4413-B15D-BB5352DE2DA2}"/>
    <cellStyle name="Utdata 12 2 2" xfId="42384" xr:uid="{9F4C1AA1-4D05-4B2B-B1A7-F57F1BD6EFE5}"/>
    <cellStyle name="Utdata 12 2 3" xfId="42385" xr:uid="{AC9A9C4C-14EC-4109-BEB8-1A72A1CFBB67}"/>
    <cellStyle name="Utdata 12 2 4" xfId="42386" xr:uid="{3035829B-31D3-4860-9990-0B45EECF1C94}"/>
    <cellStyle name="Utdata 12 2 5" xfId="42387" xr:uid="{09C5CCC5-E542-45E9-8FE8-298D13415AE6}"/>
    <cellStyle name="Utdata 12 2 6" xfId="42388" xr:uid="{160FCC16-37DB-4B92-B877-494250ED98A4}"/>
    <cellStyle name="Utdata 12 2 7" xfId="42389" xr:uid="{5D4D8832-7854-4260-B5BA-F88AC34A016F}"/>
    <cellStyle name="Utdata 12 2 8" xfId="42390" xr:uid="{65B60B81-36BF-4189-A236-1FCE8C87DE6A}"/>
    <cellStyle name="Utdata 12 2 9" xfId="42391" xr:uid="{B1B70B2D-869A-4A06-B104-F94585016C9F}"/>
    <cellStyle name="Utdata 12 3" xfId="42392" xr:uid="{0CA83601-A8ED-4FCF-B0AE-DC4DA1E5AE36}"/>
    <cellStyle name="Utdata 12 4" xfId="42393" xr:uid="{3DF7937F-1D3B-40D5-89F1-2D956EE58835}"/>
    <cellStyle name="Utdata 12 5" xfId="42394" xr:uid="{4C13C77F-F113-43F2-8C84-5BAB6A9D71BE}"/>
    <cellStyle name="Utdata 12 6" xfId="42395" xr:uid="{74849843-5BE1-4783-ABF4-FE374F9BE2D1}"/>
    <cellStyle name="Utdata 12 7" xfId="42396" xr:uid="{036842EB-8E03-4031-8E3C-535F9B3B53C8}"/>
    <cellStyle name="Utdata 12 8" xfId="42397" xr:uid="{5709D4F6-6362-4FDF-83DD-C6E03F7A43F2}"/>
    <cellStyle name="Utdata 12 9" xfId="42398" xr:uid="{79040FC7-D7C1-4760-B2FC-A056F029D327}"/>
    <cellStyle name="Utdata 13" xfId="42399" xr:uid="{71510F15-307E-4604-A13F-65B617629F8C}"/>
    <cellStyle name="Utdata 13 10" xfId="42400" xr:uid="{461BBF2E-22CC-4A26-8515-CC07D975D4DD}"/>
    <cellStyle name="Utdata 13 11" xfId="42401" xr:uid="{3A5B08F3-B725-4688-B686-739E38524E6C}"/>
    <cellStyle name="Utdata 13 12" xfId="42402" xr:uid="{06225827-D80F-48A1-9195-7FB5775CBD9C}"/>
    <cellStyle name="Utdata 13 2" xfId="42403" xr:uid="{4E04AC08-13E4-4336-B48E-1E439D5A7A17}"/>
    <cellStyle name="Utdata 13 3" xfId="42404" xr:uid="{BC49E099-D2AB-4E5B-A177-F0814E7E6212}"/>
    <cellStyle name="Utdata 13 4" xfId="42405" xr:uid="{EED288C2-8800-4A8F-953C-935569D52B32}"/>
    <cellStyle name="Utdata 13 5" xfId="42406" xr:uid="{9F8996F3-0351-4092-9DA4-0E18D9DA1C59}"/>
    <cellStyle name="Utdata 13 6" xfId="42407" xr:uid="{C2B67D0C-B5C4-47C9-8086-7F7F035ADDEE}"/>
    <cellStyle name="Utdata 13 7" xfId="42408" xr:uid="{7F0AE766-AC35-4152-9FA1-72E859FD3AAE}"/>
    <cellStyle name="Utdata 13 8" xfId="42409" xr:uid="{946E1D2D-0D3D-429F-8CA5-CDA2B92423BF}"/>
    <cellStyle name="Utdata 13 9" xfId="42410" xr:uid="{CCADEF0A-BA3C-400D-ADD4-0415E5C3034D}"/>
    <cellStyle name="Utdata 14" xfId="42411" xr:uid="{4B7A814C-C203-4D7E-8F86-FE8ADAB1D822}"/>
    <cellStyle name="Utdata 14 10" xfId="42412" xr:uid="{07387002-7B8C-4CC7-A07A-84C9761D6E76}"/>
    <cellStyle name="Utdata 14 11" xfId="42413" xr:uid="{E673FF2B-53F0-4DC0-92B2-E26DABC16534}"/>
    <cellStyle name="Utdata 14 12" xfId="42414" xr:uid="{38B86237-4851-48DD-8E6E-31A2FC78B233}"/>
    <cellStyle name="Utdata 14 2" xfId="42415" xr:uid="{AEDC8085-D52B-4074-AB58-E02E6B8813D6}"/>
    <cellStyle name="Utdata 14 3" xfId="42416" xr:uid="{4B836E92-7A1D-43FA-B01E-4F5600D589DE}"/>
    <cellStyle name="Utdata 14 4" xfId="42417" xr:uid="{34F30F74-AD9D-4AA8-8228-A12F1F7ACB59}"/>
    <cellStyle name="Utdata 14 5" xfId="42418" xr:uid="{4B2BCB23-8623-4AF8-8C98-10A015079FAF}"/>
    <cellStyle name="Utdata 14 6" xfId="42419" xr:uid="{9B43845E-C43B-478D-8620-3D8CFD3D2611}"/>
    <cellStyle name="Utdata 14 7" xfId="42420" xr:uid="{B8B9C99F-764A-4DE8-AF45-F8D24300900C}"/>
    <cellStyle name="Utdata 14 8" xfId="42421" xr:uid="{97882DA2-E39F-44F2-BF60-E3A36DE02FEB}"/>
    <cellStyle name="Utdata 14 9" xfId="42422" xr:uid="{CD4060CE-EE99-4610-9ECC-C976EA4E2C40}"/>
    <cellStyle name="Utdata 15" xfId="42423" xr:uid="{8BFC9041-801E-48F1-BB29-C021380AD0B2}"/>
    <cellStyle name="Utdata 15 10" xfId="42424" xr:uid="{EADF705D-117B-46D8-AD84-8946D7AAFF9B}"/>
    <cellStyle name="Utdata 15 11" xfId="42425" xr:uid="{A4A692AB-800E-4C5D-971F-2E1B3C328A44}"/>
    <cellStyle name="Utdata 15 12" xfId="42426" xr:uid="{DB51ACE9-AD76-4134-8011-AE57D07A4BFE}"/>
    <cellStyle name="Utdata 15 2" xfId="42427" xr:uid="{8694B364-BCB4-4B4D-835E-EDBA53D95553}"/>
    <cellStyle name="Utdata 15 3" xfId="42428" xr:uid="{2A83D037-7CF6-46F2-A0DE-C21C5E124BA9}"/>
    <cellStyle name="Utdata 15 4" xfId="42429" xr:uid="{6BF4B28C-F2FA-45E9-BEA6-ACCA8596880B}"/>
    <cellStyle name="Utdata 15 5" xfId="42430" xr:uid="{648042C2-65D6-4E97-AAE6-8711C65CAC03}"/>
    <cellStyle name="Utdata 15 6" xfId="42431" xr:uid="{77447562-1E10-4116-B1F2-555384E5467A}"/>
    <cellStyle name="Utdata 15 7" xfId="42432" xr:uid="{AD756B25-D39B-483D-9247-9CE7A5542B73}"/>
    <cellStyle name="Utdata 15 8" xfId="42433" xr:uid="{CFF51D8F-0579-4994-A90D-1A3B18A90CF2}"/>
    <cellStyle name="Utdata 15 9" xfId="42434" xr:uid="{1F807425-9CC0-4E82-9333-B1EAB0CF079F}"/>
    <cellStyle name="Utdata 16" xfId="42435" xr:uid="{A9F9963D-369C-49B5-83DD-DE857BD29579}"/>
    <cellStyle name="Utdata 16 10" xfId="42436" xr:uid="{64837629-FDA8-4859-AEAD-02ACB74F25DF}"/>
    <cellStyle name="Utdata 16 11" xfId="42437" xr:uid="{0F09F7E2-2BC7-432A-B1B2-5BCCF92D5571}"/>
    <cellStyle name="Utdata 16 12" xfId="42438" xr:uid="{D4CC24C2-CD7F-46C9-B2E2-8850EEFCCAD5}"/>
    <cellStyle name="Utdata 16 2" xfId="42439" xr:uid="{50885671-1118-42DA-A364-5FD4507BB73E}"/>
    <cellStyle name="Utdata 16 3" xfId="42440" xr:uid="{10242E3B-F76C-41D0-9FDF-60CF883D9B63}"/>
    <cellStyle name="Utdata 16 4" xfId="42441" xr:uid="{F60F1B10-AB76-4492-BA8F-860C5FA6EBED}"/>
    <cellStyle name="Utdata 16 5" xfId="42442" xr:uid="{4F9CA5CF-9577-4C7A-84C9-DF229FA117B2}"/>
    <cellStyle name="Utdata 16 6" xfId="42443" xr:uid="{F4014EA3-71F7-48A0-B583-A433279259C8}"/>
    <cellStyle name="Utdata 16 7" xfId="42444" xr:uid="{36CB25D9-35B3-40CF-8EFF-1309F6B0F5F2}"/>
    <cellStyle name="Utdata 16 8" xfId="42445" xr:uid="{8A3C9103-76BB-4CE3-B3E4-4ECEF8ECC10A}"/>
    <cellStyle name="Utdata 16 9" xfId="42446" xr:uid="{55C7E986-EF76-461F-B394-F19BEC7404D1}"/>
    <cellStyle name="Utdata 17" xfId="42447" xr:uid="{DD196B15-1D84-46BF-84DC-DAA59D1CE39A}"/>
    <cellStyle name="Utdata 17 10" xfId="42448" xr:uid="{D81AADCB-1C4F-46B2-A797-9CCDE6F68835}"/>
    <cellStyle name="Utdata 17 11" xfId="42449" xr:uid="{48058B90-FB04-4786-9867-F6D0BE912533}"/>
    <cellStyle name="Utdata 17 12" xfId="42450" xr:uid="{3D960AC9-FBA4-4F2A-86CE-4DE75E0AF308}"/>
    <cellStyle name="Utdata 17 2" xfId="42451" xr:uid="{92B7E11C-D1C1-46D1-896E-13822B270722}"/>
    <cellStyle name="Utdata 17 3" xfId="42452" xr:uid="{51D09F76-8CEA-4E7D-B46F-E2744C9B14BE}"/>
    <cellStyle name="Utdata 17 4" xfId="42453" xr:uid="{C1E41727-5E60-46FF-825C-FE10CF785EE8}"/>
    <cellStyle name="Utdata 17 5" xfId="42454" xr:uid="{B3645DBF-C022-41BD-B6AF-B3567EE5C9B5}"/>
    <cellStyle name="Utdata 17 6" xfId="42455" xr:uid="{CDB65165-018C-4EE8-A520-C10F3E23D84D}"/>
    <cellStyle name="Utdata 17 7" xfId="42456" xr:uid="{69B077D8-5BCC-4CF5-901B-C39F03575BAB}"/>
    <cellStyle name="Utdata 17 8" xfId="42457" xr:uid="{E8FB4352-DF56-4D86-A1B4-D61D0F345763}"/>
    <cellStyle name="Utdata 17 9" xfId="42458" xr:uid="{D499EFDA-E118-4103-A31D-C8B73A8A942A}"/>
    <cellStyle name="Utdata 18" xfId="42459" xr:uid="{D1C4121C-2328-4EDC-9622-0231EA0E42BB}"/>
    <cellStyle name="Utdata 18 10" xfId="42460" xr:uid="{FEBD5C05-AD86-4B24-A4FE-ECAD3C8DAF20}"/>
    <cellStyle name="Utdata 18 11" xfId="42461" xr:uid="{90116FE7-1F87-48B3-91DF-E668A085EACA}"/>
    <cellStyle name="Utdata 18 12" xfId="42462" xr:uid="{770F1FC6-2904-48EF-8C85-562A6B7AE971}"/>
    <cellStyle name="Utdata 18 2" xfId="42463" xr:uid="{BC88599A-577C-43D6-A65D-6A7EFDA1EB5A}"/>
    <cellStyle name="Utdata 18 3" xfId="42464" xr:uid="{CD0AEAD7-223A-4263-9AE5-0E50BA6BE4DB}"/>
    <cellStyle name="Utdata 18 4" xfId="42465" xr:uid="{A359E0C0-AAD9-447E-899A-7F413A3B553D}"/>
    <cellStyle name="Utdata 18 5" xfId="42466" xr:uid="{FE125E4F-66BB-49A1-B693-CB81775B0395}"/>
    <cellStyle name="Utdata 18 6" xfId="42467" xr:uid="{0F73ED2D-D647-4760-8049-A37133560764}"/>
    <cellStyle name="Utdata 18 7" xfId="42468" xr:uid="{4BF55B4B-68E8-49FC-929E-BD6A31696092}"/>
    <cellStyle name="Utdata 18 8" xfId="42469" xr:uid="{2C777341-EAFC-488F-8A95-9F6AC02A589C}"/>
    <cellStyle name="Utdata 18 9" xfId="42470" xr:uid="{467EB644-55F2-4A95-8ACB-521CDBCA667E}"/>
    <cellStyle name="Utdata 19" xfId="42471" xr:uid="{AE98E5A1-4DFB-468A-817E-1D1AAAA665A1}"/>
    <cellStyle name="Utdata 19 10" xfId="42472" xr:uid="{9EE5BE39-4883-478C-81F1-3FBD25FCD098}"/>
    <cellStyle name="Utdata 19 11" xfId="42473" xr:uid="{5B88D7D6-9A8D-4B55-B283-0FC3CF83AD3A}"/>
    <cellStyle name="Utdata 19 12" xfId="42474" xr:uid="{2983084A-02BE-49C1-A2C5-80B83A73D962}"/>
    <cellStyle name="Utdata 19 2" xfId="42475" xr:uid="{FB3EF6EE-CDBE-422C-A16A-154A7A91F4B6}"/>
    <cellStyle name="Utdata 19 3" xfId="42476" xr:uid="{446359DA-C569-4A62-93E5-23D3C476AD3C}"/>
    <cellStyle name="Utdata 19 4" xfId="42477" xr:uid="{72313011-1FFD-4D4B-866E-49488427C81B}"/>
    <cellStyle name="Utdata 19 5" xfId="42478" xr:uid="{AE49913F-1E1E-4222-903E-0661B5CFEF30}"/>
    <cellStyle name="Utdata 19 6" xfId="42479" xr:uid="{E92BFE7D-780E-4B58-A8D8-4C0FD2954373}"/>
    <cellStyle name="Utdata 19 7" xfId="42480" xr:uid="{0E891EED-1C8A-437A-890A-13E5D7FD1CD8}"/>
    <cellStyle name="Utdata 19 8" xfId="42481" xr:uid="{C1D893ED-DF96-42C9-8FC6-4E16824067F6}"/>
    <cellStyle name="Utdata 19 9" xfId="42482" xr:uid="{44290B79-4A76-42B4-A0F9-4B9FEF9BCFAE}"/>
    <cellStyle name="Utdata 2" xfId="42483" xr:uid="{43E8B79A-1388-4549-BEE0-91CCF60B6141}"/>
    <cellStyle name="Utdata 2 10" xfId="42484" xr:uid="{0D7C02A0-0910-4934-A359-23FACA98E672}"/>
    <cellStyle name="Utdata 2 11" xfId="42485" xr:uid="{3485B429-B351-4AA6-8FDB-55E94618551A}"/>
    <cellStyle name="Utdata 2 12" xfId="42486" xr:uid="{25718D49-EC6B-40CA-815B-51492630D3B5}"/>
    <cellStyle name="Utdata 2 13" xfId="42487" xr:uid="{D3977972-E295-4662-AFC7-4B9301018CC5}"/>
    <cellStyle name="Utdata 2 14" xfId="42488" xr:uid="{C463DAC3-A4E5-45C1-97E1-1E656BFC20B8}"/>
    <cellStyle name="Utdata 2 15" xfId="42489" xr:uid="{1BE4E597-6562-4EFC-B14C-CEC4C23BD7DB}"/>
    <cellStyle name="Utdata 2 16" xfId="42490" xr:uid="{BE70BF53-776D-4F69-96D4-6A3AB84E8AD0}"/>
    <cellStyle name="Utdata 2 17" xfId="42491" xr:uid="{228838B2-2E84-45F8-9C30-41767E3F7EBE}"/>
    <cellStyle name="Utdata 2 18" xfId="42492" xr:uid="{FF296501-BBB8-4974-9F0C-E1C9C72485E8}"/>
    <cellStyle name="Utdata 2 19" xfId="42493" xr:uid="{51EF0FA5-E4A9-40A4-BA23-03FE35F99D3F}"/>
    <cellStyle name="Utdata 2 19 10" xfId="42494" xr:uid="{C1A62715-2191-477A-AB04-8F0754261E4F}"/>
    <cellStyle name="Utdata 2 19 11" xfId="42495" xr:uid="{EDE37708-739F-41A0-B5D4-B35A4F513B11}"/>
    <cellStyle name="Utdata 2 19 12" xfId="42496" xr:uid="{D33FB15F-7D7B-4FFB-949F-971791049950}"/>
    <cellStyle name="Utdata 2 19 13" xfId="42497" xr:uid="{FBEA8ACA-3CAF-4EDA-86F0-F41C60E425B9}"/>
    <cellStyle name="Utdata 2 19 2" xfId="42498" xr:uid="{58ECF2A4-E40F-4434-912D-12306A5944EF}"/>
    <cellStyle name="Utdata 2 19 3" xfId="42499" xr:uid="{F9673D07-1331-4EAE-8AC0-0EAE6E200794}"/>
    <cellStyle name="Utdata 2 19 4" xfId="42500" xr:uid="{1EC1AC50-75D8-4A52-858F-419838C370DB}"/>
    <cellStyle name="Utdata 2 19 5" xfId="42501" xr:uid="{79AC8C03-1711-4491-BC43-BB810CD4DFDF}"/>
    <cellStyle name="Utdata 2 19 6" xfId="42502" xr:uid="{1841092E-0745-429D-873A-3FC71EB92711}"/>
    <cellStyle name="Utdata 2 19 7" xfId="42503" xr:uid="{16503A97-D6B3-4BF7-B909-595A974059EF}"/>
    <cellStyle name="Utdata 2 19 8" xfId="42504" xr:uid="{D2DB6002-B927-4C78-8455-A22B286126E5}"/>
    <cellStyle name="Utdata 2 19 9" xfId="42505" xr:uid="{718E3DFC-CFCA-4B80-8BC4-9CC20C8B2ACF}"/>
    <cellStyle name="Utdata 2 2" xfId="42506" xr:uid="{6A9B9235-C21E-4C03-842A-FE313CC3445C}"/>
    <cellStyle name="Utdata 2 2 10" xfId="42507" xr:uid="{9B82C01B-5E1C-4B38-9CDA-F3B27B01A790}"/>
    <cellStyle name="Utdata 2 2 11" xfId="42508" xr:uid="{96EFB3B0-6B05-4BB2-9C03-DD7BD0A753E8}"/>
    <cellStyle name="Utdata 2 2 12" xfId="42509" xr:uid="{DDC45B05-9EC2-49B8-93B9-20DCF3709C5B}"/>
    <cellStyle name="Utdata 2 2 13" xfId="42510" xr:uid="{FAFEADA7-074B-4715-AA17-89E3D7DDD5F4}"/>
    <cellStyle name="Utdata 2 2 14" xfId="42511" xr:uid="{470FBCC2-AFB1-41E7-9556-03E6FBFD862B}"/>
    <cellStyle name="Utdata 2 2 15" xfId="42512" xr:uid="{72EA45C4-D450-433B-8A3E-6FBE2E1EF0A2}"/>
    <cellStyle name="Utdata 2 2 16" xfId="42513" xr:uid="{83988A51-A572-4856-8706-56E737728339}"/>
    <cellStyle name="Utdata 2 2 17" xfId="42514" xr:uid="{280C87C6-1E7F-4093-AE37-8A3A80A60913}"/>
    <cellStyle name="Utdata 2 2 17 10" xfId="42515" xr:uid="{0F7CE3A7-AF5B-4E7A-9FB8-1AE8C5C46EC5}"/>
    <cellStyle name="Utdata 2 2 17 11" xfId="42516" xr:uid="{25B53FBB-2C17-4EDB-AED2-F91A82865C56}"/>
    <cellStyle name="Utdata 2 2 17 12" xfId="42517" xr:uid="{FF83794C-E55C-4477-9B37-B4F92179CE30}"/>
    <cellStyle name="Utdata 2 2 17 13" xfId="42518" xr:uid="{17281C2C-60E7-4681-A978-A638A69DEA9A}"/>
    <cellStyle name="Utdata 2 2 17 2" xfId="42519" xr:uid="{BB2F4EA4-B794-45A4-8FA9-64402BB70A06}"/>
    <cellStyle name="Utdata 2 2 17 3" xfId="42520" xr:uid="{EE0D2268-86BA-4E09-9E23-E0D9343C17F9}"/>
    <cellStyle name="Utdata 2 2 17 4" xfId="42521" xr:uid="{753AB64A-4881-4550-ADDE-DD97A2ACD7B7}"/>
    <cellStyle name="Utdata 2 2 17 5" xfId="42522" xr:uid="{D0E3181E-2ED1-478C-AA31-A6018562CC04}"/>
    <cellStyle name="Utdata 2 2 17 6" xfId="42523" xr:uid="{FE43D8FA-6252-4CB0-8239-4152F5501DCD}"/>
    <cellStyle name="Utdata 2 2 17 7" xfId="42524" xr:uid="{2F81029B-3671-43A3-87B7-F1976D41A8FE}"/>
    <cellStyle name="Utdata 2 2 17 8" xfId="42525" xr:uid="{033BC68B-3447-418D-94DF-B991F820FCF6}"/>
    <cellStyle name="Utdata 2 2 17 9" xfId="42526" xr:uid="{B9B9A157-256A-4E9F-807F-B85DDA89C702}"/>
    <cellStyle name="Utdata 2 2 18" xfId="42527" xr:uid="{3A34FA8F-7170-4A4D-83BD-30F343E2792C}"/>
    <cellStyle name="Utdata 2 2 19" xfId="42528" xr:uid="{011B1F6F-B55E-4DF8-8DD9-B5C1EEE23D1F}"/>
    <cellStyle name="Utdata 2 2 2" xfId="42529" xr:uid="{9CCAF8C2-2796-4A6F-B6DD-D468B559A7ED}"/>
    <cellStyle name="Utdata 2 2 2 10" xfId="42530" xr:uid="{68762F8F-92BF-45DE-BF73-6B0B3E5FC1FD}"/>
    <cellStyle name="Utdata 2 2 2 11" xfId="42531" xr:uid="{70D239B8-1555-47CE-AC4B-DD3FA351C84C}"/>
    <cellStyle name="Utdata 2 2 2 12" xfId="42532" xr:uid="{6A554F21-E7BD-4567-A26B-498143D30F1D}"/>
    <cellStyle name="Utdata 2 2 2 13" xfId="42533" xr:uid="{D426E543-8140-4B5B-BA7E-5FDAB7697995}"/>
    <cellStyle name="Utdata 2 2 2 14" xfId="42534" xr:uid="{716B4B22-92B4-40A8-9BD4-C54AF58BC592}"/>
    <cellStyle name="Utdata 2 2 2 15" xfId="42535" xr:uid="{61C498EC-FB5B-4527-B08E-4DC1813A327B}"/>
    <cellStyle name="Utdata 2 2 2 2" xfId="42536" xr:uid="{731F53AE-DFA9-4149-A061-C94DC970EE88}"/>
    <cellStyle name="Utdata 2 2 2 2 10" xfId="42537" xr:uid="{B09D6004-2049-4467-ACB0-C9579225F8F7}"/>
    <cellStyle name="Utdata 2 2 2 2 11" xfId="42538" xr:uid="{2BECF581-DC46-4329-A5BD-93820A075C12}"/>
    <cellStyle name="Utdata 2 2 2 2 12" xfId="42539" xr:uid="{37DC1F4B-962D-49BD-A8AC-9166169326E9}"/>
    <cellStyle name="Utdata 2 2 2 2 13" xfId="42540" xr:uid="{A320EC98-113A-4475-827E-F41BE096A1B3}"/>
    <cellStyle name="Utdata 2 2 2 2 2" xfId="42541" xr:uid="{F6E093B1-F04C-456B-BB40-EBB449623155}"/>
    <cellStyle name="Utdata 2 2 2 2 3" xfId="42542" xr:uid="{82D9D5E2-C42C-4742-B71A-2181F3089EDC}"/>
    <cellStyle name="Utdata 2 2 2 2 4" xfId="42543" xr:uid="{75C2D38A-BCA8-4CD5-B118-2A313E731FF3}"/>
    <cellStyle name="Utdata 2 2 2 2 5" xfId="42544" xr:uid="{44726AA6-C213-48DF-B479-2C20E610FE73}"/>
    <cellStyle name="Utdata 2 2 2 2 6" xfId="42545" xr:uid="{AA2FB0AE-9185-46CD-80C0-C07C2064D9B1}"/>
    <cellStyle name="Utdata 2 2 2 2 7" xfId="42546" xr:uid="{7FEEE1C0-8E55-439D-A3E5-E7C020513701}"/>
    <cellStyle name="Utdata 2 2 2 2 8" xfId="42547" xr:uid="{19F7C4AB-B7D5-49DF-97BA-9BE2129C6433}"/>
    <cellStyle name="Utdata 2 2 2 2 9" xfId="42548" xr:uid="{22DB4EA1-1015-4A34-80C3-FAC020C1D49A}"/>
    <cellStyle name="Utdata 2 2 2 3" xfId="42549" xr:uid="{A6190377-6979-43E4-9B0C-747B25A1900D}"/>
    <cellStyle name="Utdata 2 2 2 4" xfId="42550" xr:uid="{7568C2C5-56EE-418B-A6E9-EF501FA36135}"/>
    <cellStyle name="Utdata 2 2 2 5" xfId="42551" xr:uid="{23F5C9E8-8A54-4FBA-981D-2D6C1CB3E157}"/>
    <cellStyle name="Utdata 2 2 2 6" xfId="42552" xr:uid="{328B60C4-CF0B-4823-84B8-2B9046E90B01}"/>
    <cellStyle name="Utdata 2 2 2 7" xfId="42553" xr:uid="{BCBFD551-2DF7-45AC-A7D6-505C467F8CC3}"/>
    <cellStyle name="Utdata 2 2 2 8" xfId="42554" xr:uid="{51A4822F-2B7E-40FB-9F0E-D2A617703CD2}"/>
    <cellStyle name="Utdata 2 2 2 9" xfId="42555" xr:uid="{6BC6A6AE-FA4F-4039-9672-416D0C24821D}"/>
    <cellStyle name="Utdata 2 2 20" xfId="42556" xr:uid="{331385A5-03B6-4840-89BF-BA028F6878E7}"/>
    <cellStyle name="Utdata 2 2 21" xfId="42557" xr:uid="{C2277F50-6F7B-41C5-AEBC-F6DC9F2F9EAD}"/>
    <cellStyle name="Utdata 2 2 22" xfId="42558" xr:uid="{BFFF5195-6FA7-4B42-8F67-9C362268C89F}"/>
    <cellStyle name="Utdata 2 2 23" xfId="42559" xr:uid="{0B4C9A66-8C8A-49D1-B069-1142470B27F0}"/>
    <cellStyle name="Utdata 2 2 24" xfId="42560" xr:uid="{2A79FB5A-F75F-4A56-BD61-AFDA49CB129C}"/>
    <cellStyle name="Utdata 2 2 25" xfId="42561" xr:uid="{5B0B2A3F-FCE1-49D8-A8C6-ADD421C0AA46}"/>
    <cellStyle name="Utdata 2 2 26" xfId="42562" xr:uid="{C91540FD-8A6D-4D25-856C-AA5479190A51}"/>
    <cellStyle name="Utdata 2 2 27" xfId="42563" xr:uid="{FA0E05F9-F80E-4C84-9892-EF9D5D74A2FC}"/>
    <cellStyle name="Utdata 2 2 28" xfId="42564" xr:uid="{B221FEC4-1FF8-4D2F-B1B1-4B9BB64B483D}"/>
    <cellStyle name="Utdata 2 2 3" xfId="42565" xr:uid="{366195BA-CBCB-40DB-A7F4-F42F6EBE9AB4}"/>
    <cellStyle name="Utdata 2 2 4" xfId="42566" xr:uid="{00E7D53C-8A45-4EB9-811B-004299CCFE5F}"/>
    <cellStyle name="Utdata 2 2 5" xfId="42567" xr:uid="{78B6AFAD-3DFD-449E-A22D-5465AFE4AD14}"/>
    <cellStyle name="Utdata 2 2 6" xfId="42568" xr:uid="{B300B85B-02DA-4D99-A09A-75E4F097607B}"/>
    <cellStyle name="Utdata 2 2 7" xfId="42569" xr:uid="{892D9DD0-E374-4CC1-9DCD-A71F7F751707}"/>
    <cellStyle name="Utdata 2 2 8" xfId="42570" xr:uid="{187F35FC-18B5-487A-8819-5E086147427E}"/>
    <cellStyle name="Utdata 2 2 9" xfId="42571" xr:uid="{56A63599-C268-4144-9607-38FA3A657AC2}"/>
    <cellStyle name="Utdata 2 20" xfId="42572" xr:uid="{32B82CE4-7631-4D7B-9A1B-8C398A13306A}"/>
    <cellStyle name="Utdata 2 21" xfId="42573" xr:uid="{F2C3A32F-4388-453C-9075-F91400D037E7}"/>
    <cellStyle name="Utdata 2 22" xfId="42574" xr:uid="{F7376DAB-3966-4200-B542-D825C772E5E0}"/>
    <cellStyle name="Utdata 2 23" xfId="42575" xr:uid="{5C0CBE0D-4EB3-4C4D-AC40-63BB69F315AC}"/>
    <cellStyle name="Utdata 2 24" xfId="42576" xr:uid="{19051C2C-6B45-4EB3-BA7B-3D49B04EA189}"/>
    <cellStyle name="Utdata 2 25" xfId="42577" xr:uid="{42955621-CF30-4471-ABC1-9131CE3E7502}"/>
    <cellStyle name="Utdata 2 26" xfId="42578" xr:uid="{A90354F9-1C20-424F-8EC5-0F632F47247A}"/>
    <cellStyle name="Utdata 2 27" xfId="42579" xr:uid="{FEB0ADDD-497A-4997-9D1F-B45ED68F9B2D}"/>
    <cellStyle name="Utdata 2 28" xfId="42580" xr:uid="{2437FCCF-311E-44D3-B5B5-DC5695DBBE20}"/>
    <cellStyle name="Utdata 2 29" xfId="42581" xr:uid="{5D859947-81B8-415E-8AF0-623FEE1412C5}"/>
    <cellStyle name="Utdata 2 3" xfId="42582" xr:uid="{DDB5297F-0808-4BFB-8514-741CE77A59BD}"/>
    <cellStyle name="Utdata 2 30" xfId="42583" xr:uid="{394E676B-A9B3-4359-9B29-37F289094698}"/>
    <cellStyle name="Utdata 2 31" xfId="46730" xr:uid="{83E31A47-A8D6-4C90-B160-C912ED2D9347}"/>
    <cellStyle name="Utdata 2 4" xfId="42584" xr:uid="{1D3163CE-297A-4D18-908D-66ED41D9DE8C}"/>
    <cellStyle name="Utdata 2 5" xfId="42585" xr:uid="{BFF309B5-A97B-4971-90C0-894BC3E7D6DC}"/>
    <cellStyle name="Utdata 2 5 10" xfId="42586" xr:uid="{89C13AC6-8B34-4BFA-AEE6-61B8EB6DA6CA}"/>
    <cellStyle name="Utdata 2 5 11" xfId="42587" xr:uid="{37FF56EB-52F4-4328-840C-71F3D62348F9}"/>
    <cellStyle name="Utdata 2 5 12" xfId="42588" xr:uid="{D16F0D08-F086-495F-8FF3-685A4A7553E5}"/>
    <cellStyle name="Utdata 2 5 13" xfId="42589" xr:uid="{F05DF6CB-C3B2-49A8-931D-CD9EC91EF870}"/>
    <cellStyle name="Utdata 2 5 14" xfId="42590" xr:uid="{AD06EE09-F986-449C-8F41-23DC25136370}"/>
    <cellStyle name="Utdata 2 5 15" xfId="42591" xr:uid="{93579755-F7FE-4CFE-9C2C-B65551430E47}"/>
    <cellStyle name="Utdata 2 5 2" xfId="42592" xr:uid="{7B5701CB-AFC3-4F3B-B5AB-F5E90F0F9999}"/>
    <cellStyle name="Utdata 2 5 2 10" xfId="42593" xr:uid="{099DB289-231D-4826-80C7-B3CDEC24A852}"/>
    <cellStyle name="Utdata 2 5 2 11" xfId="42594" xr:uid="{DF9B2E24-359C-4156-BDE8-8896213D54AF}"/>
    <cellStyle name="Utdata 2 5 2 12" xfId="42595" xr:uid="{87C5E793-D750-4E51-8BBA-4738177DBDB3}"/>
    <cellStyle name="Utdata 2 5 2 13" xfId="42596" xr:uid="{B2E92A0F-150E-4820-A591-46A73C057912}"/>
    <cellStyle name="Utdata 2 5 2 2" xfId="42597" xr:uid="{F16BCE6F-0768-41BB-BD50-85314E44C78A}"/>
    <cellStyle name="Utdata 2 5 2 3" xfId="42598" xr:uid="{B8159325-7A93-4ED3-8D16-F88E30613679}"/>
    <cellStyle name="Utdata 2 5 2 4" xfId="42599" xr:uid="{4B9A2D17-0A38-47F0-BF61-6D919A0197D8}"/>
    <cellStyle name="Utdata 2 5 2 5" xfId="42600" xr:uid="{CD06771C-1C87-49FE-AC30-9470F806436A}"/>
    <cellStyle name="Utdata 2 5 2 6" xfId="42601" xr:uid="{744FF660-0543-4399-91E6-92BDA6965AF6}"/>
    <cellStyle name="Utdata 2 5 2 7" xfId="42602" xr:uid="{550CC780-B4E5-4E29-8535-91F05BA45740}"/>
    <cellStyle name="Utdata 2 5 2 8" xfId="42603" xr:uid="{8A9FEFFB-18CC-4497-9D55-689160366B9E}"/>
    <cellStyle name="Utdata 2 5 2 9" xfId="42604" xr:uid="{18D8316F-BD84-4172-8302-F4119AB0FA7A}"/>
    <cellStyle name="Utdata 2 5 3" xfId="42605" xr:uid="{F8C6B842-DA37-4C73-97FD-6683DE30FC5F}"/>
    <cellStyle name="Utdata 2 5 4" xfId="42606" xr:uid="{A245DBAF-653A-4BDD-B2F3-82EEBC1C4C8B}"/>
    <cellStyle name="Utdata 2 5 5" xfId="42607" xr:uid="{83957802-B63A-428E-AFB4-ED9D46132B7E}"/>
    <cellStyle name="Utdata 2 5 6" xfId="42608" xr:uid="{D07E0A40-63A0-4179-A7B8-6B7C10A12902}"/>
    <cellStyle name="Utdata 2 5 7" xfId="42609" xr:uid="{2B0F5F59-D2AB-4E48-9AAE-7418C85DB399}"/>
    <cellStyle name="Utdata 2 5 8" xfId="42610" xr:uid="{33EAF242-446E-44D7-8706-4541103C8EE8}"/>
    <cellStyle name="Utdata 2 5 9" xfId="42611" xr:uid="{7B4686C2-3F6F-4623-9729-DB723A84789F}"/>
    <cellStyle name="Utdata 2 6" xfId="42612" xr:uid="{B4F1C9DF-3424-4C94-878B-A20FA20FC94E}"/>
    <cellStyle name="Utdata 2 7" xfId="42613" xr:uid="{624B5782-E21E-4638-A650-1A362050DAAA}"/>
    <cellStyle name="Utdata 2 8" xfId="42614" xr:uid="{BE9BF11E-EE9C-4D74-8473-5467C25AF74A}"/>
    <cellStyle name="Utdata 2 9" xfId="42615" xr:uid="{420108CB-3567-465D-98F1-E010CCA726E8}"/>
    <cellStyle name="Utdata 2_Innlån 10_2010" xfId="42616" xr:uid="{F1C3C58E-AE73-48FA-BA00-928E04E6408A}"/>
    <cellStyle name="Utdata 20" xfId="42617" xr:uid="{C3526929-0144-4408-9871-D02E568C6987}"/>
    <cellStyle name="Utdata 20 10" xfId="42618" xr:uid="{F79E714A-D7D6-44DB-B2E9-9307C38C91E4}"/>
    <cellStyle name="Utdata 20 11" xfId="42619" xr:uid="{B1277A7E-F7E6-49EC-B5D2-C10B4E10027C}"/>
    <cellStyle name="Utdata 20 12" xfId="42620" xr:uid="{75AD198D-0A0E-4652-89D8-AE03B482D21D}"/>
    <cellStyle name="Utdata 20 2" xfId="42621" xr:uid="{2846F2F5-FB66-4572-A4C4-FAA16DE42DA1}"/>
    <cellStyle name="Utdata 20 3" xfId="42622" xr:uid="{C92E52C4-53A3-46C8-BE66-B45B77D281E9}"/>
    <cellStyle name="Utdata 20 4" xfId="42623" xr:uid="{E9CE2CB4-071F-45E4-94B5-94ADFAC0C1A4}"/>
    <cellStyle name="Utdata 20 5" xfId="42624" xr:uid="{8A05CF6A-243D-4F8D-8D54-40CB295BF004}"/>
    <cellStyle name="Utdata 20 6" xfId="42625" xr:uid="{A8AE69BD-15C9-4B16-8C0E-EECB955E9BDE}"/>
    <cellStyle name="Utdata 20 7" xfId="42626" xr:uid="{41516F44-7E3D-4588-91AC-401E6BAE48B6}"/>
    <cellStyle name="Utdata 20 8" xfId="42627" xr:uid="{C8B6E421-0CCD-47D1-A1AC-570B0D2D86DF}"/>
    <cellStyle name="Utdata 20 9" xfId="42628" xr:uid="{7E4174D3-2A7D-4205-8C70-FAA2960DD51A}"/>
    <cellStyle name="Utdata 21" xfId="42629" xr:uid="{C878C108-E5AC-4441-A46C-BC94A05CDBC6}"/>
    <cellStyle name="Utdata 21 10" xfId="42630" xr:uid="{7E687380-D5FE-44C3-8018-A824CD8E20F3}"/>
    <cellStyle name="Utdata 21 11" xfId="42631" xr:uid="{14C67103-3B37-429B-BF66-236E20889FB6}"/>
    <cellStyle name="Utdata 21 12" xfId="42632" xr:uid="{0C620DF2-90AD-4C9F-BB2D-96B1AA72108E}"/>
    <cellStyle name="Utdata 21 2" xfId="42633" xr:uid="{2B64546F-75BC-4F6D-B9C4-AE3663E7EE76}"/>
    <cellStyle name="Utdata 21 3" xfId="42634" xr:uid="{602EE0B0-E5A6-4888-A3CA-6A6A43B451F6}"/>
    <cellStyle name="Utdata 21 4" xfId="42635" xr:uid="{DAB66FD2-9845-41B4-8BA8-3F7FDE208691}"/>
    <cellStyle name="Utdata 21 5" xfId="42636" xr:uid="{73D04677-0817-4B58-8EC1-6FC0CD726EEF}"/>
    <cellStyle name="Utdata 21 6" xfId="42637" xr:uid="{91CC48B3-C41F-458B-B7C5-29A7615F19F6}"/>
    <cellStyle name="Utdata 21 7" xfId="42638" xr:uid="{0419A02F-0095-4A37-A268-7343C8AE8AE3}"/>
    <cellStyle name="Utdata 21 8" xfId="42639" xr:uid="{546F20F5-31ED-4D7D-A06C-71069B86D233}"/>
    <cellStyle name="Utdata 21 9" xfId="42640" xr:uid="{8BA06FE6-E7EB-4233-8635-7998198C0DBB}"/>
    <cellStyle name="Utdata 22" xfId="42641" xr:uid="{43376696-2996-42E5-842E-F196710D0516}"/>
    <cellStyle name="Utdata 22 10" xfId="42642" xr:uid="{19A2B6E1-2BEE-4A15-9847-DB9967B139CD}"/>
    <cellStyle name="Utdata 22 11" xfId="42643" xr:uid="{E91A25FB-8561-4666-9638-A3DEC1C250A4}"/>
    <cellStyle name="Utdata 22 12" xfId="42644" xr:uid="{0EE4B9D1-33B0-4D51-ACC5-354ED989EF0E}"/>
    <cellStyle name="Utdata 22 2" xfId="42645" xr:uid="{194DB2F8-D6F1-4342-BFF4-597AC7F96044}"/>
    <cellStyle name="Utdata 22 3" xfId="42646" xr:uid="{4C7318B3-7391-4357-A241-0486205E2E8D}"/>
    <cellStyle name="Utdata 22 4" xfId="42647" xr:uid="{B439452A-3953-4CF5-820F-645111C07D4A}"/>
    <cellStyle name="Utdata 22 5" xfId="42648" xr:uid="{5F09DA76-74F0-459F-9F19-D6D1D2C18B97}"/>
    <cellStyle name="Utdata 22 6" xfId="42649" xr:uid="{FF469536-EF6E-4C33-BB33-53BF438DE0E5}"/>
    <cellStyle name="Utdata 22 7" xfId="42650" xr:uid="{C8B51B3A-C701-4D1B-99EB-F1D49DD8F492}"/>
    <cellStyle name="Utdata 22 8" xfId="42651" xr:uid="{58971D0F-722D-4E90-BFAB-7BE2CC2AC3A4}"/>
    <cellStyle name="Utdata 22 9" xfId="42652" xr:uid="{114B6629-9EC0-4648-A206-6DC6218783ED}"/>
    <cellStyle name="Utdata 23" xfId="42653" xr:uid="{219391F2-447B-41EB-92C8-1E5F354C2349}"/>
    <cellStyle name="Utdata 23 10" xfId="42654" xr:uid="{7DD942D3-AAEA-4A7B-9006-5411B3B79B98}"/>
    <cellStyle name="Utdata 23 11" xfId="42655" xr:uid="{51336583-F687-4071-A3D2-EFCA977D0F90}"/>
    <cellStyle name="Utdata 23 12" xfId="42656" xr:uid="{FE4458A7-00F6-467B-B306-C9D5D593FDFC}"/>
    <cellStyle name="Utdata 23 2" xfId="42657" xr:uid="{9A0C2161-752E-4EEB-9A61-1AAA7251DC51}"/>
    <cellStyle name="Utdata 23 3" xfId="42658" xr:uid="{19163DB9-E65D-4154-B087-9098249A9362}"/>
    <cellStyle name="Utdata 23 4" xfId="42659" xr:uid="{A24D1604-6BE1-4DE9-989A-BBCD1D0ED7A5}"/>
    <cellStyle name="Utdata 23 5" xfId="42660" xr:uid="{BAAA190D-F075-4E81-BF9E-B2ECADB9CEC8}"/>
    <cellStyle name="Utdata 23 6" xfId="42661" xr:uid="{FDA1EF0E-3F99-4A39-81A3-F1673ACE852F}"/>
    <cellStyle name="Utdata 23 7" xfId="42662" xr:uid="{FE892AFB-9021-4EE2-A769-E4AFFFC8D4DB}"/>
    <cellStyle name="Utdata 23 8" xfId="42663" xr:uid="{ED66DF1C-8E2E-41E8-9F51-E39CF5C28C60}"/>
    <cellStyle name="Utdata 23 9" xfId="42664" xr:uid="{070D39C8-913A-41D9-996F-ACCDFF6DAA84}"/>
    <cellStyle name="Utdata 24" xfId="42665" xr:uid="{C6485D75-950F-49E6-9F41-8FEA7CA6D4D8}"/>
    <cellStyle name="Utdata 24 10" xfId="42666" xr:uid="{002A1822-0DD8-4B17-9EBC-4AF52F03D104}"/>
    <cellStyle name="Utdata 24 11" xfId="42667" xr:uid="{98D18F28-9245-45C2-8465-EDBF960C4C2C}"/>
    <cellStyle name="Utdata 24 12" xfId="42668" xr:uid="{373BF73D-6095-4113-BEAA-ACD81D55B0DA}"/>
    <cellStyle name="Utdata 24 2" xfId="42669" xr:uid="{C43C1D53-A498-4435-8F6C-C33D27E65FCB}"/>
    <cellStyle name="Utdata 24 3" xfId="42670" xr:uid="{9952F187-8941-483D-A35F-DD3E9F1985DA}"/>
    <cellStyle name="Utdata 24 4" xfId="42671" xr:uid="{E0AB11AA-F104-409D-BD0C-E503953EB809}"/>
    <cellStyle name="Utdata 24 5" xfId="42672" xr:uid="{1D434CF3-8E0C-44AE-A22F-1EBA7EDF009D}"/>
    <cellStyle name="Utdata 24 6" xfId="42673" xr:uid="{BF10DAB2-A569-4EA0-B08E-657127DFF5AB}"/>
    <cellStyle name="Utdata 24 7" xfId="42674" xr:uid="{0DBABB4F-A930-4316-8370-A9CECE48FF41}"/>
    <cellStyle name="Utdata 24 8" xfId="42675" xr:uid="{984E442B-C158-43E5-9769-3A9FAF54273B}"/>
    <cellStyle name="Utdata 24 9" xfId="42676" xr:uid="{879177E5-7ACA-40B6-9F1E-105638290BF5}"/>
    <cellStyle name="Utdata 25" xfId="42677" xr:uid="{0C37473B-3D15-4F2A-B4F3-6FE89C186C91}"/>
    <cellStyle name="Utdata 25 10" xfId="42678" xr:uid="{A70FD627-C4F2-4D8A-A3F2-C85C82DE0EEF}"/>
    <cellStyle name="Utdata 25 11" xfId="42679" xr:uid="{ADE3865D-C9A8-4DD5-A8A4-34FFB2CF526C}"/>
    <cellStyle name="Utdata 25 12" xfId="42680" xr:uid="{1DB4D1AE-9FD5-4A8F-BD41-4C215BB55BC9}"/>
    <cellStyle name="Utdata 25 2" xfId="42681" xr:uid="{00D926A1-407D-40AD-A360-7C2BCB167508}"/>
    <cellStyle name="Utdata 25 3" xfId="42682" xr:uid="{E07C5F05-11B7-4F5B-AC1A-6E0B6EA7F234}"/>
    <cellStyle name="Utdata 25 4" xfId="42683" xr:uid="{7E794D51-B09C-43A3-9FEB-2733C0154231}"/>
    <cellStyle name="Utdata 25 5" xfId="42684" xr:uid="{DB7D372F-BAAE-47E4-8208-F93402B2A782}"/>
    <cellStyle name="Utdata 25 6" xfId="42685" xr:uid="{FF5E17C4-A6A8-4F4F-91E6-CBE45360EC87}"/>
    <cellStyle name="Utdata 25 7" xfId="42686" xr:uid="{169390A6-F8A8-4959-A842-761C5F2E0A15}"/>
    <cellStyle name="Utdata 25 8" xfId="42687" xr:uid="{B4B21E70-9A04-4FF2-AFB8-46DD0350B712}"/>
    <cellStyle name="Utdata 25 9" xfId="42688" xr:uid="{92B48D8B-1E2C-47A2-B343-F72FF7E62DA6}"/>
    <cellStyle name="Utdata 26" xfId="42689" xr:uid="{7AB0D646-245A-405B-A66F-53DC8C50AED0}"/>
    <cellStyle name="Utdata 26 10" xfId="42690" xr:uid="{EE5DD5CF-F464-415D-B3DE-960CDEC3DB38}"/>
    <cellStyle name="Utdata 26 11" xfId="42691" xr:uid="{A81038AA-DC36-4F57-B645-82CC89A34245}"/>
    <cellStyle name="Utdata 26 12" xfId="42692" xr:uid="{44C2C633-3E5A-4745-B0DA-B1BA3178B2F5}"/>
    <cellStyle name="Utdata 26 13" xfId="42693" xr:uid="{159061F3-FC19-4D88-808A-50A352803374}"/>
    <cellStyle name="Utdata 26 2" xfId="42694" xr:uid="{C729020C-8EAA-48BE-8837-2280BDAA429A}"/>
    <cellStyle name="Utdata 26 3" xfId="42695" xr:uid="{6D69F44E-3DA6-4ABD-8BAE-F45C760FC706}"/>
    <cellStyle name="Utdata 26 4" xfId="42696" xr:uid="{0BF316A0-A217-4921-BA6D-DA722648064B}"/>
    <cellStyle name="Utdata 26 5" xfId="42697" xr:uid="{9F043294-74EC-47A8-A7A5-268043064FAE}"/>
    <cellStyle name="Utdata 26 6" xfId="42698" xr:uid="{A84AADF6-6D8E-4F70-A6AC-1899B0DE32AA}"/>
    <cellStyle name="Utdata 26 7" xfId="42699" xr:uid="{CB852583-1F83-49EE-986B-0FD7F4298B5B}"/>
    <cellStyle name="Utdata 26 8" xfId="42700" xr:uid="{6511F7D3-62F0-41E4-8152-89BEE263DA92}"/>
    <cellStyle name="Utdata 26 9" xfId="42701" xr:uid="{A24A20EE-B7B1-464F-A753-1BC1D657984F}"/>
    <cellStyle name="Utdata 27" xfId="42702" xr:uid="{B62F436B-B786-4498-8058-0EC8AE6C1BAF}"/>
    <cellStyle name="Utdata 28" xfId="42703" xr:uid="{618E9361-E05F-42D1-B3A2-F313377C7D3A}"/>
    <cellStyle name="Utdata 28 2" xfId="42704" xr:uid="{B2EBF52A-CD0C-4E18-B338-0FEB58E5C152}"/>
    <cellStyle name="Utdata 28 3" xfId="42705" xr:uid="{EF32F9C5-29A8-40A5-8130-4D3330CB8133}"/>
    <cellStyle name="Utdata 29" xfId="42706" xr:uid="{3949BE6D-E2DE-4259-8389-633EEE4C9326}"/>
    <cellStyle name="Utdata 3" xfId="42707" xr:uid="{3EE9F8D6-38DE-4D6A-B910-1418DAC6F5F0}"/>
    <cellStyle name="Utdata 30" xfId="42708" xr:uid="{5489828B-7C2C-4975-8EF9-788227CE16B4}"/>
    <cellStyle name="Utdata 31" xfId="42709" xr:uid="{C7908476-4FBD-49B2-8F40-7A9D5A44D484}"/>
    <cellStyle name="Utdata 32" xfId="42710" xr:uid="{88B410A0-5786-476C-981B-385B3542E282}"/>
    <cellStyle name="Utdata 33" xfId="42711" xr:uid="{1AAD6741-AB75-49EC-82E2-46B160832D04}"/>
    <cellStyle name="Utdata 34" xfId="42712" xr:uid="{8F4DEFEA-1592-4651-93E8-FEFDB4461595}"/>
    <cellStyle name="Utdata 35" xfId="42713" xr:uid="{ECCB61CF-49FF-4714-AB77-5736D38C9670}"/>
    <cellStyle name="Utdata 36" xfId="42714" xr:uid="{34387261-0A34-41BA-98E4-8418ED835712}"/>
    <cellStyle name="Utdata 37" xfId="42715" xr:uid="{59DC2B21-D2CF-45DE-A9E9-D895C8F77DD1}"/>
    <cellStyle name="Utdata 38" xfId="42716" xr:uid="{9B353A20-088A-40C0-8933-B4715D6024D1}"/>
    <cellStyle name="Utdata 39" xfId="42717" xr:uid="{5363388C-E9DB-4AEF-841D-AC381A046417}"/>
    <cellStyle name="Utdata 4" xfId="42718" xr:uid="{17570EB7-D12B-4B97-B276-0329E829FC7B}"/>
    <cellStyle name="Utdata 40" xfId="42719" xr:uid="{4E92CD02-4ADC-4B98-8986-C79A228F0FF0}"/>
    <cellStyle name="Utdata 41" xfId="42720" xr:uid="{40C6B75B-8FF7-4927-93E7-B0028C81A444}"/>
    <cellStyle name="Utdata 42" xfId="42721" xr:uid="{DC66F11D-D397-44F1-83A6-19E0F0C858D6}"/>
    <cellStyle name="Utdata 43" xfId="42722" xr:uid="{E4A782BC-2C39-4A41-8854-7322A1FA4D24}"/>
    <cellStyle name="Utdata 44" xfId="42723" xr:uid="{549C3EA4-1152-42C6-8382-B0B553E77FC1}"/>
    <cellStyle name="Utdata 45" xfId="42724" xr:uid="{ED617218-0D84-48BF-AA9B-B8B7CBC7B520}"/>
    <cellStyle name="Utdata 46" xfId="42725" xr:uid="{767671E0-440C-4187-8E8C-C58064AC8AA2}"/>
    <cellStyle name="Utdata 47" xfId="42726" xr:uid="{872D4270-BA36-4B14-B5ED-2A010266BCFF}"/>
    <cellStyle name="Utdata 48" xfId="42727" xr:uid="{9D8FA189-3C7D-4D7F-B43D-CFC38CE0D735}"/>
    <cellStyle name="Utdata 49" xfId="46431" xr:uid="{3821E1BD-F0A4-4F0C-A749-769F1D1B1F0B}"/>
    <cellStyle name="Utdata 5" xfId="42728" xr:uid="{3BBED517-A8E5-4AEA-8FEA-F72E3098A383}"/>
    <cellStyle name="Utdata 50" xfId="46432" xr:uid="{50F0F55A-BC16-45E4-8227-2DCD99281BD2}"/>
    <cellStyle name="Utdata 51" xfId="46433" xr:uid="{1F52138B-AC40-4A90-924D-24892013ADDB}"/>
    <cellStyle name="Utdata 52" xfId="46434" xr:uid="{F484E316-A54C-4F51-ADF8-439A5D1D8367}"/>
    <cellStyle name="Utdata 53" xfId="46435" xr:uid="{620C8F22-D2C3-4F72-B3E0-B97881BE8B91}"/>
    <cellStyle name="Utdata 54" xfId="46436" xr:uid="{609CCCE8-CFB2-4F09-B6D6-13CE70CB6FF7}"/>
    <cellStyle name="Utdata 55" xfId="46437" xr:uid="{B6FC1A89-28FD-4E8B-B364-73EA366BC55E}"/>
    <cellStyle name="Utdata 56" xfId="46438" xr:uid="{1E01679B-4543-4095-A509-112EB646762A}"/>
    <cellStyle name="Utdata 57" xfId="46439" xr:uid="{F15E7CCD-BD74-4DE6-B216-F64377D70527}"/>
    <cellStyle name="Utdata 58" xfId="46440" xr:uid="{B42A322E-3DE9-45DC-BCF6-A865CCC2FD76}"/>
    <cellStyle name="Utdata 59" xfId="46441" xr:uid="{149CB510-3018-4581-AE2D-967E591BDA99}"/>
    <cellStyle name="Utdata 6" xfId="42729" xr:uid="{C1031B6D-3643-4CDA-9C77-1599CCD26001}"/>
    <cellStyle name="Utdata 60" xfId="46442" xr:uid="{661BBDDD-E577-4E95-9563-902ED893D3DC}"/>
    <cellStyle name="Utdata 61" xfId="46443" xr:uid="{01FAC0A6-1165-4D85-90EA-16E07E20C963}"/>
    <cellStyle name="Utdata 62" xfId="46444" xr:uid="{A62C5F57-A900-4CC9-8DEC-5972DE14F7D4}"/>
    <cellStyle name="Utdata 63" xfId="46445" xr:uid="{E005ED76-4499-44A9-8591-079329F76E3D}"/>
    <cellStyle name="Utdata 64" xfId="46446" xr:uid="{8ECCB966-362B-4D46-8B5F-2656F7DD46DA}"/>
    <cellStyle name="Utdata 65" xfId="46447" xr:uid="{44924500-B977-478C-A315-EF1D681902B7}"/>
    <cellStyle name="Utdata 66" xfId="46448" xr:uid="{F3CA13D7-2F45-4904-A66C-B20CF1B622FF}"/>
    <cellStyle name="Utdata 67" xfId="46449" xr:uid="{FEF9E403-0934-4F2C-B188-34853442252A}"/>
    <cellStyle name="Utdata 68" xfId="46450" xr:uid="{2409CAC5-039A-4F70-BC53-175F1BFA0134}"/>
    <cellStyle name="Utdata 69" xfId="46668" xr:uid="{E2F15CE8-C5A3-4BFD-ADDE-B8746CD88B9B}"/>
    <cellStyle name="Utdata 7" xfId="42730" xr:uid="{90AC5CFF-A829-4259-92B9-8D9C6C54A72E}"/>
    <cellStyle name="Utdata 70" xfId="46835" xr:uid="{E1D4D6D1-FC54-4FB4-8269-B983A58E26B8}"/>
    <cellStyle name="Utdata 71" xfId="46832" xr:uid="{9462239E-2E88-4BF8-8E8A-4055196077AE}"/>
    <cellStyle name="Utdata 72" xfId="46861" xr:uid="{7B370F2B-37D2-4057-80E3-220E742FA3C2}"/>
    <cellStyle name="Utdata 73" xfId="46856" xr:uid="{4451BB45-9A79-4526-AE07-F023319214D9}"/>
    <cellStyle name="Utdata 74" xfId="46596" xr:uid="{30D002DB-D09F-476F-9EA7-36BFA797CE07}"/>
    <cellStyle name="Utdata 8" xfId="42731" xr:uid="{2AC2B991-7D73-4504-A580-70666F08AE6A}"/>
    <cellStyle name="Utdata 9" xfId="42732" xr:uid="{652A7458-6B3C-4331-9F8F-BE02B3AC03FF}"/>
    <cellStyle name="Uthevingsfarge1 10" xfId="42733" xr:uid="{39844C6C-C486-4C7A-AC83-486C6B5839FB}"/>
    <cellStyle name="Uthevingsfarge1 10 10" xfId="42734" xr:uid="{01FF04D3-36CE-433B-BA10-DDD4FF426142}"/>
    <cellStyle name="Uthevingsfarge1 10 11" xfId="42735" xr:uid="{9846E246-6EAA-4A92-8A52-134AEB2A956D}"/>
    <cellStyle name="Uthevingsfarge1 10 12" xfId="42736" xr:uid="{BE822D84-2978-41A5-BF86-EC88B68AE451}"/>
    <cellStyle name="Uthevingsfarge1 10 13" xfId="42737" xr:uid="{7D3DDE3F-C9B5-4167-93A5-07D65A439E42}"/>
    <cellStyle name="Uthevingsfarge1 10 14" xfId="42738" xr:uid="{CD482259-17EC-4CCC-A06D-74BC468A508E}"/>
    <cellStyle name="Uthevingsfarge1 10 15" xfId="42739" xr:uid="{3B872551-AA0B-461B-9620-FABF8FE754ED}"/>
    <cellStyle name="Uthevingsfarge1 10 16" xfId="42740" xr:uid="{7E36B79C-E9D6-47E9-A289-E6361C52C229}"/>
    <cellStyle name="Uthevingsfarge1 10 17" xfId="42741" xr:uid="{B0A324B5-7A2B-4A97-83CF-1169DD2FE681}"/>
    <cellStyle name="Uthevingsfarge1 10 17 10" xfId="42742" xr:uid="{DBC0D8F3-0D7F-4D25-8E19-8592DA923A69}"/>
    <cellStyle name="Uthevingsfarge1 10 17 11" xfId="42743" xr:uid="{399A347F-8EAA-47E5-9257-986513B40B55}"/>
    <cellStyle name="Uthevingsfarge1 10 17 12" xfId="42744" xr:uid="{3D9DCA66-A5CE-44A4-A038-2B9946B454A1}"/>
    <cellStyle name="Uthevingsfarge1 10 17 13" xfId="42745" xr:uid="{C63E501F-10AC-4C32-BEBE-C468EA035CBD}"/>
    <cellStyle name="Uthevingsfarge1 10 17 2" xfId="42746" xr:uid="{CE0A12D4-06DD-47A3-B1B2-056824981237}"/>
    <cellStyle name="Uthevingsfarge1 10 17 3" xfId="42747" xr:uid="{15307B18-D3FE-4C5F-8D1E-7630257DF1AE}"/>
    <cellStyle name="Uthevingsfarge1 10 17 4" xfId="42748" xr:uid="{8057C028-7ABB-476B-8698-7A2AC3088B88}"/>
    <cellStyle name="Uthevingsfarge1 10 17 5" xfId="42749" xr:uid="{82582339-99E1-4497-BD32-F161A7FDC9F2}"/>
    <cellStyle name="Uthevingsfarge1 10 17 6" xfId="42750" xr:uid="{A0B9D001-1398-4B2D-ACF9-4AF2954E8B63}"/>
    <cellStyle name="Uthevingsfarge1 10 17 7" xfId="42751" xr:uid="{E9C5C706-D9AD-4B4C-99E7-34DA8B18C393}"/>
    <cellStyle name="Uthevingsfarge1 10 17 8" xfId="42752" xr:uid="{1E5EAE18-0002-410C-AA4F-DF60444BAA1C}"/>
    <cellStyle name="Uthevingsfarge1 10 17 9" xfId="42753" xr:uid="{36B107D1-4D99-4AEF-B99D-8F20033C1844}"/>
    <cellStyle name="Uthevingsfarge1 10 18" xfId="42754" xr:uid="{23094F06-6686-42A7-95DF-6D42D392F176}"/>
    <cellStyle name="Uthevingsfarge1 10 19" xfId="42755" xr:uid="{E185CB38-A14C-4D5C-ADCB-5202352B8881}"/>
    <cellStyle name="Uthevingsfarge1 10 2" xfId="42756" xr:uid="{6D7AD7C5-0AAA-4EF7-B29F-EF61ACEBCC9A}"/>
    <cellStyle name="Uthevingsfarge1 10 2 10" xfId="42757" xr:uid="{1BFE499A-3C39-47B0-A2E8-5F7332F23AF8}"/>
    <cellStyle name="Uthevingsfarge1 10 2 11" xfId="42758" xr:uid="{BB5E0E7F-4048-4459-903D-E48250E5A6BE}"/>
    <cellStyle name="Uthevingsfarge1 10 2 12" xfId="42759" xr:uid="{45C63361-CF1F-43A3-8197-6C92637C3211}"/>
    <cellStyle name="Uthevingsfarge1 10 2 13" xfId="42760" xr:uid="{9E7C993C-461E-4FD2-897F-FB6DA5528B6F}"/>
    <cellStyle name="Uthevingsfarge1 10 2 14" xfId="42761" xr:uid="{1E3B6536-1A41-465D-B08A-325A5D8EB4A6}"/>
    <cellStyle name="Uthevingsfarge1 10 2 2" xfId="42762" xr:uid="{C140DB7A-1193-40B3-9D37-64766920AA35}"/>
    <cellStyle name="Uthevingsfarge1 10 2 2 10" xfId="42763" xr:uid="{7FE33F37-EC3D-48EE-A2D6-DBE617758295}"/>
    <cellStyle name="Uthevingsfarge1 10 2 2 11" xfId="42764" xr:uid="{0D202673-6139-40BD-A51D-2251765C213E}"/>
    <cellStyle name="Uthevingsfarge1 10 2 2 12" xfId="42765" xr:uid="{EE7D1FA9-E6EF-4614-9088-CA289F12680B}"/>
    <cellStyle name="Uthevingsfarge1 10 2 2 13" xfId="42766" xr:uid="{2163DCF0-C1D7-477F-A554-270D00F17B13}"/>
    <cellStyle name="Uthevingsfarge1 10 2 2 2" xfId="42767" xr:uid="{7A866836-E3A6-4C34-9496-CF6F3953BAC5}"/>
    <cellStyle name="Uthevingsfarge1 10 2 2 3" xfId="42768" xr:uid="{D0CC893B-43DC-4645-A3C9-4BE3D3133BE2}"/>
    <cellStyle name="Uthevingsfarge1 10 2 2 4" xfId="42769" xr:uid="{D98C3695-C729-455D-B500-2603E1687B05}"/>
    <cellStyle name="Uthevingsfarge1 10 2 2 5" xfId="42770" xr:uid="{57ED5FAE-A103-49F2-B1A3-6E7A74769F6F}"/>
    <cellStyle name="Uthevingsfarge1 10 2 2 6" xfId="42771" xr:uid="{35E47894-95DD-444A-8A04-0554A33BF942}"/>
    <cellStyle name="Uthevingsfarge1 10 2 2 7" xfId="42772" xr:uid="{354101E2-8AFC-49B6-A04E-BADFD700BC77}"/>
    <cellStyle name="Uthevingsfarge1 10 2 2 8" xfId="42773" xr:uid="{0D78B71F-F70A-4CA6-9D8A-C8B870BA6338}"/>
    <cellStyle name="Uthevingsfarge1 10 2 2 9" xfId="42774" xr:uid="{4F40ECF6-E6BC-4B0F-AAD2-9F0B72E7872B}"/>
    <cellStyle name="Uthevingsfarge1 10 2 3" xfId="42775" xr:uid="{6B7E1C67-76D9-47D0-9FFF-2A9A4515EB96}"/>
    <cellStyle name="Uthevingsfarge1 10 2 4" xfId="42776" xr:uid="{632EF7E8-7014-43C6-A7EF-4BDA1AB99540}"/>
    <cellStyle name="Uthevingsfarge1 10 2 5" xfId="42777" xr:uid="{5F8C48AF-6575-42CF-BC22-9E716FB6AF7D}"/>
    <cellStyle name="Uthevingsfarge1 10 2 6" xfId="42778" xr:uid="{50CFD22B-7E7C-48B2-BC70-6DF2F961CEA6}"/>
    <cellStyle name="Uthevingsfarge1 10 2 7" xfId="42779" xr:uid="{6DAA5012-8001-4868-9352-7B405A857EDD}"/>
    <cellStyle name="Uthevingsfarge1 10 2 8" xfId="42780" xr:uid="{1E3D1FF1-77BB-4A8F-8A78-5199CD5F620B}"/>
    <cellStyle name="Uthevingsfarge1 10 2 9" xfId="42781" xr:uid="{A4CA61CF-85B0-4400-8F2B-593282BA46F5}"/>
    <cellStyle name="Uthevingsfarge1 10 20" xfId="42782" xr:uid="{1A78A6E5-DBFE-4B14-AD47-CAE9DB9844D7}"/>
    <cellStyle name="Uthevingsfarge1 10 21" xfId="42783" xr:uid="{3EE764A8-5F6F-4DC7-ACC1-EE2492A2E338}"/>
    <cellStyle name="Uthevingsfarge1 10 22" xfId="42784" xr:uid="{8F968525-FA53-4B36-88D7-A549A0414C86}"/>
    <cellStyle name="Uthevingsfarge1 10 23" xfId="42785" xr:uid="{515E7E5C-E568-4B92-9E58-D8E40317BAAA}"/>
    <cellStyle name="Uthevingsfarge1 10 24" xfId="42786" xr:uid="{CF09873A-7360-473C-B7C1-9D25FA6A0AAD}"/>
    <cellStyle name="Uthevingsfarge1 10 25" xfId="42787" xr:uid="{60E4187F-8A37-485C-B28A-3D123776044F}"/>
    <cellStyle name="Uthevingsfarge1 10 26" xfId="42788" xr:uid="{339A50E8-5024-4C78-B104-928F655EE785}"/>
    <cellStyle name="Uthevingsfarge1 10 27" xfId="42789" xr:uid="{79ACBBFF-37B1-4AD4-8528-069360BEE8E1}"/>
    <cellStyle name="Uthevingsfarge1 10 28" xfId="42790" xr:uid="{F498E2CC-F6DC-4C2B-8CC1-4CD08CA2AA3D}"/>
    <cellStyle name="Uthevingsfarge1 10 3" xfId="42791" xr:uid="{4CFC7A58-89E6-4B2F-87EE-033C07AA6C62}"/>
    <cellStyle name="Uthevingsfarge1 10 4" xfId="42792" xr:uid="{EC5D66DC-4D1D-408D-BB36-31BA6CB855BE}"/>
    <cellStyle name="Uthevingsfarge1 10 5" xfId="42793" xr:uid="{EA63C1C1-0B6E-4753-A194-F3030867119D}"/>
    <cellStyle name="Uthevingsfarge1 10 6" xfId="42794" xr:uid="{8BFD5698-59D9-45A6-B9F3-B1C6744C73F7}"/>
    <cellStyle name="Uthevingsfarge1 10 7" xfId="42795" xr:uid="{E4A1B00F-8E78-443D-B4B6-6C95FBFC183E}"/>
    <cellStyle name="Uthevingsfarge1 10 8" xfId="42796" xr:uid="{DC1E1EF8-B47E-468E-9FD1-13231443F270}"/>
    <cellStyle name="Uthevingsfarge1 10 9" xfId="42797" xr:uid="{F540B7AA-7834-495F-8E73-6CEDC5EFD614}"/>
    <cellStyle name="Uthevingsfarge1 11" xfId="42798" xr:uid="{101A184C-0A8D-4084-B1F2-1CF40E45D38B}"/>
    <cellStyle name="Uthevingsfarge1 12" xfId="42799" xr:uid="{1CD962A5-F8ED-45FB-A9AD-8BBFBA6C56FB}"/>
    <cellStyle name="Uthevingsfarge1 12 10" xfId="42800" xr:uid="{91965D1C-1EB7-4BB5-9E70-DD89FCD06AEF}"/>
    <cellStyle name="Uthevingsfarge1 12 11" xfId="42801" xr:uid="{36BD79CB-1A1E-4582-AA60-908E006766E9}"/>
    <cellStyle name="Uthevingsfarge1 12 12" xfId="42802" xr:uid="{7BD66470-7ED6-434F-B120-5A500820FEB8}"/>
    <cellStyle name="Uthevingsfarge1 12 13" xfId="42803" xr:uid="{6D08956C-FB51-41BB-8EFB-B4A21BC8C298}"/>
    <cellStyle name="Uthevingsfarge1 12 14" xfId="42804" xr:uid="{2782A578-D4CB-4B8E-9E52-AB2C4E3447FD}"/>
    <cellStyle name="Uthevingsfarge1 12 15" xfId="42805" xr:uid="{F1FC620F-0F2E-44A9-A5B4-FB76334411C1}"/>
    <cellStyle name="Uthevingsfarge1 12 2" xfId="42806" xr:uid="{A4977A37-7386-4776-9FDB-76A97E039FF9}"/>
    <cellStyle name="Uthevingsfarge1 12 2 10" xfId="42807" xr:uid="{AB9B9CAC-151F-480F-8663-61467D6152B6}"/>
    <cellStyle name="Uthevingsfarge1 12 2 11" xfId="42808" xr:uid="{2E012371-5FB7-43B4-9D75-7F337BDAF314}"/>
    <cellStyle name="Uthevingsfarge1 12 2 12" xfId="42809" xr:uid="{386D3C06-3ABE-42A5-95DD-607B48ED2427}"/>
    <cellStyle name="Uthevingsfarge1 12 2 13" xfId="42810" xr:uid="{53B33935-9E83-4780-B147-24B2F7437480}"/>
    <cellStyle name="Uthevingsfarge1 12 2 2" xfId="42811" xr:uid="{380CD222-9BE7-4267-A198-8F5D823321AC}"/>
    <cellStyle name="Uthevingsfarge1 12 2 3" xfId="42812" xr:uid="{1A332703-7073-4531-8FC9-301DCEA00DAD}"/>
    <cellStyle name="Uthevingsfarge1 12 2 4" xfId="42813" xr:uid="{C20F1DD4-C568-4BD8-9D4F-8D193A73F6AB}"/>
    <cellStyle name="Uthevingsfarge1 12 2 5" xfId="42814" xr:uid="{6105EFC8-4835-45E5-ABCA-EB37E1DF8D2E}"/>
    <cellStyle name="Uthevingsfarge1 12 2 6" xfId="42815" xr:uid="{294E2487-FAFD-465B-BB49-8B6B8981A335}"/>
    <cellStyle name="Uthevingsfarge1 12 2 7" xfId="42816" xr:uid="{6BB7AA96-9DA5-492C-8620-BA07205835B3}"/>
    <cellStyle name="Uthevingsfarge1 12 2 8" xfId="42817" xr:uid="{516B515F-C5C1-4A40-958E-6893408FBB7B}"/>
    <cellStyle name="Uthevingsfarge1 12 2 9" xfId="42818" xr:uid="{5DDD756E-9647-4727-907C-408B2609AA42}"/>
    <cellStyle name="Uthevingsfarge1 12 3" xfId="42819" xr:uid="{CF969DBC-FAA4-4EF2-87D5-FAC6866B274E}"/>
    <cellStyle name="Uthevingsfarge1 12 4" xfId="42820" xr:uid="{4D2F5A1A-A31E-4A13-96F4-7C2A67A93AFA}"/>
    <cellStyle name="Uthevingsfarge1 12 5" xfId="42821" xr:uid="{83F96470-3C5E-453B-8FDB-DE461EE32899}"/>
    <cellStyle name="Uthevingsfarge1 12 6" xfId="42822" xr:uid="{F6FB209A-74B2-49B1-B480-CA98556C6054}"/>
    <cellStyle name="Uthevingsfarge1 12 7" xfId="42823" xr:uid="{B64DBE5E-1C94-41B7-99B1-1FD608FFF3AD}"/>
    <cellStyle name="Uthevingsfarge1 12 8" xfId="42824" xr:uid="{B48C2B62-1FF3-4F29-BBC1-08CA0A5F68C5}"/>
    <cellStyle name="Uthevingsfarge1 12 9" xfId="42825" xr:uid="{4ADC3CFE-1BF4-4105-8314-BF9B94F438C1}"/>
    <cellStyle name="Uthevingsfarge1 13" xfId="42826" xr:uid="{94D62B4D-DABA-4116-A422-ABA9F8D2185D}"/>
    <cellStyle name="Uthevingsfarge1 13 10" xfId="42827" xr:uid="{6E6FC43E-D639-49B0-89A3-177AAD56C2E3}"/>
    <cellStyle name="Uthevingsfarge1 13 11" xfId="42828" xr:uid="{AF5646E6-7933-4DC2-A63B-9F2EED2147C6}"/>
    <cellStyle name="Uthevingsfarge1 13 12" xfId="42829" xr:uid="{17977A16-D06C-48F0-862B-311D9E1DA591}"/>
    <cellStyle name="Uthevingsfarge1 13 2" xfId="42830" xr:uid="{4E765D45-9F35-48BB-8C20-BA5B9905EF42}"/>
    <cellStyle name="Uthevingsfarge1 13 3" xfId="42831" xr:uid="{66086EE5-CB31-41CC-AEF7-6427A3FD1E0B}"/>
    <cellStyle name="Uthevingsfarge1 13 4" xfId="42832" xr:uid="{B1E9B4BC-7352-43BE-A054-7FA8E056266D}"/>
    <cellStyle name="Uthevingsfarge1 13 5" xfId="42833" xr:uid="{1AA6884F-BA62-47DE-B432-728C462D3439}"/>
    <cellStyle name="Uthevingsfarge1 13 6" xfId="42834" xr:uid="{16743E2D-4212-4382-91C1-B501426F1E80}"/>
    <cellStyle name="Uthevingsfarge1 13 7" xfId="42835" xr:uid="{327A98C3-FAF9-4960-A228-7B2873EF90EC}"/>
    <cellStyle name="Uthevingsfarge1 13 8" xfId="42836" xr:uid="{BA8AD04B-2065-4D5E-9E50-1647BBD3C7ED}"/>
    <cellStyle name="Uthevingsfarge1 13 9" xfId="42837" xr:uid="{5C039784-DFC3-42B3-9785-D5AB79AD1640}"/>
    <cellStyle name="Uthevingsfarge1 14" xfId="42838" xr:uid="{06195955-85C3-47AC-B785-3A13B15B637E}"/>
    <cellStyle name="Uthevingsfarge1 14 10" xfId="42839" xr:uid="{635BE65A-9F1B-4C80-A0BC-E6F7963474AE}"/>
    <cellStyle name="Uthevingsfarge1 14 11" xfId="42840" xr:uid="{D8C5025B-8378-4EAE-9834-E85D9FED4D9C}"/>
    <cellStyle name="Uthevingsfarge1 14 12" xfId="42841" xr:uid="{4FF53BDF-3D18-4879-95B0-DA3CFEBB9F71}"/>
    <cellStyle name="Uthevingsfarge1 14 2" xfId="42842" xr:uid="{3214036F-0541-4E77-8FF1-6297228990F5}"/>
    <cellStyle name="Uthevingsfarge1 14 3" xfId="42843" xr:uid="{67FBFD0E-CC58-4AAB-A691-53E34BE8D2F0}"/>
    <cellStyle name="Uthevingsfarge1 14 4" xfId="42844" xr:uid="{37D41196-B9DD-4756-BBCE-8969F6DEA4AF}"/>
    <cellStyle name="Uthevingsfarge1 14 5" xfId="42845" xr:uid="{704CA77A-D1CB-45C5-AB02-7556B749906E}"/>
    <cellStyle name="Uthevingsfarge1 14 6" xfId="42846" xr:uid="{8F4D3487-5733-401C-92D9-A1CDF5F1BF4A}"/>
    <cellStyle name="Uthevingsfarge1 14 7" xfId="42847" xr:uid="{5B72A642-BAAA-4DDB-8385-5EC63E852A82}"/>
    <cellStyle name="Uthevingsfarge1 14 8" xfId="42848" xr:uid="{D2AD849A-88EE-4030-9794-CC2A2753D125}"/>
    <cellStyle name="Uthevingsfarge1 14 9" xfId="42849" xr:uid="{F8C36E77-C667-44BA-ADF6-6F9A3128ED0F}"/>
    <cellStyle name="Uthevingsfarge1 15" xfId="42850" xr:uid="{B09BA054-1984-48CD-9011-66001F35161A}"/>
    <cellStyle name="Uthevingsfarge1 15 10" xfId="42851" xr:uid="{3A4CBE0B-5F99-4152-BDBA-6F4CCF7169D3}"/>
    <cellStyle name="Uthevingsfarge1 15 11" xfId="42852" xr:uid="{34224117-D629-4129-9927-4FD5B0553719}"/>
    <cellStyle name="Uthevingsfarge1 15 12" xfId="42853" xr:uid="{B89BC95C-C3E1-4992-860D-74B47A094E59}"/>
    <cellStyle name="Uthevingsfarge1 15 2" xfId="42854" xr:uid="{6A21024F-2C5D-48EC-B04B-1E30752BA28E}"/>
    <cellStyle name="Uthevingsfarge1 15 3" xfId="42855" xr:uid="{DB7C567C-B031-47B9-8AEE-7F048FEF2C8B}"/>
    <cellStyle name="Uthevingsfarge1 15 4" xfId="42856" xr:uid="{D7AF0D7A-7566-45BD-A3AF-09DAF0FB9C3F}"/>
    <cellStyle name="Uthevingsfarge1 15 5" xfId="42857" xr:uid="{599FDA8C-C1DC-4691-AE2E-7E89461F92E2}"/>
    <cellStyle name="Uthevingsfarge1 15 6" xfId="42858" xr:uid="{77660128-1B96-4906-946E-37B4A9E1C9DF}"/>
    <cellStyle name="Uthevingsfarge1 15 7" xfId="42859" xr:uid="{40E4CF8F-7EAA-48C4-A21F-6DC34FBBAC5F}"/>
    <cellStyle name="Uthevingsfarge1 15 8" xfId="42860" xr:uid="{85CCEA0B-BCE2-489B-8A21-B711F493FD42}"/>
    <cellStyle name="Uthevingsfarge1 15 9" xfId="42861" xr:uid="{AF631750-3B20-4396-96A0-5423D875EA4B}"/>
    <cellStyle name="Uthevingsfarge1 16" xfId="42862" xr:uid="{4F4AFBEA-8F3D-4204-B5B3-A66F77356A86}"/>
    <cellStyle name="Uthevingsfarge1 16 10" xfId="42863" xr:uid="{77958B83-F10F-40E4-9184-CA022FAEDD80}"/>
    <cellStyle name="Uthevingsfarge1 16 11" xfId="42864" xr:uid="{D0812349-C277-4DF4-939B-90CAE179D2A6}"/>
    <cellStyle name="Uthevingsfarge1 16 12" xfId="42865" xr:uid="{71EAE2C6-C579-4140-A74B-FA6CC94F9293}"/>
    <cellStyle name="Uthevingsfarge1 16 2" xfId="42866" xr:uid="{9441E452-B4EC-4C20-988E-D3BFF78B1025}"/>
    <cellStyle name="Uthevingsfarge1 16 3" xfId="42867" xr:uid="{9280A770-28CB-4B7E-A6DC-8AD869214A0A}"/>
    <cellStyle name="Uthevingsfarge1 16 4" xfId="42868" xr:uid="{C542AC9B-A3D9-4974-9627-AACCE5A58AEC}"/>
    <cellStyle name="Uthevingsfarge1 16 5" xfId="42869" xr:uid="{0C69958D-78F7-4526-B671-3DCB33EF0299}"/>
    <cellStyle name="Uthevingsfarge1 16 6" xfId="42870" xr:uid="{D0DFF6C5-3882-40FC-8158-D53456854E26}"/>
    <cellStyle name="Uthevingsfarge1 16 7" xfId="42871" xr:uid="{91A656E6-B974-4DBD-AC82-70E98D19EC01}"/>
    <cellStyle name="Uthevingsfarge1 16 8" xfId="42872" xr:uid="{238011BC-827D-402E-BA3B-3975434299E1}"/>
    <cellStyle name="Uthevingsfarge1 16 9" xfId="42873" xr:uid="{AAB7146E-C7EE-43A2-995F-E62D8F49E816}"/>
    <cellStyle name="Uthevingsfarge1 17" xfId="42874" xr:uid="{045A8BED-202C-43A8-960A-C5BD905BB9CF}"/>
    <cellStyle name="Uthevingsfarge1 17 10" xfId="42875" xr:uid="{78697A2E-6D6E-4BCD-8CAD-59EEE208AE8B}"/>
    <cellStyle name="Uthevingsfarge1 17 11" xfId="42876" xr:uid="{9F63BDE4-EAA8-4CA6-826C-66170582E590}"/>
    <cellStyle name="Uthevingsfarge1 17 12" xfId="42877" xr:uid="{25F4C50B-832F-48EE-B2B1-A77003832780}"/>
    <cellStyle name="Uthevingsfarge1 17 2" xfId="42878" xr:uid="{9AB1B5A7-85C3-4A52-8984-51857C6E9146}"/>
    <cellStyle name="Uthevingsfarge1 17 3" xfId="42879" xr:uid="{B79CD58F-2019-4705-8292-E56E81E75632}"/>
    <cellStyle name="Uthevingsfarge1 17 4" xfId="42880" xr:uid="{42F31CFD-70D0-41BF-ADA1-84643F84A82C}"/>
    <cellStyle name="Uthevingsfarge1 17 5" xfId="42881" xr:uid="{7163D26B-1466-4645-A16E-2F7269FF0BB8}"/>
    <cellStyle name="Uthevingsfarge1 17 6" xfId="42882" xr:uid="{3FC21C75-5471-42FF-8945-D64B5A806BBF}"/>
    <cellStyle name="Uthevingsfarge1 17 7" xfId="42883" xr:uid="{D77096C1-59CD-417F-A9A7-47D389ABB263}"/>
    <cellStyle name="Uthevingsfarge1 17 8" xfId="42884" xr:uid="{7D04379E-09B9-491D-8340-3D4A4F08332E}"/>
    <cellStyle name="Uthevingsfarge1 17 9" xfId="42885" xr:uid="{3D5565F1-0DA3-4D89-B14C-3BF664E44269}"/>
    <cellStyle name="Uthevingsfarge1 18" xfId="42886" xr:uid="{DE92A25F-D9D4-4F90-BC85-18D42377FAF2}"/>
    <cellStyle name="Uthevingsfarge1 18 10" xfId="42887" xr:uid="{8DAD3095-01EA-4858-9A8A-3D6037D92317}"/>
    <cellStyle name="Uthevingsfarge1 18 11" xfId="42888" xr:uid="{CDB5CA99-BA95-4441-A915-55CF4BE068FE}"/>
    <cellStyle name="Uthevingsfarge1 18 12" xfId="42889" xr:uid="{6A90E378-8799-4978-9C82-79E3ABB5AB21}"/>
    <cellStyle name="Uthevingsfarge1 18 2" xfId="42890" xr:uid="{2CB273BE-142C-4857-85B5-9659945E1250}"/>
    <cellStyle name="Uthevingsfarge1 18 3" xfId="42891" xr:uid="{60B651F9-E240-4445-9A6D-3E53AAC1F705}"/>
    <cellStyle name="Uthevingsfarge1 18 4" xfId="42892" xr:uid="{2B37B91B-D9A6-4809-907C-5B53BC3CFC80}"/>
    <cellStyle name="Uthevingsfarge1 18 5" xfId="42893" xr:uid="{EE5DB38F-33FE-4030-AED3-AB8DCDF3C23F}"/>
    <cellStyle name="Uthevingsfarge1 18 6" xfId="42894" xr:uid="{3723C7B3-A74B-4080-9FFA-692665F42B53}"/>
    <cellStyle name="Uthevingsfarge1 18 7" xfId="42895" xr:uid="{4D366B2B-F199-4DE2-AF51-897BE3F25B93}"/>
    <cellStyle name="Uthevingsfarge1 18 8" xfId="42896" xr:uid="{27911C2F-234D-45FF-A3B2-A1AF75A5769C}"/>
    <cellStyle name="Uthevingsfarge1 18 9" xfId="42897" xr:uid="{CCB28133-38CC-4CAB-982A-7921F50F5095}"/>
    <cellStyle name="Uthevingsfarge1 19" xfId="42898" xr:uid="{8ADD28F0-94E7-4C24-9192-838021BDDDF6}"/>
    <cellStyle name="Uthevingsfarge1 19 10" xfId="42899" xr:uid="{44146362-1ACF-47D4-B3EE-08361701451F}"/>
    <cellStyle name="Uthevingsfarge1 19 11" xfId="42900" xr:uid="{BC4A9DC0-739A-43A4-8B99-50E8D5AEB14D}"/>
    <cellStyle name="Uthevingsfarge1 19 12" xfId="42901" xr:uid="{3CFC7648-FF01-4247-8440-E6B5DE18C065}"/>
    <cellStyle name="Uthevingsfarge1 19 2" xfId="42902" xr:uid="{3AED423A-2858-4B34-8E52-F851F2BAD294}"/>
    <cellStyle name="Uthevingsfarge1 19 3" xfId="42903" xr:uid="{651134FC-2835-4CAF-86DB-F3F8C0643E26}"/>
    <cellStyle name="Uthevingsfarge1 19 4" xfId="42904" xr:uid="{C66A8F85-30FC-4ED4-B081-60A1D8D2D784}"/>
    <cellStyle name="Uthevingsfarge1 19 5" xfId="42905" xr:uid="{6C3CF715-2490-40A2-9586-CAC7E35F4E1F}"/>
    <cellStyle name="Uthevingsfarge1 19 6" xfId="42906" xr:uid="{4C7F18E6-4177-49E6-8F17-CABA6BB4A016}"/>
    <cellStyle name="Uthevingsfarge1 19 7" xfId="42907" xr:uid="{4618701A-C0D9-4E15-8ECE-401660C93BBD}"/>
    <cellStyle name="Uthevingsfarge1 19 8" xfId="42908" xr:uid="{BC29880F-E6D3-42C3-9178-43EA68595EB7}"/>
    <cellStyle name="Uthevingsfarge1 19 9" xfId="42909" xr:uid="{EF7F1CB6-4730-47C2-962E-8BEBC043F83E}"/>
    <cellStyle name="Uthevingsfarge1 2" xfId="42910" xr:uid="{6390EB11-7FDF-4883-9374-F19AB035BC00}"/>
    <cellStyle name="Uthevingsfarge1 2 10" xfId="42911" xr:uid="{79140596-D78B-471C-8FCC-B0FEE9079801}"/>
    <cellStyle name="Uthevingsfarge1 2 11" xfId="42912" xr:uid="{13ADF40C-B4FC-4C40-8D65-23F5E26B53CC}"/>
    <cellStyle name="Uthevingsfarge1 2 12" xfId="42913" xr:uid="{C71182D3-459F-4F73-88B7-C3BCF95EACCF}"/>
    <cellStyle name="Uthevingsfarge1 2 13" xfId="42914" xr:uid="{5BA0569E-C733-4A36-BE9B-5596F34E63A1}"/>
    <cellStyle name="Uthevingsfarge1 2 14" xfId="42915" xr:uid="{D8E16105-5C77-4464-9310-59BFE909D4A8}"/>
    <cellStyle name="Uthevingsfarge1 2 15" xfId="42916" xr:uid="{33F4EF8E-A581-4E15-9100-1D059B8C5910}"/>
    <cellStyle name="Uthevingsfarge1 2 16" xfId="42917" xr:uid="{DDA54DDD-E13D-45AE-9A62-335FAFFA2606}"/>
    <cellStyle name="Uthevingsfarge1 2 17" xfId="42918" xr:uid="{80961030-A170-41E6-8F45-6B6E2426BC5A}"/>
    <cellStyle name="Uthevingsfarge1 2 18" xfId="42919" xr:uid="{3A40D506-928B-4F6E-A24B-C9BD6200E2A4}"/>
    <cellStyle name="Uthevingsfarge1 2 19" xfId="42920" xr:uid="{93C08505-3F0B-47E5-8E98-3FEC26B68369}"/>
    <cellStyle name="Uthevingsfarge1 2 19 10" xfId="42921" xr:uid="{9D1B4F4E-EFCC-4245-AA42-5A8E7A9AF445}"/>
    <cellStyle name="Uthevingsfarge1 2 19 11" xfId="42922" xr:uid="{632DF2DE-FDDB-4AAC-AA94-AD6866EFE1C4}"/>
    <cellStyle name="Uthevingsfarge1 2 19 12" xfId="42923" xr:uid="{E60DA9D0-8FD4-4218-9C53-D0F322C7A7FD}"/>
    <cellStyle name="Uthevingsfarge1 2 19 13" xfId="42924" xr:uid="{015027B2-6700-4821-A55C-22F8A342D1A9}"/>
    <cellStyle name="Uthevingsfarge1 2 19 2" xfId="42925" xr:uid="{F27D608F-3538-47AF-958A-46D47C65C56D}"/>
    <cellStyle name="Uthevingsfarge1 2 19 3" xfId="42926" xr:uid="{D67D386F-ABC1-41A4-93FC-285C0FBE7D90}"/>
    <cellStyle name="Uthevingsfarge1 2 19 4" xfId="42927" xr:uid="{37D60C36-AF0F-476E-9BF7-9E94B4031BC2}"/>
    <cellStyle name="Uthevingsfarge1 2 19 5" xfId="42928" xr:uid="{94EF3612-F1D0-4B71-8331-11F21E5E304C}"/>
    <cellStyle name="Uthevingsfarge1 2 19 6" xfId="42929" xr:uid="{E776978D-3BE7-4B20-8792-013785403281}"/>
    <cellStyle name="Uthevingsfarge1 2 19 7" xfId="42930" xr:uid="{0FF90F7D-58F5-4143-A9EF-08011F8597C8}"/>
    <cellStyle name="Uthevingsfarge1 2 19 8" xfId="42931" xr:uid="{6AE72F60-D027-4495-ACD6-5FF46DD282FA}"/>
    <cellStyle name="Uthevingsfarge1 2 19 9" xfId="42932" xr:uid="{CBB055FB-2B59-47EB-AF6C-76ADFB08EF5D}"/>
    <cellStyle name="Uthevingsfarge1 2 2" xfId="42933" xr:uid="{CFF21841-40B2-4D22-BCAC-C9D8482F21C8}"/>
    <cellStyle name="Uthevingsfarge1 2 2 10" xfId="42934" xr:uid="{8D3FB040-E55F-4B8A-968D-ABF27D677FF2}"/>
    <cellStyle name="Uthevingsfarge1 2 2 11" xfId="42935" xr:uid="{490DAA30-CA7C-43E2-88B5-454A722E14E8}"/>
    <cellStyle name="Uthevingsfarge1 2 2 12" xfId="42936" xr:uid="{835C2FBB-2F1B-4F16-B075-7F91C6228754}"/>
    <cellStyle name="Uthevingsfarge1 2 2 13" xfId="42937" xr:uid="{3692A687-2E99-40BC-837A-2534AF60F957}"/>
    <cellStyle name="Uthevingsfarge1 2 2 14" xfId="42938" xr:uid="{3050BD6C-CEC9-42BA-A72F-6A97B78C497B}"/>
    <cellStyle name="Uthevingsfarge1 2 2 15" xfId="42939" xr:uid="{EE41F3DC-D91C-41AC-A3F8-E4F80DF37B7B}"/>
    <cellStyle name="Uthevingsfarge1 2 2 16" xfId="42940" xr:uid="{30DBEBC4-576B-4163-98CD-7886FDB281E1}"/>
    <cellStyle name="Uthevingsfarge1 2 2 17" xfId="42941" xr:uid="{5000186F-B855-45A1-83AD-D48AFD41F590}"/>
    <cellStyle name="Uthevingsfarge1 2 2 17 10" xfId="42942" xr:uid="{6994B3DA-E140-43B2-BF2B-61D05F9020AD}"/>
    <cellStyle name="Uthevingsfarge1 2 2 17 11" xfId="42943" xr:uid="{A65F5369-6175-4C78-A2BA-8CF594B9358F}"/>
    <cellStyle name="Uthevingsfarge1 2 2 17 12" xfId="42944" xr:uid="{6A4AE48C-A4AB-4C17-A118-6EB7354CE50C}"/>
    <cellStyle name="Uthevingsfarge1 2 2 17 13" xfId="42945" xr:uid="{0214821B-9341-4289-9972-4800058CF993}"/>
    <cellStyle name="Uthevingsfarge1 2 2 17 2" xfId="42946" xr:uid="{EDC4D70A-6C5C-474D-BDA9-660731DD7664}"/>
    <cellStyle name="Uthevingsfarge1 2 2 17 3" xfId="42947" xr:uid="{F3062173-6E2D-40C9-9870-587E0F4A64C8}"/>
    <cellStyle name="Uthevingsfarge1 2 2 17 4" xfId="42948" xr:uid="{222FA219-2562-46C2-939F-BB9058F4D488}"/>
    <cellStyle name="Uthevingsfarge1 2 2 17 5" xfId="42949" xr:uid="{E734C56D-775A-4A6B-8495-FCEE61FE03A3}"/>
    <cellStyle name="Uthevingsfarge1 2 2 17 6" xfId="42950" xr:uid="{B9A83BE0-6AA8-4BD4-85C1-FBE7CB8B1693}"/>
    <cellStyle name="Uthevingsfarge1 2 2 17 7" xfId="42951" xr:uid="{5AED4435-67E8-4403-9C17-B32DC2EE196D}"/>
    <cellStyle name="Uthevingsfarge1 2 2 17 8" xfId="42952" xr:uid="{226BE9AD-BBD1-4C5A-8D28-8786B0B4641D}"/>
    <cellStyle name="Uthevingsfarge1 2 2 17 9" xfId="42953" xr:uid="{7E0A81B6-E625-4686-9E85-1BF085679446}"/>
    <cellStyle name="Uthevingsfarge1 2 2 18" xfId="42954" xr:uid="{D69A5EC3-3B78-469D-8F9C-46798DCB12B1}"/>
    <cellStyle name="Uthevingsfarge1 2 2 19" xfId="42955" xr:uid="{DA3FDC59-DC7C-49FD-8E8F-690B0BECEAA2}"/>
    <cellStyle name="Uthevingsfarge1 2 2 2" xfId="42956" xr:uid="{F1E41A41-CD44-4EB7-8286-C89F9DEAB689}"/>
    <cellStyle name="Uthevingsfarge1 2 2 2 10" xfId="42957" xr:uid="{8A2D47DB-BCE5-40F9-9993-FA8D11806A1B}"/>
    <cellStyle name="Uthevingsfarge1 2 2 2 11" xfId="42958" xr:uid="{F3C033AD-E8E5-4925-92B3-77BA13180DDB}"/>
    <cellStyle name="Uthevingsfarge1 2 2 2 12" xfId="42959" xr:uid="{32A0DE26-DEFF-4FD4-A047-34FA76CDCB8C}"/>
    <cellStyle name="Uthevingsfarge1 2 2 2 13" xfId="42960" xr:uid="{6A4C80CA-93B3-4746-90AB-54A846C59728}"/>
    <cellStyle name="Uthevingsfarge1 2 2 2 14" xfId="42961" xr:uid="{5796730A-0185-4A1E-8C0B-2E46163E0F45}"/>
    <cellStyle name="Uthevingsfarge1 2 2 2 15" xfId="42962" xr:uid="{484EC10E-260A-46B1-B649-6EF413900073}"/>
    <cellStyle name="Uthevingsfarge1 2 2 2 2" xfId="42963" xr:uid="{ABEB2B1B-CF75-41F1-BE58-1B6723616A89}"/>
    <cellStyle name="Uthevingsfarge1 2 2 2 2 10" xfId="42964" xr:uid="{F562EB1F-CB05-4EC4-92F8-9D27860D6AB0}"/>
    <cellStyle name="Uthevingsfarge1 2 2 2 2 11" xfId="42965" xr:uid="{91344ADD-86FD-4914-91F3-893E3982D0FE}"/>
    <cellStyle name="Uthevingsfarge1 2 2 2 2 12" xfId="42966" xr:uid="{B7F4882C-7426-49B1-B265-85F57394E093}"/>
    <cellStyle name="Uthevingsfarge1 2 2 2 2 13" xfId="42967" xr:uid="{6539FCE9-FE8C-47E1-AE06-8E29962AD68A}"/>
    <cellStyle name="Uthevingsfarge1 2 2 2 2 2" xfId="42968" xr:uid="{24ACBEC1-FA3E-4C14-B257-9BFFA97D5CCF}"/>
    <cellStyle name="Uthevingsfarge1 2 2 2 2 3" xfId="42969" xr:uid="{400C0948-4B06-40C2-AEA2-D48BDE5D4DCC}"/>
    <cellStyle name="Uthevingsfarge1 2 2 2 2 4" xfId="42970" xr:uid="{5A5A6A35-F6EE-4AB3-BF9D-07718E0A2FB9}"/>
    <cellStyle name="Uthevingsfarge1 2 2 2 2 5" xfId="42971" xr:uid="{8BB9F224-9F79-48F5-8F66-D28B73632A3F}"/>
    <cellStyle name="Uthevingsfarge1 2 2 2 2 6" xfId="42972" xr:uid="{C2878975-CE5D-4A98-9E05-A389B96D3083}"/>
    <cellStyle name="Uthevingsfarge1 2 2 2 2 7" xfId="42973" xr:uid="{293D1763-0641-440E-8AC2-5420731F9443}"/>
    <cellStyle name="Uthevingsfarge1 2 2 2 2 8" xfId="42974" xr:uid="{7E7A4CFE-8B9F-47B1-8B19-FFC9E49DEF38}"/>
    <cellStyle name="Uthevingsfarge1 2 2 2 2 9" xfId="42975" xr:uid="{A30FA267-FC3E-4916-8850-2D7E6D72DB21}"/>
    <cellStyle name="Uthevingsfarge1 2 2 2 3" xfId="42976" xr:uid="{8A81D791-B3FC-4ADA-BB72-BA6786097C4F}"/>
    <cellStyle name="Uthevingsfarge1 2 2 2 4" xfId="42977" xr:uid="{3F3AA97F-9FAD-4030-862A-7CDC3506E762}"/>
    <cellStyle name="Uthevingsfarge1 2 2 2 5" xfId="42978" xr:uid="{D24540AA-BA17-4D1F-933A-AFDD3A5550AD}"/>
    <cellStyle name="Uthevingsfarge1 2 2 2 6" xfId="42979" xr:uid="{5E641657-7E79-4F31-8A2F-6B68B9DDD3DE}"/>
    <cellStyle name="Uthevingsfarge1 2 2 2 7" xfId="42980" xr:uid="{77251AFA-AAE9-40F5-9096-AF3B43965497}"/>
    <cellStyle name="Uthevingsfarge1 2 2 2 8" xfId="42981" xr:uid="{E1227BA6-79AA-4CF1-A337-19A55F04DE5A}"/>
    <cellStyle name="Uthevingsfarge1 2 2 2 9" xfId="42982" xr:uid="{B04237FB-FAD8-45A3-B938-9358B531005F}"/>
    <cellStyle name="Uthevingsfarge1 2 2 20" xfId="42983" xr:uid="{828B136C-BD3F-4F1E-8D83-3A57C9DC18A6}"/>
    <cellStyle name="Uthevingsfarge1 2 2 21" xfId="42984" xr:uid="{1C1FC293-6E9A-4EA6-8DF3-4D58CF8AB42D}"/>
    <cellStyle name="Uthevingsfarge1 2 2 22" xfId="42985" xr:uid="{6DF99B09-0AF6-46A7-AC42-D824EC3122F1}"/>
    <cellStyle name="Uthevingsfarge1 2 2 23" xfId="42986" xr:uid="{41C91A96-939D-4B87-A3BE-40560E802A53}"/>
    <cellStyle name="Uthevingsfarge1 2 2 24" xfId="42987" xr:uid="{CA2F66CC-1B4C-437A-9F29-66807DF747FC}"/>
    <cellStyle name="Uthevingsfarge1 2 2 25" xfId="42988" xr:uid="{B11FA98D-3132-46CA-9FCA-04F6A9F6CBC7}"/>
    <cellStyle name="Uthevingsfarge1 2 2 26" xfId="42989" xr:uid="{8895B1B0-E3CF-4AB9-9843-097AA2810FAB}"/>
    <cellStyle name="Uthevingsfarge1 2 2 27" xfId="42990" xr:uid="{10B8B469-1326-4397-9C6E-D0A00D93AE49}"/>
    <cellStyle name="Uthevingsfarge1 2 2 28" xfId="42991" xr:uid="{2AFB084A-DD89-4ABF-85C7-082343AFE6A5}"/>
    <cellStyle name="Uthevingsfarge1 2 2 3" xfId="42992" xr:uid="{DBCEDB2F-EEBE-480E-B9E2-7A89248DD2A3}"/>
    <cellStyle name="Uthevingsfarge1 2 2 4" xfId="42993" xr:uid="{046A9462-8C0A-4DDB-82A2-E5F3BA7DEF10}"/>
    <cellStyle name="Uthevingsfarge1 2 2 5" xfId="42994" xr:uid="{AE9934A2-4CCB-445E-80A2-C4C6952A5D6C}"/>
    <cellStyle name="Uthevingsfarge1 2 2 6" xfId="42995" xr:uid="{918AAA52-65C5-4394-9001-5936C06B853B}"/>
    <cellStyle name="Uthevingsfarge1 2 2 7" xfId="42996" xr:uid="{BAC6E056-3404-4D08-8D42-2E04554FF128}"/>
    <cellStyle name="Uthevingsfarge1 2 2 8" xfId="42997" xr:uid="{2FBCC66A-B8F9-4806-9C10-104BFD601F9F}"/>
    <cellStyle name="Uthevingsfarge1 2 2 9" xfId="42998" xr:uid="{2C09B4D9-48A4-44F7-9576-6C3C73D46065}"/>
    <cellStyle name="Uthevingsfarge1 2 20" xfId="42999" xr:uid="{5FDBCBA1-180A-417E-AA99-83C5D74F3E53}"/>
    <cellStyle name="Uthevingsfarge1 2 21" xfId="43000" xr:uid="{6D5EF3D3-A293-41B7-A65F-68AB9C68044E}"/>
    <cellStyle name="Uthevingsfarge1 2 22" xfId="43001" xr:uid="{99CE430A-2DF7-4EF5-A1AB-D5E0017CFDE4}"/>
    <cellStyle name="Uthevingsfarge1 2 23" xfId="43002" xr:uid="{0E602063-03DF-4620-89B1-AA85DF7C5D38}"/>
    <cellStyle name="Uthevingsfarge1 2 24" xfId="43003" xr:uid="{3BBDE42C-B1E3-4B59-9460-6108274DBDB2}"/>
    <cellStyle name="Uthevingsfarge1 2 25" xfId="43004" xr:uid="{A930D791-3ED0-464A-ABF9-0BEE28454618}"/>
    <cellStyle name="Uthevingsfarge1 2 26" xfId="43005" xr:uid="{F992FD20-1DE7-4D3A-997C-A1A0D7A790C6}"/>
    <cellStyle name="Uthevingsfarge1 2 27" xfId="43006" xr:uid="{78AF9E2A-0184-4E16-8C09-A2821222FB82}"/>
    <cellStyle name="Uthevingsfarge1 2 28" xfId="43007" xr:uid="{B9643B25-4322-40E8-9CD9-E73E1EEA7ACF}"/>
    <cellStyle name="Uthevingsfarge1 2 29" xfId="43008" xr:uid="{9185A2A8-51F5-4AC3-A621-3A97BE1739B2}"/>
    <cellStyle name="Uthevingsfarge1 2 3" xfId="43009" xr:uid="{03EE2D9F-FE38-4453-8615-661D6EC9E61F}"/>
    <cellStyle name="Uthevingsfarge1 2 30" xfId="43010" xr:uid="{C264B01E-305A-4893-A6DA-72360CCA0661}"/>
    <cellStyle name="Uthevingsfarge1 2 31" xfId="46731" xr:uid="{306E905B-A0FA-474C-8BA6-4D0927586CBB}"/>
    <cellStyle name="Uthevingsfarge1 2 4" xfId="43011" xr:uid="{EEE36EC9-00E3-4155-AB28-C7C56D6E9503}"/>
    <cellStyle name="Uthevingsfarge1 2 5" xfId="43012" xr:uid="{242D03A9-16B5-4439-81E6-3F150C8AF9BA}"/>
    <cellStyle name="Uthevingsfarge1 2 5 10" xfId="43013" xr:uid="{9F593E13-1B35-4EAF-9061-BC4B7C317713}"/>
    <cellStyle name="Uthevingsfarge1 2 5 11" xfId="43014" xr:uid="{7C036B20-044D-45AD-89BD-E9D6F24596EB}"/>
    <cellStyle name="Uthevingsfarge1 2 5 12" xfId="43015" xr:uid="{CE97B236-2CA3-4F5A-905F-C9E7CF0B75F7}"/>
    <cellStyle name="Uthevingsfarge1 2 5 13" xfId="43016" xr:uid="{82DDA369-45DB-4370-8531-B5BE3E4A7E22}"/>
    <cellStyle name="Uthevingsfarge1 2 5 14" xfId="43017" xr:uid="{C9B7171E-91D4-4E9D-8F8B-ED5EDDEB3C94}"/>
    <cellStyle name="Uthevingsfarge1 2 5 15" xfId="43018" xr:uid="{CC6F9BDF-ED37-4CF6-9813-21D249C649A8}"/>
    <cellStyle name="Uthevingsfarge1 2 5 2" xfId="43019" xr:uid="{46B1D6D6-0BD9-46F8-BF88-74574BE5D05B}"/>
    <cellStyle name="Uthevingsfarge1 2 5 2 10" xfId="43020" xr:uid="{A5B19741-A99E-43FA-87B5-C301561DD39F}"/>
    <cellStyle name="Uthevingsfarge1 2 5 2 11" xfId="43021" xr:uid="{F102FA33-5B48-4A33-B7B8-0697D92668BE}"/>
    <cellStyle name="Uthevingsfarge1 2 5 2 12" xfId="43022" xr:uid="{171EF46E-116F-4C9F-8B71-CDE2FE4229B9}"/>
    <cellStyle name="Uthevingsfarge1 2 5 2 13" xfId="43023" xr:uid="{C11C7987-A54D-4AA4-ABC8-748ABBA22F5D}"/>
    <cellStyle name="Uthevingsfarge1 2 5 2 2" xfId="43024" xr:uid="{CCA0FF0F-6C6F-4FE8-A8E6-FFA2B56EDAB5}"/>
    <cellStyle name="Uthevingsfarge1 2 5 2 3" xfId="43025" xr:uid="{B6F4C888-2E86-4BCD-B5C3-425B80A8259F}"/>
    <cellStyle name="Uthevingsfarge1 2 5 2 4" xfId="43026" xr:uid="{57C33BC5-F81F-402F-93A2-7B7A9CDE3634}"/>
    <cellStyle name="Uthevingsfarge1 2 5 2 5" xfId="43027" xr:uid="{7E291896-1A4E-4AB7-835B-A2C88FAB0B1F}"/>
    <cellStyle name="Uthevingsfarge1 2 5 2 6" xfId="43028" xr:uid="{7A0AA9AA-F172-45AB-95DC-67A89508D83D}"/>
    <cellStyle name="Uthevingsfarge1 2 5 2 7" xfId="43029" xr:uid="{70151261-FD66-4B5B-825D-55D7C2C93C86}"/>
    <cellStyle name="Uthevingsfarge1 2 5 2 8" xfId="43030" xr:uid="{1652345C-182C-4A2B-9AB0-75BFB0057F7A}"/>
    <cellStyle name="Uthevingsfarge1 2 5 2 9" xfId="43031" xr:uid="{29AD0CD3-7D7C-4BDF-8839-72663614BE9A}"/>
    <cellStyle name="Uthevingsfarge1 2 5 3" xfId="43032" xr:uid="{665C8F53-0681-44CE-81D7-698B79290BFD}"/>
    <cellStyle name="Uthevingsfarge1 2 5 4" xfId="43033" xr:uid="{C2EA886A-3D15-4229-B355-C355A9FB8EBC}"/>
    <cellStyle name="Uthevingsfarge1 2 5 5" xfId="43034" xr:uid="{AC7736E0-2846-4462-9DAF-7B7D07424862}"/>
    <cellStyle name="Uthevingsfarge1 2 5 6" xfId="43035" xr:uid="{5E9BEF62-E812-438B-BBE1-657A20A7C124}"/>
    <cellStyle name="Uthevingsfarge1 2 5 7" xfId="43036" xr:uid="{626065F5-24B6-4B42-8B3C-8A6094FD7B87}"/>
    <cellStyle name="Uthevingsfarge1 2 5 8" xfId="43037" xr:uid="{10529396-62E8-45DA-88F3-EF6F7B12B6F1}"/>
    <cellStyle name="Uthevingsfarge1 2 5 9" xfId="43038" xr:uid="{99788871-94EE-42DC-BCED-520D5D8B1DD6}"/>
    <cellStyle name="Uthevingsfarge1 2 6" xfId="43039" xr:uid="{EAFA5471-321B-45E5-8B23-6D8007D52A19}"/>
    <cellStyle name="Uthevingsfarge1 2 7" xfId="43040" xr:uid="{9CACBA21-4ED3-4385-9A7C-70CBD65F6616}"/>
    <cellStyle name="Uthevingsfarge1 2 8" xfId="43041" xr:uid="{B074455E-C53A-4931-9D77-1B569ECB3407}"/>
    <cellStyle name="Uthevingsfarge1 2 9" xfId="43042" xr:uid="{3956ADE4-BE80-46B1-964B-E6AC929622A9}"/>
    <cellStyle name="Uthevingsfarge1 2_Innlån 10_2010" xfId="43043" xr:uid="{80B80622-4716-423E-8314-F4AC0C8871C1}"/>
    <cellStyle name="Uthevingsfarge1 20" xfId="43044" xr:uid="{D91495B5-70EC-453D-9A1C-2A6DE9AAB545}"/>
    <cellStyle name="Uthevingsfarge1 20 10" xfId="43045" xr:uid="{98F9E9DF-F714-4B7E-8EB1-54E81A6A81B5}"/>
    <cellStyle name="Uthevingsfarge1 20 11" xfId="43046" xr:uid="{6B67F6F8-97B6-4727-8879-FFC236CAF4D3}"/>
    <cellStyle name="Uthevingsfarge1 20 12" xfId="43047" xr:uid="{E7FB374B-D086-4EBD-809A-A4C01CACFB6A}"/>
    <cellStyle name="Uthevingsfarge1 20 2" xfId="43048" xr:uid="{BB4BBE1F-1C48-43B6-933D-939A7AA10C77}"/>
    <cellStyle name="Uthevingsfarge1 20 3" xfId="43049" xr:uid="{9DEE4E28-C489-4373-8377-CEB49B7367B7}"/>
    <cellStyle name="Uthevingsfarge1 20 4" xfId="43050" xr:uid="{DBCB7A67-59A1-4284-8C6D-50786BFDBDAE}"/>
    <cellStyle name="Uthevingsfarge1 20 5" xfId="43051" xr:uid="{835EA8D4-404E-4CFD-B0D0-2E20EF80D116}"/>
    <cellStyle name="Uthevingsfarge1 20 6" xfId="43052" xr:uid="{D0CB8077-7110-4D72-862A-7722F545DEE5}"/>
    <cellStyle name="Uthevingsfarge1 20 7" xfId="43053" xr:uid="{B967C765-FFFA-46E0-8624-EFBA00B529BF}"/>
    <cellStyle name="Uthevingsfarge1 20 8" xfId="43054" xr:uid="{B47C11DF-7670-472C-B709-B6D237BE64FF}"/>
    <cellStyle name="Uthevingsfarge1 20 9" xfId="43055" xr:uid="{F52D0D2B-40B2-4240-A5B0-CC97AA4E97AC}"/>
    <cellStyle name="Uthevingsfarge1 21" xfId="43056" xr:uid="{9089B558-F615-4B7C-A660-A5713919F1BA}"/>
    <cellStyle name="Uthevingsfarge1 21 10" xfId="43057" xr:uid="{4322D873-4515-4C26-9EF5-CE97687000C2}"/>
    <cellStyle name="Uthevingsfarge1 21 11" xfId="43058" xr:uid="{B9CD09D3-68AB-4FE7-B8A4-9B5F52BAAEC0}"/>
    <cellStyle name="Uthevingsfarge1 21 12" xfId="43059" xr:uid="{B4667133-930B-4027-AEFB-06A89F06C636}"/>
    <cellStyle name="Uthevingsfarge1 21 2" xfId="43060" xr:uid="{F825118A-573C-4F0C-AE93-6200C1280853}"/>
    <cellStyle name="Uthevingsfarge1 21 3" xfId="43061" xr:uid="{2D3A42F0-C8F7-4EA7-9EE3-7B95762D0B54}"/>
    <cellStyle name="Uthevingsfarge1 21 4" xfId="43062" xr:uid="{F2C58EAA-BAB3-464E-A84D-D2A5A6B48C9C}"/>
    <cellStyle name="Uthevingsfarge1 21 5" xfId="43063" xr:uid="{DCA727B3-FA2D-4F6A-A481-B59F9235A55E}"/>
    <cellStyle name="Uthevingsfarge1 21 6" xfId="43064" xr:uid="{079046DE-0F72-44C2-B440-6909E537B096}"/>
    <cellStyle name="Uthevingsfarge1 21 7" xfId="43065" xr:uid="{DEE00C9D-3A96-46A1-B560-33E41E035CF4}"/>
    <cellStyle name="Uthevingsfarge1 21 8" xfId="43066" xr:uid="{CD888FE8-72EF-4E67-A223-FCE6C64437CC}"/>
    <cellStyle name="Uthevingsfarge1 21 9" xfId="43067" xr:uid="{F3B3D27B-6784-4494-9AA5-0DAA1830960D}"/>
    <cellStyle name="Uthevingsfarge1 22" xfId="43068" xr:uid="{B27EF391-D676-412B-8AE1-B8564CCA8537}"/>
    <cellStyle name="Uthevingsfarge1 22 10" xfId="43069" xr:uid="{5C88D7B7-E4A0-4922-9D6B-503A12B4C098}"/>
    <cellStyle name="Uthevingsfarge1 22 11" xfId="43070" xr:uid="{EB4B7130-ED21-4DEA-8608-29A66C2FE035}"/>
    <cellStyle name="Uthevingsfarge1 22 12" xfId="43071" xr:uid="{4E188286-2E62-4066-A01D-522115F8360B}"/>
    <cellStyle name="Uthevingsfarge1 22 2" xfId="43072" xr:uid="{B29D53BE-0C63-4A01-A592-729DCE9262BB}"/>
    <cellStyle name="Uthevingsfarge1 22 3" xfId="43073" xr:uid="{8BE59277-C461-46E7-821B-EB1D22D029C5}"/>
    <cellStyle name="Uthevingsfarge1 22 4" xfId="43074" xr:uid="{AB3D48BA-05D7-476C-A7E2-BF99A28E30C5}"/>
    <cellStyle name="Uthevingsfarge1 22 5" xfId="43075" xr:uid="{40BB6FA6-E2C5-4F06-8983-D45558C47F1C}"/>
    <cellStyle name="Uthevingsfarge1 22 6" xfId="43076" xr:uid="{B1CE3308-C81D-4809-BDC3-0849368FD43D}"/>
    <cellStyle name="Uthevingsfarge1 22 7" xfId="43077" xr:uid="{A048F8A1-8F9D-4372-89ED-CC6A3139223A}"/>
    <cellStyle name="Uthevingsfarge1 22 8" xfId="43078" xr:uid="{B4C95EF4-C704-4F14-A5D0-19BDB945EF43}"/>
    <cellStyle name="Uthevingsfarge1 22 9" xfId="43079" xr:uid="{04F46867-C85C-4BDD-B7E1-2975C347FD92}"/>
    <cellStyle name="Uthevingsfarge1 23" xfId="43080" xr:uid="{704934E0-1155-41CC-964A-53923B4C12DB}"/>
    <cellStyle name="Uthevingsfarge1 23 10" xfId="43081" xr:uid="{AD8C54EE-8235-4B69-A9E9-40617AD05535}"/>
    <cellStyle name="Uthevingsfarge1 23 11" xfId="43082" xr:uid="{3A2F8B6F-FDA8-4C51-99CF-C340BFF48438}"/>
    <cellStyle name="Uthevingsfarge1 23 12" xfId="43083" xr:uid="{EF5F192A-61A4-48BC-98A2-7C643F0D5610}"/>
    <cellStyle name="Uthevingsfarge1 23 2" xfId="43084" xr:uid="{45985EDA-87F2-4C63-A409-22C20B8DAA4B}"/>
    <cellStyle name="Uthevingsfarge1 23 3" xfId="43085" xr:uid="{7EF1C23B-36F6-4C83-B047-95B233607A8D}"/>
    <cellStyle name="Uthevingsfarge1 23 4" xfId="43086" xr:uid="{2F068372-52AC-4051-B0A2-C789ED6DD7DF}"/>
    <cellStyle name="Uthevingsfarge1 23 5" xfId="43087" xr:uid="{842E1670-B226-4504-9FBC-356E3DA7CAED}"/>
    <cellStyle name="Uthevingsfarge1 23 6" xfId="43088" xr:uid="{BF50795D-6970-421E-96EC-259717A06FF6}"/>
    <cellStyle name="Uthevingsfarge1 23 7" xfId="43089" xr:uid="{52729918-FE78-446D-B490-D664737C6AD6}"/>
    <cellStyle name="Uthevingsfarge1 23 8" xfId="43090" xr:uid="{92CA091A-F6EC-487C-8B3D-1566BCBEAE1B}"/>
    <cellStyle name="Uthevingsfarge1 23 9" xfId="43091" xr:uid="{4E80BD4C-2AED-461E-B688-4A15FA8A94D5}"/>
    <cellStyle name="Uthevingsfarge1 24" xfId="43092" xr:uid="{45BAC7D5-0CE4-4243-A835-71C3F625CD80}"/>
    <cellStyle name="Uthevingsfarge1 24 10" xfId="43093" xr:uid="{BE10A382-C0C4-461E-9E67-8DD8893C8770}"/>
    <cellStyle name="Uthevingsfarge1 24 11" xfId="43094" xr:uid="{F2519B52-F01E-4A0D-808B-409DA22E4548}"/>
    <cellStyle name="Uthevingsfarge1 24 12" xfId="43095" xr:uid="{7A07DE20-6595-4BF2-9EDE-437CF0F2695E}"/>
    <cellStyle name="Uthevingsfarge1 24 2" xfId="43096" xr:uid="{80894B3E-F2EC-43CB-B1B9-7BBB171F5A91}"/>
    <cellStyle name="Uthevingsfarge1 24 3" xfId="43097" xr:uid="{DBF86D7B-F560-415C-AA2B-5FB86FDDA37D}"/>
    <cellStyle name="Uthevingsfarge1 24 4" xfId="43098" xr:uid="{D850E332-0F17-446D-9D73-1CC3879A1F0B}"/>
    <cellStyle name="Uthevingsfarge1 24 5" xfId="43099" xr:uid="{7C0AB4B5-2DF4-46EF-AE3C-839BFFF164DE}"/>
    <cellStyle name="Uthevingsfarge1 24 6" xfId="43100" xr:uid="{5F8C6EF3-7849-427C-9689-FD06C9211193}"/>
    <cellStyle name="Uthevingsfarge1 24 7" xfId="43101" xr:uid="{A64E94A6-589F-4884-95AC-7E942A169A45}"/>
    <cellStyle name="Uthevingsfarge1 24 8" xfId="43102" xr:uid="{DBD55631-4224-474F-89ED-CA29B7577CF8}"/>
    <cellStyle name="Uthevingsfarge1 24 9" xfId="43103" xr:uid="{09E0DA11-F47F-4ED5-A45E-4F0C0E9A3BFB}"/>
    <cellStyle name="Uthevingsfarge1 25" xfId="43104" xr:uid="{80E07F55-111F-40E1-8B09-7C9DB22B4AFA}"/>
    <cellStyle name="Uthevingsfarge1 25 10" xfId="43105" xr:uid="{44BF3E44-1044-49E2-9B13-B56B49CF45CD}"/>
    <cellStyle name="Uthevingsfarge1 25 11" xfId="43106" xr:uid="{A8436FF4-96C3-4B0D-B976-B65E5B47C5AC}"/>
    <cellStyle name="Uthevingsfarge1 25 12" xfId="43107" xr:uid="{4E366306-18A3-4060-8630-D7D26618B813}"/>
    <cellStyle name="Uthevingsfarge1 25 2" xfId="43108" xr:uid="{099692E4-8169-41F0-AC71-F89E845B86D5}"/>
    <cellStyle name="Uthevingsfarge1 25 3" xfId="43109" xr:uid="{6FCE0E8A-BE12-4A67-B8F3-E2F0768562C9}"/>
    <cellStyle name="Uthevingsfarge1 25 4" xfId="43110" xr:uid="{4E5E4831-A99C-48B6-8B78-8993E086592B}"/>
    <cellStyle name="Uthevingsfarge1 25 5" xfId="43111" xr:uid="{175920CF-4F30-4DC2-A460-D611FFD0C638}"/>
    <cellStyle name="Uthevingsfarge1 25 6" xfId="43112" xr:uid="{8EC7871A-03A3-484B-A738-446E35A63A3C}"/>
    <cellStyle name="Uthevingsfarge1 25 7" xfId="43113" xr:uid="{21E07E27-B2B4-4654-81FB-96F6F72BD4D7}"/>
    <cellStyle name="Uthevingsfarge1 25 8" xfId="43114" xr:uid="{D7FBCB23-5658-48D8-973B-5B4C5C2D2D05}"/>
    <cellStyle name="Uthevingsfarge1 25 9" xfId="43115" xr:uid="{9E6EEFAF-63EC-4017-8769-8620BA08F83A}"/>
    <cellStyle name="Uthevingsfarge1 26" xfId="43116" xr:uid="{889C8DC5-3326-4663-AC18-F8D665458CC7}"/>
    <cellStyle name="Uthevingsfarge1 26 10" xfId="43117" xr:uid="{3DEE3C74-9BDD-4799-98AC-2CDB85DA9519}"/>
    <cellStyle name="Uthevingsfarge1 26 11" xfId="43118" xr:uid="{43F928E1-3279-4A03-8563-16FB2412FDFB}"/>
    <cellStyle name="Uthevingsfarge1 26 12" xfId="43119" xr:uid="{058F6425-05FD-488C-A9BC-5A2905843FAD}"/>
    <cellStyle name="Uthevingsfarge1 26 13" xfId="43120" xr:uid="{4EEC3865-D3C6-4566-93A3-0460C6276ABC}"/>
    <cellStyle name="Uthevingsfarge1 26 2" xfId="43121" xr:uid="{5A049A7A-0506-4874-8FA3-E2856D3696DC}"/>
    <cellStyle name="Uthevingsfarge1 26 3" xfId="43122" xr:uid="{A890620D-64B6-411F-AE6A-64263D64E4DD}"/>
    <cellStyle name="Uthevingsfarge1 26 4" xfId="43123" xr:uid="{F3811088-9016-4A67-A833-285F3839417F}"/>
    <cellStyle name="Uthevingsfarge1 26 5" xfId="43124" xr:uid="{FAFC9995-08C4-4D9E-A450-63C942C3E2FC}"/>
    <cellStyle name="Uthevingsfarge1 26 6" xfId="43125" xr:uid="{E85BA244-374F-40E3-8041-4E126AC33E09}"/>
    <cellStyle name="Uthevingsfarge1 26 7" xfId="43126" xr:uid="{E7A8505E-9E1A-48B8-AECE-00D8DB806314}"/>
    <cellStyle name="Uthevingsfarge1 26 8" xfId="43127" xr:uid="{5C6D680C-ACD8-478F-B993-2EBB1695CABF}"/>
    <cellStyle name="Uthevingsfarge1 26 9" xfId="43128" xr:uid="{FB91EB56-4C37-4287-BA9A-EEAF263EB07E}"/>
    <cellStyle name="Uthevingsfarge1 27" xfId="43129" xr:uid="{8C40ABBD-80D3-493B-9685-CB337E9B75F9}"/>
    <cellStyle name="Uthevingsfarge1 28" xfId="43130" xr:uid="{AB252FDE-C86B-436F-A48D-E9585C4D6F34}"/>
    <cellStyle name="Uthevingsfarge1 28 2" xfId="43131" xr:uid="{0E59156F-30E2-48CD-AAED-F8BF0DC12F8D}"/>
    <cellStyle name="Uthevingsfarge1 28 3" xfId="43132" xr:uid="{8C9D13A4-34CF-4711-B702-373BFA9EB0EA}"/>
    <cellStyle name="Uthevingsfarge1 29" xfId="43133" xr:uid="{C2EFA4C1-9F7B-4AFD-94D8-F6A67A33A7CC}"/>
    <cellStyle name="Uthevingsfarge1 3" xfId="43134" xr:uid="{B970684E-DF1A-40D5-A1B7-C1619CEE2DA1}"/>
    <cellStyle name="Uthevingsfarge1 30" xfId="43135" xr:uid="{3F12278E-86EC-476A-81DE-E582FEC12894}"/>
    <cellStyle name="Uthevingsfarge1 31" xfId="43136" xr:uid="{11866181-E649-4C25-8264-BC4B36348DF4}"/>
    <cellStyle name="Uthevingsfarge1 32" xfId="43137" xr:uid="{3F7A26E0-1FF9-452C-8D0D-5E386EA1D874}"/>
    <cellStyle name="Uthevingsfarge1 33" xfId="43138" xr:uid="{B466C42A-3FCE-4A0C-B3F1-9FD2B73E2F6D}"/>
    <cellStyle name="Uthevingsfarge1 34" xfId="43139" xr:uid="{884DB567-0D6F-4635-8A00-40996470143A}"/>
    <cellStyle name="Uthevingsfarge1 35" xfId="43140" xr:uid="{66AC1943-E3D0-4765-86D5-73688EB0CCA3}"/>
    <cellStyle name="Uthevingsfarge1 36" xfId="43141" xr:uid="{CF9ECB55-3DA6-44D3-BC59-DB485DBE17CD}"/>
    <cellStyle name="Uthevingsfarge1 37" xfId="43142" xr:uid="{8CB17BD7-4C5A-456E-9C3C-063E5F5D255B}"/>
    <cellStyle name="Uthevingsfarge1 38" xfId="43143" xr:uid="{650C763F-4C04-475E-98FC-E40B2CBDED02}"/>
    <cellStyle name="Uthevingsfarge1 39" xfId="43144" xr:uid="{43071A40-D070-4B2D-9051-917B880FD198}"/>
    <cellStyle name="Uthevingsfarge1 4" xfId="43145" xr:uid="{2645C369-4E75-45FB-8D37-456665F05DE5}"/>
    <cellStyle name="Uthevingsfarge1 40" xfId="43146" xr:uid="{5734B2A9-BE70-4402-B706-33470F8660AA}"/>
    <cellStyle name="Uthevingsfarge1 41" xfId="43147" xr:uid="{A5157923-007D-4199-A73D-69DD2DBF0876}"/>
    <cellStyle name="Uthevingsfarge1 42" xfId="43148" xr:uid="{17DE3E0F-E2AF-4184-8281-E07D335ABD97}"/>
    <cellStyle name="Uthevingsfarge1 43" xfId="43149" xr:uid="{A0FDE4C6-AD8C-4924-B646-16FE61BD748C}"/>
    <cellStyle name="Uthevingsfarge1 44" xfId="43150" xr:uid="{31C0C97B-E821-4FFF-A053-8EAB3A1ED4B0}"/>
    <cellStyle name="Uthevingsfarge1 45" xfId="43151" xr:uid="{5686C304-2EF2-465C-BA8E-6BCBA44C565E}"/>
    <cellStyle name="Uthevingsfarge1 46" xfId="43152" xr:uid="{CF9132E0-13CB-4C0F-8C57-4052D9494BC0}"/>
    <cellStyle name="Uthevingsfarge1 47" xfId="43153" xr:uid="{59097212-1C43-4DF3-BCDB-0CA7D0FFB4BA}"/>
    <cellStyle name="Uthevingsfarge1 48" xfId="43154" xr:uid="{E2839C28-5721-4FFC-9280-8AF6DC6A323E}"/>
    <cellStyle name="Uthevingsfarge1 49" xfId="46451" xr:uid="{AF79ED19-055F-4063-B37A-59985053A99A}"/>
    <cellStyle name="Uthevingsfarge1 5" xfId="43155" xr:uid="{0ACDB5D5-45EF-407E-BB38-ADA7A4C61BEB}"/>
    <cellStyle name="Uthevingsfarge1 50" xfId="46452" xr:uid="{51E001DC-0E73-4C62-989E-41AAB8B92A07}"/>
    <cellStyle name="Uthevingsfarge1 51" xfId="46453" xr:uid="{AE6080E1-1FEE-434F-A05B-D6CBA06AA40D}"/>
    <cellStyle name="Uthevingsfarge1 52" xfId="46454" xr:uid="{BF23418F-8E23-4D47-ABC3-999AF1A88496}"/>
    <cellStyle name="Uthevingsfarge1 53" xfId="46455" xr:uid="{C5D0E148-BBA0-4A29-93E9-04EFC070377A}"/>
    <cellStyle name="Uthevingsfarge1 54" xfId="46456" xr:uid="{89112EAB-66D1-42FD-9DE0-C91A0B29B4BF}"/>
    <cellStyle name="Uthevingsfarge1 55" xfId="46457" xr:uid="{550C10C4-F3E0-4FB0-A24D-30783383638C}"/>
    <cellStyle name="Uthevingsfarge1 56" xfId="46458" xr:uid="{F32010D2-BBA7-4B23-8A09-C4A97704D7EA}"/>
    <cellStyle name="Uthevingsfarge1 57" xfId="46459" xr:uid="{0D66B282-48C6-4D2B-B817-79C3E4CD0B10}"/>
    <cellStyle name="Uthevingsfarge1 58" xfId="46460" xr:uid="{552624B9-1D04-40DD-A8CE-DDF0100F4267}"/>
    <cellStyle name="Uthevingsfarge1 59" xfId="46461" xr:uid="{31F3C5F4-0DF0-41C4-9225-04D190E5F518}"/>
    <cellStyle name="Uthevingsfarge1 6" xfId="43156" xr:uid="{32CE467B-3780-419C-A842-C1EB53DCF098}"/>
    <cellStyle name="Uthevingsfarge1 60" xfId="46462" xr:uid="{9C463E8F-4418-4872-B7B3-7E59F1E5A7BB}"/>
    <cellStyle name="Uthevingsfarge1 61" xfId="46463" xr:uid="{9181C638-423C-4BC9-AC63-C04C463066C3}"/>
    <cellStyle name="Uthevingsfarge1 62" xfId="46464" xr:uid="{2E6A4823-6CDD-41AF-A512-350CD46FF14C}"/>
    <cellStyle name="Uthevingsfarge1 63" xfId="46465" xr:uid="{AB87C277-508B-4ABC-97CB-3AE9A88D84DE}"/>
    <cellStyle name="Uthevingsfarge1 64" xfId="46466" xr:uid="{FBB48107-D4D3-48FC-BD28-F0D5CB59F0A9}"/>
    <cellStyle name="Uthevingsfarge1 65" xfId="46467" xr:uid="{2A9848C1-5214-474B-A03C-CFE2733D50F4}"/>
    <cellStyle name="Uthevingsfarge1 66" xfId="46468" xr:uid="{A859DB0F-6FC5-41D6-92DD-429B125F7CC4}"/>
    <cellStyle name="Uthevingsfarge1 67" xfId="46469" xr:uid="{11F05017-9336-4ABB-8DCD-066B527CEF83}"/>
    <cellStyle name="Uthevingsfarge1 68" xfId="46470" xr:uid="{1D94406D-FFAA-4C7A-AA0E-42FEA0F2AFAD}"/>
    <cellStyle name="Uthevingsfarge1 69" xfId="46669" xr:uid="{90F41EEF-A5F2-43DC-B895-6748DD7C69D5}"/>
    <cellStyle name="Uthevingsfarge1 7" xfId="43157" xr:uid="{9106D748-0144-40E5-82D8-7A0767BFE140}"/>
    <cellStyle name="Uthevingsfarge1 70" xfId="46836" xr:uid="{7808F903-2806-4713-805A-53655A00A3BF}"/>
    <cellStyle name="Uthevingsfarge1 71" xfId="46845" xr:uid="{864822FA-4641-4567-9251-4BD6964974DA}"/>
    <cellStyle name="Uthevingsfarge1 72" xfId="46862" xr:uid="{27564E74-A937-4EB4-ABA4-C489CF33AF07}"/>
    <cellStyle name="Uthevingsfarge1 73" xfId="46875" xr:uid="{03784CC0-B872-4147-A1C6-4162E333DF99}"/>
    <cellStyle name="Uthevingsfarge1 74" xfId="46603" xr:uid="{B0178C0E-5842-48A5-AA92-637A84F5C71B}"/>
    <cellStyle name="Uthevingsfarge1 8" xfId="43158" xr:uid="{25E12AEF-44D2-48C0-A386-80642208D9A0}"/>
    <cellStyle name="Uthevingsfarge1 9" xfId="43159" xr:uid="{E0C27006-143B-430D-84CC-8C2C1FB6CAC5}"/>
    <cellStyle name="Uthevingsfarge2 10" xfId="43160" xr:uid="{3D3112A9-120F-44E9-84DD-5C82750EDC41}"/>
    <cellStyle name="Uthevingsfarge2 10 10" xfId="43161" xr:uid="{8F229272-C90B-4B77-9E5C-4398917D0845}"/>
    <cellStyle name="Uthevingsfarge2 10 11" xfId="43162" xr:uid="{0AFC84F5-FB8E-4BED-B0DA-FA1E5F939836}"/>
    <cellStyle name="Uthevingsfarge2 10 12" xfId="43163" xr:uid="{84E3A291-E4CE-4327-B99E-F6D11F821C84}"/>
    <cellStyle name="Uthevingsfarge2 10 13" xfId="43164" xr:uid="{E1752CD6-6515-4DDD-86AD-B87A0B826DCC}"/>
    <cellStyle name="Uthevingsfarge2 10 14" xfId="43165" xr:uid="{D3777ECB-B326-4432-A3B2-9223FDCABC83}"/>
    <cellStyle name="Uthevingsfarge2 10 15" xfId="43166" xr:uid="{70D9613C-637E-4F70-8B6C-932259F63580}"/>
    <cellStyle name="Uthevingsfarge2 10 16" xfId="43167" xr:uid="{DE011B7C-5B25-487C-8656-5847BA70167B}"/>
    <cellStyle name="Uthevingsfarge2 10 17" xfId="43168" xr:uid="{EE94B379-0EE1-4A2D-A141-9F52F00994F9}"/>
    <cellStyle name="Uthevingsfarge2 10 17 10" xfId="43169" xr:uid="{5E3EBF20-4B22-4D3E-B424-987E68A3DCBD}"/>
    <cellStyle name="Uthevingsfarge2 10 17 11" xfId="43170" xr:uid="{93933790-01D5-46C8-A018-76B9E1370A82}"/>
    <cellStyle name="Uthevingsfarge2 10 17 12" xfId="43171" xr:uid="{1CC4A968-5E72-415D-BA0E-FEE668708D8F}"/>
    <cellStyle name="Uthevingsfarge2 10 17 13" xfId="43172" xr:uid="{9CBC0BF1-6937-49DB-8673-995110880921}"/>
    <cellStyle name="Uthevingsfarge2 10 17 2" xfId="43173" xr:uid="{02E17AA9-5515-4CFC-AE6B-AC2757D8A390}"/>
    <cellStyle name="Uthevingsfarge2 10 17 3" xfId="43174" xr:uid="{77BD3965-7501-4B48-84A6-C32B51AA6F34}"/>
    <cellStyle name="Uthevingsfarge2 10 17 4" xfId="43175" xr:uid="{E59F8BEF-1E6C-42DA-9CCA-5322E9E6C165}"/>
    <cellStyle name="Uthevingsfarge2 10 17 5" xfId="43176" xr:uid="{946DBB5F-39B3-43CA-A0DA-FA1F39C99192}"/>
    <cellStyle name="Uthevingsfarge2 10 17 6" xfId="43177" xr:uid="{27C179CE-DC13-4C02-BBD2-247BF719DE74}"/>
    <cellStyle name="Uthevingsfarge2 10 17 7" xfId="43178" xr:uid="{A95A1CB5-A720-477E-8D6B-93B22193D567}"/>
    <cellStyle name="Uthevingsfarge2 10 17 8" xfId="43179" xr:uid="{ECC38EB1-1A62-454B-900B-D3C8B22C61C2}"/>
    <cellStyle name="Uthevingsfarge2 10 17 9" xfId="43180" xr:uid="{95AF40D7-188C-4040-85A3-2AFEE434DD7D}"/>
    <cellStyle name="Uthevingsfarge2 10 18" xfId="43181" xr:uid="{FF6B46B8-3E27-415D-B6D3-38F62C0D0D8F}"/>
    <cellStyle name="Uthevingsfarge2 10 19" xfId="43182" xr:uid="{C50948A4-91DE-4E20-A107-3334244B95B0}"/>
    <cellStyle name="Uthevingsfarge2 10 2" xfId="43183" xr:uid="{77C4C371-9AFC-4966-897C-217088CD466B}"/>
    <cellStyle name="Uthevingsfarge2 10 2 10" xfId="43184" xr:uid="{3B11EADC-964A-4A04-B629-585B55275788}"/>
    <cellStyle name="Uthevingsfarge2 10 2 11" xfId="43185" xr:uid="{FFB575DF-A887-478A-AD0F-3770552DD679}"/>
    <cellStyle name="Uthevingsfarge2 10 2 12" xfId="43186" xr:uid="{FEA79D10-DAF0-40C0-B9C7-A0F900DC45A3}"/>
    <cellStyle name="Uthevingsfarge2 10 2 13" xfId="43187" xr:uid="{BE2612D8-70A6-4E5A-85E8-99DF717D58AB}"/>
    <cellStyle name="Uthevingsfarge2 10 2 14" xfId="43188" xr:uid="{F7B2CBFA-61CE-404F-B0BB-A9116CB766F6}"/>
    <cellStyle name="Uthevingsfarge2 10 2 2" xfId="43189" xr:uid="{DBEDE5BF-77BE-4A90-BB92-0CEF54C005EF}"/>
    <cellStyle name="Uthevingsfarge2 10 2 2 10" xfId="43190" xr:uid="{0B59BD50-F798-4A7A-8169-551A6EC90F67}"/>
    <cellStyle name="Uthevingsfarge2 10 2 2 11" xfId="43191" xr:uid="{38CE6E69-55C1-4FCC-9635-9CDFE8EE5BDC}"/>
    <cellStyle name="Uthevingsfarge2 10 2 2 12" xfId="43192" xr:uid="{C0A22FAD-6277-46D0-901A-29CF15082F1B}"/>
    <cellStyle name="Uthevingsfarge2 10 2 2 13" xfId="43193" xr:uid="{2F24A9ED-77F7-4966-A4B1-2C00EA740B67}"/>
    <cellStyle name="Uthevingsfarge2 10 2 2 2" xfId="43194" xr:uid="{A0CF4103-475B-40D9-B56E-1D1FD05190C4}"/>
    <cellStyle name="Uthevingsfarge2 10 2 2 3" xfId="43195" xr:uid="{C2147D55-8A75-473F-BC25-C667B35050E9}"/>
    <cellStyle name="Uthevingsfarge2 10 2 2 4" xfId="43196" xr:uid="{890A159F-DA67-4061-BDE3-FAE71B50CCEF}"/>
    <cellStyle name="Uthevingsfarge2 10 2 2 5" xfId="43197" xr:uid="{73A5AF08-602A-4BE7-9270-B469EA99C9FA}"/>
    <cellStyle name="Uthevingsfarge2 10 2 2 6" xfId="43198" xr:uid="{F71CE096-0B76-4034-ADFF-706C3A5FCFEE}"/>
    <cellStyle name="Uthevingsfarge2 10 2 2 7" xfId="43199" xr:uid="{2496481C-87AE-4BC3-BC4E-CD8688AA9C5B}"/>
    <cellStyle name="Uthevingsfarge2 10 2 2 8" xfId="43200" xr:uid="{B441304A-E137-4F22-B3F8-4B7F268145D5}"/>
    <cellStyle name="Uthevingsfarge2 10 2 2 9" xfId="43201" xr:uid="{15946427-F5BA-485C-9A63-BA52C1F7D63F}"/>
    <cellStyle name="Uthevingsfarge2 10 2 3" xfId="43202" xr:uid="{34C8836A-4817-4F76-B3D5-4E6C9E5E4C51}"/>
    <cellStyle name="Uthevingsfarge2 10 2 4" xfId="43203" xr:uid="{152605F2-A893-41B7-BB4A-8C4EF5DB2AD2}"/>
    <cellStyle name="Uthevingsfarge2 10 2 5" xfId="43204" xr:uid="{5F2E55AC-A771-4088-AB9B-F922FB428859}"/>
    <cellStyle name="Uthevingsfarge2 10 2 6" xfId="43205" xr:uid="{A38D3E35-1EF6-4BA7-9FF3-5B42557CC06A}"/>
    <cellStyle name="Uthevingsfarge2 10 2 7" xfId="43206" xr:uid="{CB203D73-0021-455B-8947-668F73C050A8}"/>
    <cellStyle name="Uthevingsfarge2 10 2 8" xfId="43207" xr:uid="{F63DA68D-F602-4413-9117-8C87CFBE598B}"/>
    <cellStyle name="Uthevingsfarge2 10 2 9" xfId="43208" xr:uid="{87E4D00E-F575-4B4A-975B-6541329191D8}"/>
    <cellStyle name="Uthevingsfarge2 10 20" xfId="43209" xr:uid="{CF33695D-B62D-42D7-B028-46E48B7D7A69}"/>
    <cellStyle name="Uthevingsfarge2 10 21" xfId="43210" xr:uid="{F4E73173-3BA4-4887-A98F-C4DB45BCC1A2}"/>
    <cellStyle name="Uthevingsfarge2 10 22" xfId="43211" xr:uid="{942A1D56-D803-4E8A-9ABA-B2059B8EBDF0}"/>
    <cellStyle name="Uthevingsfarge2 10 23" xfId="43212" xr:uid="{C51C7C1A-0FF5-4F75-90FE-C59E522ABA8F}"/>
    <cellStyle name="Uthevingsfarge2 10 24" xfId="43213" xr:uid="{49C2C472-DA4D-477A-90A3-3097DD7DF382}"/>
    <cellStyle name="Uthevingsfarge2 10 25" xfId="43214" xr:uid="{E62CF3A6-0AC0-43A0-89F6-8416F6383261}"/>
    <cellStyle name="Uthevingsfarge2 10 26" xfId="43215" xr:uid="{9AD7F300-852F-4AD1-A679-05D013891D32}"/>
    <cellStyle name="Uthevingsfarge2 10 27" xfId="43216" xr:uid="{B7375B63-F8B6-48A8-816B-1BEE73FBE8B1}"/>
    <cellStyle name="Uthevingsfarge2 10 28" xfId="43217" xr:uid="{065B7642-8CF0-4BFC-A525-3A9F9D76BEC2}"/>
    <cellStyle name="Uthevingsfarge2 10 3" xfId="43218" xr:uid="{F081454D-5734-4470-8A96-52AB4477961B}"/>
    <cellStyle name="Uthevingsfarge2 10 4" xfId="43219" xr:uid="{FA6F8BA0-7EB2-4B03-BAC9-FABC02287581}"/>
    <cellStyle name="Uthevingsfarge2 10 5" xfId="43220" xr:uid="{F7848840-E953-4E26-8A82-0A11EFFF2ED9}"/>
    <cellStyle name="Uthevingsfarge2 10 6" xfId="43221" xr:uid="{BC42CCC8-D10B-484F-A312-C82C8FCEF71F}"/>
    <cellStyle name="Uthevingsfarge2 10 7" xfId="43222" xr:uid="{E964E318-8E96-429B-9554-CB215B2A5F9E}"/>
    <cellStyle name="Uthevingsfarge2 10 8" xfId="43223" xr:uid="{3F81337E-3E5C-4B9E-92DE-82CC81EA5D7C}"/>
    <cellStyle name="Uthevingsfarge2 10 9" xfId="43224" xr:uid="{A070F651-310D-472D-A8FE-74DD00B5643C}"/>
    <cellStyle name="Uthevingsfarge2 11" xfId="43225" xr:uid="{F306FDBB-F1C0-4E45-9E20-D87A28879528}"/>
    <cellStyle name="Uthevingsfarge2 12" xfId="43226" xr:uid="{A35D4C02-09CF-47A6-8839-F38FE63BCA8D}"/>
    <cellStyle name="Uthevingsfarge2 12 10" xfId="43227" xr:uid="{4B921A9F-9C4D-4728-9C87-0E55EE1D014F}"/>
    <cellStyle name="Uthevingsfarge2 12 11" xfId="43228" xr:uid="{7FF96748-605B-41E9-AA82-38751772ADFB}"/>
    <cellStyle name="Uthevingsfarge2 12 12" xfId="43229" xr:uid="{8EE5CDFE-EC84-4060-AF1D-8BD04DE88FA3}"/>
    <cellStyle name="Uthevingsfarge2 12 13" xfId="43230" xr:uid="{0057F278-31EA-483E-850D-02B125B0714D}"/>
    <cellStyle name="Uthevingsfarge2 12 14" xfId="43231" xr:uid="{69A2D665-160D-46EB-84D7-0E3349FBC479}"/>
    <cellStyle name="Uthevingsfarge2 12 15" xfId="43232" xr:uid="{2664D732-708A-44EC-B2FE-3C4FF05E7985}"/>
    <cellStyle name="Uthevingsfarge2 12 2" xfId="43233" xr:uid="{6E1C0818-5EE2-4D8B-8E70-6C5B365131A1}"/>
    <cellStyle name="Uthevingsfarge2 12 2 10" xfId="43234" xr:uid="{F0A305D7-83CE-425A-9B34-51CC06610528}"/>
    <cellStyle name="Uthevingsfarge2 12 2 11" xfId="43235" xr:uid="{3156F151-EDB1-4391-9F9F-1D10208EB085}"/>
    <cellStyle name="Uthevingsfarge2 12 2 12" xfId="43236" xr:uid="{FF553F72-9203-42C7-A3E0-FA9B13F834FC}"/>
    <cellStyle name="Uthevingsfarge2 12 2 13" xfId="43237" xr:uid="{E401B5C4-8C3F-4FB4-8652-F61D724A9E20}"/>
    <cellStyle name="Uthevingsfarge2 12 2 2" xfId="43238" xr:uid="{01C020F7-E344-4F63-A030-BD252BFE23FC}"/>
    <cellStyle name="Uthevingsfarge2 12 2 3" xfId="43239" xr:uid="{995E78A2-C197-4033-B0EB-FB44B2860BCF}"/>
    <cellStyle name="Uthevingsfarge2 12 2 4" xfId="43240" xr:uid="{5FFB5418-8855-45A0-BF76-F0AC940E9BAF}"/>
    <cellStyle name="Uthevingsfarge2 12 2 5" xfId="43241" xr:uid="{AE83065C-5EEB-468D-99DB-79B980BD7F6E}"/>
    <cellStyle name="Uthevingsfarge2 12 2 6" xfId="43242" xr:uid="{E9959CE4-1B02-45D5-8ACB-A8B1F256C7EA}"/>
    <cellStyle name="Uthevingsfarge2 12 2 7" xfId="43243" xr:uid="{6B1DA50D-9E54-4F92-9B68-A81E11FDD20F}"/>
    <cellStyle name="Uthevingsfarge2 12 2 8" xfId="43244" xr:uid="{CAF35280-3417-448E-B687-8A2BF7CB4251}"/>
    <cellStyle name="Uthevingsfarge2 12 2 9" xfId="43245" xr:uid="{F78C1E64-0850-4755-8850-0412CDFF7EB4}"/>
    <cellStyle name="Uthevingsfarge2 12 3" xfId="43246" xr:uid="{7301172F-D165-4120-877B-35596A2E7B10}"/>
    <cellStyle name="Uthevingsfarge2 12 4" xfId="43247" xr:uid="{0BA439BD-5B5D-4F67-A8DC-8B26DC553A4F}"/>
    <cellStyle name="Uthevingsfarge2 12 5" xfId="43248" xr:uid="{2A86D146-EB9C-4D36-95E6-E8C4A9F13322}"/>
    <cellStyle name="Uthevingsfarge2 12 6" xfId="43249" xr:uid="{BE5920FD-275C-444D-81B5-8C8AFEA129BD}"/>
    <cellStyle name="Uthevingsfarge2 12 7" xfId="43250" xr:uid="{90B6678B-2E97-4E44-A60D-4DF73B1D83BF}"/>
    <cellStyle name="Uthevingsfarge2 12 8" xfId="43251" xr:uid="{2AECEB73-F336-44F0-B5E0-DF0F303211A6}"/>
    <cellStyle name="Uthevingsfarge2 12 9" xfId="43252" xr:uid="{DB83A556-9BAF-47EE-9847-C02B60D78F45}"/>
    <cellStyle name="Uthevingsfarge2 13" xfId="43253" xr:uid="{3059B03B-F8F9-4ABD-B985-64D44397521D}"/>
    <cellStyle name="Uthevingsfarge2 13 10" xfId="43254" xr:uid="{6B0CEB60-9629-4963-8679-6EA4FC043889}"/>
    <cellStyle name="Uthevingsfarge2 13 11" xfId="43255" xr:uid="{4AF6D3C6-C237-46B4-938C-EE735AA936D3}"/>
    <cellStyle name="Uthevingsfarge2 13 12" xfId="43256" xr:uid="{5201B6FB-3A5C-4ED5-90DA-6CE4066C4C5D}"/>
    <cellStyle name="Uthevingsfarge2 13 2" xfId="43257" xr:uid="{45D0CCFD-E855-4F0A-B573-1623E7BF2138}"/>
    <cellStyle name="Uthevingsfarge2 13 3" xfId="43258" xr:uid="{60F44D8E-5BEB-4C15-B9FE-523115DD61DC}"/>
    <cellStyle name="Uthevingsfarge2 13 4" xfId="43259" xr:uid="{903A0AFB-39E2-4228-9B54-1E0B9CAC097C}"/>
    <cellStyle name="Uthevingsfarge2 13 5" xfId="43260" xr:uid="{B2BFFC5A-3C78-43A3-955B-09CE883D6948}"/>
    <cellStyle name="Uthevingsfarge2 13 6" xfId="43261" xr:uid="{9C0B7607-D05D-48B4-BD94-EFBB23E77F0D}"/>
    <cellStyle name="Uthevingsfarge2 13 7" xfId="43262" xr:uid="{4F9BFC94-A80A-43A1-AEDB-A98D7A1F8954}"/>
    <cellStyle name="Uthevingsfarge2 13 8" xfId="43263" xr:uid="{82308346-3109-45EC-A4F4-5F236AB01DA3}"/>
    <cellStyle name="Uthevingsfarge2 13 9" xfId="43264" xr:uid="{E218C095-8098-4229-A88C-C49C8EA262CD}"/>
    <cellStyle name="Uthevingsfarge2 14" xfId="43265" xr:uid="{62A640E1-28A1-4CE7-9BCC-88C1A86CE996}"/>
    <cellStyle name="Uthevingsfarge2 14 10" xfId="43266" xr:uid="{B956A612-2C4F-4C94-8A57-20A088A9125A}"/>
    <cellStyle name="Uthevingsfarge2 14 11" xfId="43267" xr:uid="{E028B84E-9B96-44E8-BDC3-E5355E410D44}"/>
    <cellStyle name="Uthevingsfarge2 14 12" xfId="43268" xr:uid="{26A203BB-0FBF-4B32-801D-FB7647C2D942}"/>
    <cellStyle name="Uthevingsfarge2 14 2" xfId="43269" xr:uid="{C739A6D4-3B13-4824-9EE6-DA20BE10500C}"/>
    <cellStyle name="Uthevingsfarge2 14 3" xfId="43270" xr:uid="{F4E18085-F879-4CE5-A0B0-876BDCB1E3B5}"/>
    <cellStyle name="Uthevingsfarge2 14 4" xfId="43271" xr:uid="{4EBB8A7E-1805-4375-BB4E-24967A5CF0F1}"/>
    <cellStyle name="Uthevingsfarge2 14 5" xfId="43272" xr:uid="{C0AB5871-3B7D-4737-AAE3-81A89FAD251D}"/>
    <cellStyle name="Uthevingsfarge2 14 6" xfId="43273" xr:uid="{4E8A5302-5DC1-43E1-A8CB-D99CF715C34A}"/>
    <cellStyle name="Uthevingsfarge2 14 7" xfId="43274" xr:uid="{E0F0CF30-270F-493C-87DC-4FDB9928D141}"/>
    <cellStyle name="Uthevingsfarge2 14 8" xfId="43275" xr:uid="{0C684568-8CDD-45A5-946F-FF60620765DB}"/>
    <cellStyle name="Uthevingsfarge2 14 9" xfId="43276" xr:uid="{38F1D8FF-23D5-4299-9ABD-2905BAD1D380}"/>
    <cellStyle name="Uthevingsfarge2 15" xfId="43277" xr:uid="{E891FDC4-B275-4734-8AA9-55E6F19B3067}"/>
    <cellStyle name="Uthevingsfarge2 15 10" xfId="43278" xr:uid="{9C48FF5D-D50D-4333-BF56-E7960D82B36B}"/>
    <cellStyle name="Uthevingsfarge2 15 11" xfId="43279" xr:uid="{9965757F-4377-4C56-B332-5BA239E6CCBB}"/>
    <cellStyle name="Uthevingsfarge2 15 12" xfId="43280" xr:uid="{338C450A-CE0B-473D-9CAC-1A5967DF8E80}"/>
    <cellStyle name="Uthevingsfarge2 15 2" xfId="43281" xr:uid="{BD9AD092-EE8D-4729-8AD2-4BD0942950E3}"/>
    <cellStyle name="Uthevingsfarge2 15 3" xfId="43282" xr:uid="{BEEAC581-6B6E-4E94-BE10-1212C2445782}"/>
    <cellStyle name="Uthevingsfarge2 15 4" xfId="43283" xr:uid="{FE7A2FAA-01CD-4BD6-86F7-E221B596C4DE}"/>
    <cellStyle name="Uthevingsfarge2 15 5" xfId="43284" xr:uid="{6C61CDE5-1DE6-4294-9927-9DFA5277916C}"/>
    <cellStyle name="Uthevingsfarge2 15 6" xfId="43285" xr:uid="{E3D3DDE1-31C5-4FA7-967E-02C965CDD860}"/>
    <cellStyle name="Uthevingsfarge2 15 7" xfId="43286" xr:uid="{8DC2D553-79AA-4951-B462-A9B11F5AE572}"/>
    <cellStyle name="Uthevingsfarge2 15 8" xfId="43287" xr:uid="{73E87C5B-6E56-4F10-A93D-6C266F81F2BF}"/>
    <cellStyle name="Uthevingsfarge2 15 9" xfId="43288" xr:uid="{C4C75F60-2C2E-4572-95A0-5A4BD5BE52B4}"/>
    <cellStyle name="Uthevingsfarge2 16" xfId="43289" xr:uid="{52456602-D484-483B-9885-6326FEF829CC}"/>
    <cellStyle name="Uthevingsfarge2 16 10" xfId="43290" xr:uid="{9A0B1949-7F09-46E9-93C9-4E53D180C798}"/>
    <cellStyle name="Uthevingsfarge2 16 11" xfId="43291" xr:uid="{C8E6AD10-7F9D-4CD1-B31B-B71A5A828C2B}"/>
    <cellStyle name="Uthevingsfarge2 16 12" xfId="43292" xr:uid="{DC790A5F-765B-4EDE-AD13-0515906658C6}"/>
    <cellStyle name="Uthevingsfarge2 16 2" xfId="43293" xr:uid="{0271A8D8-6561-4A35-8F16-2C15EF2F7FE2}"/>
    <cellStyle name="Uthevingsfarge2 16 3" xfId="43294" xr:uid="{4A6972ED-6F55-474A-BACB-6BFA325ED86F}"/>
    <cellStyle name="Uthevingsfarge2 16 4" xfId="43295" xr:uid="{920BC122-E349-455E-BB1D-15E841DBF637}"/>
    <cellStyle name="Uthevingsfarge2 16 5" xfId="43296" xr:uid="{B8C18FDD-E6AA-459E-B00D-91BEE83A3B5D}"/>
    <cellStyle name="Uthevingsfarge2 16 6" xfId="43297" xr:uid="{D5BCCB6F-C903-4422-940C-6D622CBFF93B}"/>
    <cellStyle name="Uthevingsfarge2 16 7" xfId="43298" xr:uid="{552BA34E-1F64-450C-A1BE-F7E36470CEF7}"/>
    <cellStyle name="Uthevingsfarge2 16 8" xfId="43299" xr:uid="{2FB828D9-8EB2-44FC-AE8B-EBBEEB9CC757}"/>
    <cellStyle name="Uthevingsfarge2 16 9" xfId="43300" xr:uid="{97A6E12A-1A78-4FE7-94C8-56A7090FCE63}"/>
    <cellStyle name="Uthevingsfarge2 17" xfId="43301" xr:uid="{186E897D-73F2-4962-84BD-D4064E385656}"/>
    <cellStyle name="Uthevingsfarge2 17 10" xfId="43302" xr:uid="{1BCFDAC3-1D6A-4047-AD32-499A611C16D0}"/>
    <cellStyle name="Uthevingsfarge2 17 11" xfId="43303" xr:uid="{61C6038D-AB9C-4EB5-B0F8-27E659FBB26D}"/>
    <cellStyle name="Uthevingsfarge2 17 12" xfId="43304" xr:uid="{19BB4E3F-1F7E-409C-8BA6-EF33A0286CFF}"/>
    <cellStyle name="Uthevingsfarge2 17 2" xfId="43305" xr:uid="{AD4D6317-E167-40E8-8402-2F946F39646B}"/>
    <cellStyle name="Uthevingsfarge2 17 3" xfId="43306" xr:uid="{D37AC602-0B24-4D5B-9C09-48F2C1A1AE14}"/>
    <cellStyle name="Uthevingsfarge2 17 4" xfId="43307" xr:uid="{FF2B9BAF-457B-4AF0-988A-5FB7B8BBD606}"/>
    <cellStyle name="Uthevingsfarge2 17 5" xfId="43308" xr:uid="{6AAE73DB-4B1D-4959-BC68-0595BEF6F0CF}"/>
    <cellStyle name="Uthevingsfarge2 17 6" xfId="43309" xr:uid="{BCAC783B-71C0-459D-8EED-68233B44F977}"/>
    <cellStyle name="Uthevingsfarge2 17 7" xfId="43310" xr:uid="{6BBD6FDC-9F1C-40FA-A2D4-D152816C5537}"/>
    <cellStyle name="Uthevingsfarge2 17 8" xfId="43311" xr:uid="{62F10FD9-5B6A-4E0A-BE88-58DF992D27E3}"/>
    <cellStyle name="Uthevingsfarge2 17 9" xfId="43312" xr:uid="{6908D25C-F441-4E76-A931-D39BA3C67958}"/>
    <cellStyle name="Uthevingsfarge2 18" xfId="43313" xr:uid="{E3AE5C8F-FB62-4D37-9EC9-1D6DA31D5EE1}"/>
    <cellStyle name="Uthevingsfarge2 18 10" xfId="43314" xr:uid="{E9AA8BF5-ED74-49B6-8D34-C8C7195EF908}"/>
    <cellStyle name="Uthevingsfarge2 18 11" xfId="43315" xr:uid="{2B2A4DEF-E189-49E2-90B8-6D488C1FB007}"/>
    <cellStyle name="Uthevingsfarge2 18 12" xfId="43316" xr:uid="{BCAC92A7-759E-42EB-962E-3BC6914A77F5}"/>
    <cellStyle name="Uthevingsfarge2 18 2" xfId="43317" xr:uid="{9493A3C0-D02A-46FC-9F70-E99B201E55A5}"/>
    <cellStyle name="Uthevingsfarge2 18 3" xfId="43318" xr:uid="{A0E34350-EB6B-400D-BB94-0C2AF92EA4CF}"/>
    <cellStyle name="Uthevingsfarge2 18 4" xfId="43319" xr:uid="{765F0627-C252-48CE-B373-CDF8A8237575}"/>
    <cellStyle name="Uthevingsfarge2 18 5" xfId="43320" xr:uid="{68DBF3D3-01DC-4967-889C-85B46C689F66}"/>
    <cellStyle name="Uthevingsfarge2 18 6" xfId="43321" xr:uid="{846A83AD-7B37-4637-8784-2FAAAE079BDA}"/>
    <cellStyle name="Uthevingsfarge2 18 7" xfId="43322" xr:uid="{094698FF-8876-4AE8-897E-150DD166FA92}"/>
    <cellStyle name="Uthevingsfarge2 18 8" xfId="43323" xr:uid="{3AA3FD3C-0DB3-4405-8AC1-334CB3BC3D5E}"/>
    <cellStyle name="Uthevingsfarge2 18 9" xfId="43324" xr:uid="{083DFD5F-2E31-4931-93C7-891CAB92A4AD}"/>
    <cellStyle name="Uthevingsfarge2 19" xfId="43325" xr:uid="{2E79137F-7BD6-475A-BF66-F880D9246E6A}"/>
    <cellStyle name="Uthevingsfarge2 19 10" xfId="43326" xr:uid="{65921466-ADDB-4097-B825-E7D3BB0A6637}"/>
    <cellStyle name="Uthevingsfarge2 19 11" xfId="43327" xr:uid="{CBDDE36E-C1E2-4858-8136-3EB4041AC3D6}"/>
    <cellStyle name="Uthevingsfarge2 19 12" xfId="43328" xr:uid="{1CEFB037-0D16-46E6-8B71-B61E10ABD605}"/>
    <cellStyle name="Uthevingsfarge2 19 2" xfId="43329" xr:uid="{D8C7E266-CB4E-44FE-A881-0CA0D3361BF0}"/>
    <cellStyle name="Uthevingsfarge2 19 3" xfId="43330" xr:uid="{227B9E21-FBAD-43E6-9E41-0D1A229E3AB2}"/>
    <cellStyle name="Uthevingsfarge2 19 4" xfId="43331" xr:uid="{0DF58CD1-352B-42DA-BEF0-0EE51965CA8D}"/>
    <cellStyle name="Uthevingsfarge2 19 5" xfId="43332" xr:uid="{ED239FAA-476F-4627-BA02-89F67B476470}"/>
    <cellStyle name="Uthevingsfarge2 19 6" xfId="43333" xr:uid="{977CB6FE-41AD-49D4-992B-D3A0CA7D9939}"/>
    <cellStyle name="Uthevingsfarge2 19 7" xfId="43334" xr:uid="{8AA20254-1821-4D38-9A4C-6065268038F6}"/>
    <cellStyle name="Uthevingsfarge2 19 8" xfId="43335" xr:uid="{0711BBE7-D607-44DD-89E0-63AFF4B70F52}"/>
    <cellStyle name="Uthevingsfarge2 19 9" xfId="43336" xr:uid="{69236200-262F-4A25-AFC0-D5191A3AE0E1}"/>
    <cellStyle name="Uthevingsfarge2 2" xfId="43337" xr:uid="{E2DF89C0-1C03-4EE6-8232-94B89354085C}"/>
    <cellStyle name="Uthevingsfarge2 2 10" xfId="43338" xr:uid="{ACF14284-2E43-4EC2-807E-FB695F725CF1}"/>
    <cellStyle name="Uthevingsfarge2 2 11" xfId="43339" xr:uid="{0BB44D79-1C3E-416F-B974-D9CC22FDECB1}"/>
    <cellStyle name="Uthevingsfarge2 2 12" xfId="43340" xr:uid="{7797904B-D192-4000-9E54-D16C7F56634F}"/>
    <cellStyle name="Uthevingsfarge2 2 13" xfId="43341" xr:uid="{44B4469A-3B55-4A58-AF09-E11B81073D1B}"/>
    <cellStyle name="Uthevingsfarge2 2 14" xfId="43342" xr:uid="{5D92D7F6-80C2-4CC3-A73C-B5153FF24F49}"/>
    <cellStyle name="Uthevingsfarge2 2 15" xfId="43343" xr:uid="{8200177A-A491-49D4-8A91-AAF39780C5D6}"/>
    <cellStyle name="Uthevingsfarge2 2 16" xfId="43344" xr:uid="{2D43E334-E115-4317-9A7B-BA784CC46308}"/>
    <cellStyle name="Uthevingsfarge2 2 17" xfId="43345" xr:uid="{5FAB2C22-D554-49D5-B1F6-5F7112B52C6D}"/>
    <cellStyle name="Uthevingsfarge2 2 18" xfId="43346" xr:uid="{C5DC567F-E697-4CFE-B67E-780CF8DE13B7}"/>
    <cellStyle name="Uthevingsfarge2 2 19" xfId="43347" xr:uid="{5F7E0BBA-E696-412E-94D9-FDB032B5B212}"/>
    <cellStyle name="Uthevingsfarge2 2 19 10" xfId="43348" xr:uid="{A51F2E95-4A46-4604-898B-E2741B0AFCC6}"/>
    <cellStyle name="Uthevingsfarge2 2 19 11" xfId="43349" xr:uid="{394B4B25-3BBA-417F-A700-CDB2E42C4C02}"/>
    <cellStyle name="Uthevingsfarge2 2 19 12" xfId="43350" xr:uid="{FCA326F8-88B5-45A5-A7C0-AD472DE3E555}"/>
    <cellStyle name="Uthevingsfarge2 2 19 13" xfId="43351" xr:uid="{D153D60D-FA0B-4977-9DD2-9E25149617AE}"/>
    <cellStyle name="Uthevingsfarge2 2 19 2" xfId="43352" xr:uid="{2F65A30A-E963-4D1E-B293-2D771D4EBB8A}"/>
    <cellStyle name="Uthevingsfarge2 2 19 3" xfId="43353" xr:uid="{1E488DC0-6941-4C09-87D8-8B4CEB5BF8E3}"/>
    <cellStyle name="Uthevingsfarge2 2 19 4" xfId="43354" xr:uid="{903B364A-AFAA-405E-A7D0-8819B0EA528D}"/>
    <cellStyle name="Uthevingsfarge2 2 19 5" xfId="43355" xr:uid="{2BECE7AB-0FF6-4767-B3B5-7034DE5CEA3E}"/>
    <cellStyle name="Uthevingsfarge2 2 19 6" xfId="43356" xr:uid="{A7ED847D-0E84-4684-973F-19A24D94ACAD}"/>
    <cellStyle name="Uthevingsfarge2 2 19 7" xfId="43357" xr:uid="{941B3137-B38D-44D5-935D-C7D6794CA613}"/>
    <cellStyle name="Uthevingsfarge2 2 19 8" xfId="43358" xr:uid="{BAB3CDBE-7E92-4446-A728-44C8F6CE68DF}"/>
    <cellStyle name="Uthevingsfarge2 2 19 9" xfId="43359" xr:uid="{170DD4D1-4937-4217-9E4E-F7330498E8A4}"/>
    <cellStyle name="Uthevingsfarge2 2 2" xfId="43360" xr:uid="{20DB5FBD-324A-4209-A327-86B91A830066}"/>
    <cellStyle name="Uthevingsfarge2 2 2 10" xfId="43361" xr:uid="{43C8B7C2-0CBA-4CD0-9149-3BD06E30DDCA}"/>
    <cellStyle name="Uthevingsfarge2 2 2 11" xfId="43362" xr:uid="{856FF11C-0A82-4901-B7B6-8C55814DF126}"/>
    <cellStyle name="Uthevingsfarge2 2 2 12" xfId="43363" xr:uid="{262D1062-3B3A-4411-8CFC-E03D742A982C}"/>
    <cellStyle name="Uthevingsfarge2 2 2 13" xfId="43364" xr:uid="{93211981-E30B-4961-B842-B0C36F135AEE}"/>
    <cellStyle name="Uthevingsfarge2 2 2 14" xfId="43365" xr:uid="{3342C12A-3662-49A1-88BD-4AACF2B58D10}"/>
    <cellStyle name="Uthevingsfarge2 2 2 15" xfId="43366" xr:uid="{F2222372-AB08-40FD-873C-2B9C8CD4987D}"/>
    <cellStyle name="Uthevingsfarge2 2 2 16" xfId="43367" xr:uid="{E735CCE5-7855-4A47-A2E1-F1CB1EA8A760}"/>
    <cellStyle name="Uthevingsfarge2 2 2 17" xfId="43368" xr:uid="{20433F36-36B9-4239-87DC-A22E987B03A3}"/>
    <cellStyle name="Uthevingsfarge2 2 2 17 10" xfId="43369" xr:uid="{BAFB6303-C7C0-4710-B91B-EEF3C63A28ED}"/>
    <cellStyle name="Uthevingsfarge2 2 2 17 11" xfId="43370" xr:uid="{13C29804-549E-4B5F-828B-B29873B6CAE7}"/>
    <cellStyle name="Uthevingsfarge2 2 2 17 12" xfId="43371" xr:uid="{7D18F9A5-45F7-43A2-9EC0-5C2A71E1F00A}"/>
    <cellStyle name="Uthevingsfarge2 2 2 17 13" xfId="43372" xr:uid="{4D95C8FC-916F-476E-ABD7-EB621E2BFF1B}"/>
    <cellStyle name="Uthevingsfarge2 2 2 17 2" xfId="43373" xr:uid="{F1C4DD0B-8330-4743-B4BB-B01CAB4823FA}"/>
    <cellStyle name="Uthevingsfarge2 2 2 17 3" xfId="43374" xr:uid="{41E0E295-0247-47AF-86D0-ABCCB093D968}"/>
    <cellStyle name="Uthevingsfarge2 2 2 17 4" xfId="43375" xr:uid="{812EBF8D-BB86-400B-93D7-9D1E24267208}"/>
    <cellStyle name="Uthevingsfarge2 2 2 17 5" xfId="43376" xr:uid="{C06CD04B-3A61-4D2D-88CE-EBFE8EF8F7ED}"/>
    <cellStyle name="Uthevingsfarge2 2 2 17 6" xfId="43377" xr:uid="{AB6D13CE-36E9-4B25-A259-0BDE34D9D438}"/>
    <cellStyle name="Uthevingsfarge2 2 2 17 7" xfId="43378" xr:uid="{6CE7C435-EC02-4B44-BA14-A722CE103968}"/>
    <cellStyle name="Uthevingsfarge2 2 2 17 8" xfId="43379" xr:uid="{D9CCD0E4-45CC-43F9-984A-ED445F4374B9}"/>
    <cellStyle name="Uthevingsfarge2 2 2 17 9" xfId="43380" xr:uid="{7750D017-E1EC-4D5E-94B0-A4DC4BCC4A64}"/>
    <cellStyle name="Uthevingsfarge2 2 2 18" xfId="43381" xr:uid="{2B1E4377-2B0F-4985-8E64-ED09B4ED331E}"/>
    <cellStyle name="Uthevingsfarge2 2 2 19" xfId="43382" xr:uid="{86640934-654A-4E7B-B46A-C1C078607211}"/>
    <cellStyle name="Uthevingsfarge2 2 2 2" xfId="43383" xr:uid="{532E98B3-D3DC-42C5-98F7-0748DABDE118}"/>
    <cellStyle name="Uthevingsfarge2 2 2 2 10" xfId="43384" xr:uid="{F812B622-2B00-4188-A2B9-9DA6C8E49B27}"/>
    <cellStyle name="Uthevingsfarge2 2 2 2 11" xfId="43385" xr:uid="{0CB09C35-FB9B-4CE3-A7C2-8AD19CC30099}"/>
    <cellStyle name="Uthevingsfarge2 2 2 2 12" xfId="43386" xr:uid="{7C109B03-F33E-4835-9917-406D7EF3D062}"/>
    <cellStyle name="Uthevingsfarge2 2 2 2 13" xfId="43387" xr:uid="{2134E844-068C-4A59-A7C3-BBC978BD489E}"/>
    <cellStyle name="Uthevingsfarge2 2 2 2 14" xfId="43388" xr:uid="{83F282F3-4D6C-4B27-845E-D17AD7AF2C4A}"/>
    <cellStyle name="Uthevingsfarge2 2 2 2 15" xfId="43389" xr:uid="{1799F045-21EF-4B9E-B5ED-02EDE6670227}"/>
    <cellStyle name="Uthevingsfarge2 2 2 2 2" xfId="43390" xr:uid="{0A114801-A298-4A40-BF78-15B9B0460F1B}"/>
    <cellStyle name="Uthevingsfarge2 2 2 2 2 10" xfId="43391" xr:uid="{2CE55EBD-1AC5-4271-8F56-D1D150E7645A}"/>
    <cellStyle name="Uthevingsfarge2 2 2 2 2 11" xfId="43392" xr:uid="{E11DE42F-45F7-4804-9E26-DA76BDDB627C}"/>
    <cellStyle name="Uthevingsfarge2 2 2 2 2 12" xfId="43393" xr:uid="{5A52D819-3919-42B1-B6E4-B04F5B52968D}"/>
    <cellStyle name="Uthevingsfarge2 2 2 2 2 13" xfId="43394" xr:uid="{C98924A2-4D2F-4584-B48F-35EAE00B2C39}"/>
    <cellStyle name="Uthevingsfarge2 2 2 2 2 2" xfId="43395" xr:uid="{F9C393EE-FBBA-4343-9166-C4BAAE9FAB61}"/>
    <cellStyle name="Uthevingsfarge2 2 2 2 2 3" xfId="43396" xr:uid="{7813A73B-386D-44D8-B80F-D09A7C27C10B}"/>
    <cellStyle name="Uthevingsfarge2 2 2 2 2 4" xfId="43397" xr:uid="{DDE133BD-FF4B-4DF8-B111-9060A49D617B}"/>
    <cellStyle name="Uthevingsfarge2 2 2 2 2 5" xfId="43398" xr:uid="{759F3F7C-9A6D-494A-ADA4-077548E61706}"/>
    <cellStyle name="Uthevingsfarge2 2 2 2 2 6" xfId="43399" xr:uid="{610EE4CD-9608-4D4F-A4D3-A107A21C7A19}"/>
    <cellStyle name="Uthevingsfarge2 2 2 2 2 7" xfId="43400" xr:uid="{4F68AC41-F620-4085-95AC-E4E0BC66D5D4}"/>
    <cellStyle name="Uthevingsfarge2 2 2 2 2 8" xfId="43401" xr:uid="{BD8B4923-CDB8-4951-A16B-A8A134C8F83C}"/>
    <cellStyle name="Uthevingsfarge2 2 2 2 2 9" xfId="43402" xr:uid="{B84B6578-78FD-41E4-9082-41046BA8845F}"/>
    <cellStyle name="Uthevingsfarge2 2 2 2 3" xfId="43403" xr:uid="{FC4DFD21-16B4-4349-B2C9-06A63F2E58C7}"/>
    <cellStyle name="Uthevingsfarge2 2 2 2 4" xfId="43404" xr:uid="{E52267F0-8B11-4542-BFEA-53602FAA845F}"/>
    <cellStyle name="Uthevingsfarge2 2 2 2 5" xfId="43405" xr:uid="{2FFAAC26-1ED5-481A-9745-EFD12F7EF1BD}"/>
    <cellStyle name="Uthevingsfarge2 2 2 2 6" xfId="43406" xr:uid="{01AA474A-A87E-4807-8701-EFECCDB93BBC}"/>
    <cellStyle name="Uthevingsfarge2 2 2 2 7" xfId="43407" xr:uid="{6AD97A2F-85A9-4663-994F-D99AB93487ED}"/>
    <cellStyle name="Uthevingsfarge2 2 2 2 8" xfId="43408" xr:uid="{D0F21B8F-FBB7-4DAC-A509-260BC081EB0D}"/>
    <cellStyle name="Uthevingsfarge2 2 2 2 9" xfId="43409" xr:uid="{970813C0-E8E1-4EBF-AF67-AC4A9C25476C}"/>
    <cellStyle name="Uthevingsfarge2 2 2 20" xfId="43410" xr:uid="{7753DBD8-FFC6-4028-8EF8-91D8BE54E850}"/>
    <cellStyle name="Uthevingsfarge2 2 2 21" xfId="43411" xr:uid="{010AB956-016F-481B-8D0F-4D379E7B5A61}"/>
    <cellStyle name="Uthevingsfarge2 2 2 22" xfId="43412" xr:uid="{00741EAF-2D63-48BF-ACFB-F95C5D98B994}"/>
    <cellStyle name="Uthevingsfarge2 2 2 23" xfId="43413" xr:uid="{4C9A52E1-E700-46A2-AF35-2672ECA43F9A}"/>
    <cellStyle name="Uthevingsfarge2 2 2 24" xfId="43414" xr:uid="{BF166544-ECC6-4A16-91BE-833C545B44E3}"/>
    <cellStyle name="Uthevingsfarge2 2 2 25" xfId="43415" xr:uid="{A5ACF69B-C971-458B-B4BB-3591E6C3BE37}"/>
    <cellStyle name="Uthevingsfarge2 2 2 26" xfId="43416" xr:uid="{5AF50113-4344-4F60-8C9C-1110CE63BEB4}"/>
    <cellStyle name="Uthevingsfarge2 2 2 27" xfId="43417" xr:uid="{EFEFBA45-F8DB-43DA-A25F-CC52C3FC8E76}"/>
    <cellStyle name="Uthevingsfarge2 2 2 28" xfId="43418" xr:uid="{B2A5DF50-E92A-4C43-939C-319021C78D9D}"/>
    <cellStyle name="Uthevingsfarge2 2 2 3" xfId="43419" xr:uid="{A879F071-3CBC-4C2C-83E0-C349367A97DE}"/>
    <cellStyle name="Uthevingsfarge2 2 2 4" xfId="43420" xr:uid="{22963A0F-50DC-4EA4-84CB-6356E90C1908}"/>
    <cellStyle name="Uthevingsfarge2 2 2 5" xfId="43421" xr:uid="{3809A928-5955-41D3-98EC-E4C40DFA79CA}"/>
    <cellStyle name="Uthevingsfarge2 2 2 6" xfId="43422" xr:uid="{D8474C96-B972-4D02-B7EB-8B1AA68A2E00}"/>
    <cellStyle name="Uthevingsfarge2 2 2 7" xfId="43423" xr:uid="{BAE82176-8A0F-4E10-A848-756D744ED504}"/>
    <cellStyle name="Uthevingsfarge2 2 2 8" xfId="43424" xr:uid="{9E9FEC86-D072-4EDF-B64B-969A83A4A06A}"/>
    <cellStyle name="Uthevingsfarge2 2 2 9" xfId="43425" xr:uid="{1743C166-833A-4EF8-AF1B-2E53A5FFD149}"/>
    <cellStyle name="Uthevingsfarge2 2 20" xfId="43426" xr:uid="{8E06F806-433E-4430-8D16-BD32113BA827}"/>
    <cellStyle name="Uthevingsfarge2 2 21" xfId="43427" xr:uid="{3D472DAE-78C2-49D1-A284-F4AF2D361F34}"/>
    <cellStyle name="Uthevingsfarge2 2 22" xfId="43428" xr:uid="{BA36ABA4-2517-4491-8286-97D40226C76A}"/>
    <cellStyle name="Uthevingsfarge2 2 23" xfId="43429" xr:uid="{27EF23BF-9494-46B5-A5CD-2024D02770C3}"/>
    <cellStyle name="Uthevingsfarge2 2 24" xfId="43430" xr:uid="{0D398A74-A902-4D2D-A5BF-A973795465F8}"/>
    <cellStyle name="Uthevingsfarge2 2 25" xfId="43431" xr:uid="{E4F30AD5-715B-4492-A49A-57066AD4B1F1}"/>
    <cellStyle name="Uthevingsfarge2 2 26" xfId="43432" xr:uid="{EB7715DD-6826-4A13-898B-9A9E2B97F4DC}"/>
    <cellStyle name="Uthevingsfarge2 2 27" xfId="43433" xr:uid="{9E21456D-8F10-41F6-B3E5-519396105D93}"/>
    <cellStyle name="Uthevingsfarge2 2 28" xfId="43434" xr:uid="{FEAE0C5B-98E4-4C94-A802-5132F413230B}"/>
    <cellStyle name="Uthevingsfarge2 2 29" xfId="43435" xr:uid="{B8FBE450-253C-4F27-AE7E-3FA60E755CC0}"/>
    <cellStyle name="Uthevingsfarge2 2 3" xfId="43436" xr:uid="{4307E65F-B914-4DBC-93D9-B665EDBA4C04}"/>
    <cellStyle name="Uthevingsfarge2 2 30" xfId="43437" xr:uid="{0FBD3EBA-1E91-47D6-ABDC-ED963BC11240}"/>
    <cellStyle name="Uthevingsfarge2 2 31" xfId="46732" xr:uid="{D25A1C48-0D63-4782-AFB1-F5F83DADEF44}"/>
    <cellStyle name="Uthevingsfarge2 2 4" xfId="43438" xr:uid="{7326946E-C215-4A8F-B5C2-8DCE881A4D18}"/>
    <cellStyle name="Uthevingsfarge2 2 5" xfId="43439" xr:uid="{878F1828-FB45-4B66-866E-E42261C15029}"/>
    <cellStyle name="Uthevingsfarge2 2 5 10" xfId="43440" xr:uid="{F2407ED4-68DA-4EC8-8F65-654619CC1568}"/>
    <cellStyle name="Uthevingsfarge2 2 5 11" xfId="43441" xr:uid="{90BA1617-C61B-48FC-8E46-F623F01016DF}"/>
    <cellStyle name="Uthevingsfarge2 2 5 12" xfId="43442" xr:uid="{AFBA0A64-FB43-49DA-AD57-C2969A2AF5BE}"/>
    <cellStyle name="Uthevingsfarge2 2 5 13" xfId="43443" xr:uid="{2DFCD46F-10CF-4FFB-974C-B86D0E20F1C9}"/>
    <cellStyle name="Uthevingsfarge2 2 5 14" xfId="43444" xr:uid="{1B7F38E6-EFD4-42D5-9B77-2C14CAA2FA5D}"/>
    <cellStyle name="Uthevingsfarge2 2 5 15" xfId="43445" xr:uid="{CD9BAFD8-2BD3-4879-91A4-FE45E1D04C57}"/>
    <cellStyle name="Uthevingsfarge2 2 5 2" xfId="43446" xr:uid="{2E4DDB8D-8E6B-427F-B720-1670231FC20F}"/>
    <cellStyle name="Uthevingsfarge2 2 5 2 10" xfId="43447" xr:uid="{6187A7D2-A170-4CF3-B704-5664D03D58DC}"/>
    <cellStyle name="Uthevingsfarge2 2 5 2 11" xfId="43448" xr:uid="{E8643EDE-34F9-4AA7-8960-FB8F995462E0}"/>
    <cellStyle name="Uthevingsfarge2 2 5 2 12" xfId="43449" xr:uid="{ABE9F4EC-D5EE-4B29-829F-43501AFFC132}"/>
    <cellStyle name="Uthevingsfarge2 2 5 2 13" xfId="43450" xr:uid="{B6A3ACDC-6F7D-41A7-8A8B-8D36ABDB0E3A}"/>
    <cellStyle name="Uthevingsfarge2 2 5 2 2" xfId="43451" xr:uid="{D8B7DD70-A16B-427E-8763-4E95A2CFAE86}"/>
    <cellStyle name="Uthevingsfarge2 2 5 2 3" xfId="43452" xr:uid="{4A4FE888-DE95-487F-84AC-2B247852836F}"/>
    <cellStyle name="Uthevingsfarge2 2 5 2 4" xfId="43453" xr:uid="{E16E3D92-0A67-4624-86BF-90BFF4AB26BE}"/>
    <cellStyle name="Uthevingsfarge2 2 5 2 5" xfId="43454" xr:uid="{0634BB7B-0A88-424C-8A73-05AE51C21AAC}"/>
    <cellStyle name="Uthevingsfarge2 2 5 2 6" xfId="43455" xr:uid="{5348C17F-0AF7-4FE6-AA17-D8528682F413}"/>
    <cellStyle name="Uthevingsfarge2 2 5 2 7" xfId="43456" xr:uid="{2D6B9F3A-74CC-47DD-AE2F-7AB593BD6081}"/>
    <cellStyle name="Uthevingsfarge2 2 5 2 8" xfId="43457" xr:uid="{833D9C83-5CF3-4DC4-A0A2-A83F6DCF96E8}"/>
    <cellStyle name="Uthevingsfarge2 2 5 2 9" xfId="43458" xr:uid="{8F9059D2-EC89-4F71-B4C1-299D7BEAFFFD}"/>
    <cellStyle name="Uthevingsfarge2 2 5 3" xfId="43459" xr:uid="{769CA6B6-4CD2-4A0E-A707-84B32137EB88}"/>
    <cellStyle name="Uthevingsfarge2 2 5 4" xfId="43460" xr:uid="{8970B1B3-7977-43C0-BFFF-F071A6797F04}"/>
    <cellStyle name="Uthevingsfarge2 2 5 5" xfId="43461" xr:uid="{5743A33E-CFF3-4A83-91D1-5C1FF1E981D7}"/>
    <cellStyle name="Uthevingsfarge2 2 5 6" xfId="43462" xr:uid="{3BD524AC-05F8-4787-A1E2-6B3AEE511DB8}"/>
    <cellStyle name="Uthevingsfarge2 2 5 7" xfId="43463" xr:uid="{85C1D4A5-3F8B-400C-93F7-FDB2B42335A4}"/>
    <cellStyle name="Uthevingsfarge2 2 5 8" xfId="43464" xr:uid="{AC646530-F000-4D1D-9565-12EC6861D7A0}"/>
    <cellStyle name="Uthevingsfarge2 2 5 9" xfId="43465" xr:uid="{6A1A4C5B-5E7D-4D49-A975-F7139860FC5B}"/>
    <cellStyle name="Uthevingsfarge2 2 6" xfId="43466" xr:uid="{7AB7CA0C-DF1F-4C8F-95CF-EB4027F84C40}"/>
    <cellStyle name="Uthevingsfarge2 2 7" xfId="43467" xr:uid="{A95A5226-467F-42E2-8F9B-1E58F3FA8959}"/>
    <cellStyle name="Uthevingsfarge2 2 8" xfId="43468" xr:uid="{A3E4BAAF-7302-48B0-9F25-C172E28787A2}"/>
    <cellStyle name="Uthevingsfarge2 2 9" xfId="43469" xr:uid="{1A8F7E8E-F512-439A-B130-1C69CCEAE1C8}"/>
    <cellStyle name="Uthevingsfarge2 2_Innlån 10_2010" xfId="43470" xr:uid="{84DC844A-F207-4B92-8D39-0A7EE33A5DF7}"/>
    <cellStyle name="Uthevingsfarge2 20" xfId="43471" xr:uid="{0398DA66-5948-48BA-9D41-DC454CF6C7A2}"/>
    <cellStyle name="Uthevingsfarge2 20 10" xfId="43472" xr:uid="{49940AA6-6D01-4602-A6C1-EC96A96B58E9}"/>
    <cellStyle name="Uthevingsfarge2 20 11" xfId="43473" xr:uid="{033B2D81-3381-43BA-AD8A-216E84F12352}"/>
    <cellStyle name="Uthevingsfarge2 20 12" xfId="43474" xr:uid="{D1325446-E0D5-4472-88A5-B0D5CAE16D11}"/>
    <cellStyle name="Uthevingsfarge2 20 2" xfId="43475" xr:uid="{84F3735F-AA74-4C2E-8F12-347D076C0A1D}"/>
    <cellStyle name="Uthevingsfarge2 20 3" xfId="43476" xr:uid="{4F3287A3-B1EA-43D4-B1AF-BCE043CD526B}"/>
    <cellStyle name="Uthevingsfarge2 20 4" xfId="43477" xr:uid="{721F3CA3-8152-4B0F-B02D-6E49485C37CB}"/>
    <cellStyle name="Uthevingsfarge2 20 5" xfId="43478" xr:uid="{94D8CF07-5A64-472E-9824-3DFF7EE1159A}"/>
    <cellStyle name="Uthevingsfarge2 20 6" xfId="43479" xr:uid="{D913510A-208B-4494-8DE5-4F41CCA4B634}"/>
    <cellStyle name="Uthevingsfarge2 20 7" xfId="43480" xr:uid="{2C27CCBE-BEE8-4F74-8F8A-1E0353551E53}"/>
    <cellStyle name="Uthevingsfarge2 20 8" xfId="43481" xr:uid="{87FB3C3D-0C8B-4B9C-9700-F75AD25C7234}"/>
    <cellStyle name="Uthevingsfarge2 20 9" xfId="43482" xr:uid="{AEC7E24B-9DD8-47DD-BFB5-7DAD37F6E716}"/>
    <cellStyle name="Uthevingsfarge2 21" xfId="43483" xr:uid="{885E7484-3FF8-4E2C-B5ED-2651AF5BA2C1}"/>
    <cellStyle name="Uthevingsfarge2 21 10" xfId="43484" xr:uid="{9F958678-972E-4AF6-821A-7CE72802BD8F}"/>
    <cellStyle name="Uthevingsfarge2 21 11" xfId="43485" xr:uid="{D91C9462-ACB5-4AD3-B32D-CDB035845F4F}"/>
    <cellStyle name="Uthevingsfarge2 21 12" xfId="43486" xr:uid="{3E5BF73B-1468-476A-A5CF-0AF106F2355C}"/>
    <cellStyle name="Uthevingsfarge2 21 2" xfId="43487" xr:uid="{726DD4C6-39E2-4C8D-94FC-F1DF6585E5FF}"/>
    <cellStyle name="Uthevingsfarge2 21 3" xfId="43488" xr:uid="{BB5A1CB4-5921-4AA5-BB91-16538E34F10C}"/>
    <cellStyle name="Uthevingsfarge2 21 4" xfId="43489" xr:uid="{06AD821D-135B-4C6A-9C5A-E6CD4556C56C}"/>
    <cellStyle name="Uthevingsfarge2 21 5" xfId="43490" xr:uid="{AAC8D7B3-0435-459D-8F73-B463DB5796CD}"/>
    <cellStyle name="Uthevingsfarge2 21 6" xfId="43491" xr:uid="{33F94017-4FBE-4E1D-AC91-EC8049FB1CA6}"/>
    <cellStyle name="Uthevingsfarge2 21 7" xfId="43492" xr:uid="{DD1B2F08-788A-4A05-A2F2-C775506521B4}"/>
    <cellStyle name="Uthevingsfarge2 21 8" xfId="43493" xr:uid="{DB4898A5-C9E4-4CF8-92DB-E5E4D6712322}"/>
    <cellStyle name="Uthevingsfarge2 21 9" xfId="43494" xr:uid="{BA8C7021-B808-41E3-BCA2-294B5E2CE614}"/>
    <cellStyle name="Uthevingsfarge2 22" xfId="43495" xr:uid="{05AABABD-F5E3-431A-9CA8-3690D9474E37}"/>
    <cellStyle name="Uthevingsfarge2 22 10" xfId="43496" xr:uid="{E2902B50-D89A-4E94-8A8F-F2595C69E882}"/>
    <cellStyle name="Uthevingsfarge2 22 11" xfId="43497" xr:uid="{206B6988-7960-4DD6-8CE2-E0F1D46B2271}"/>
    <cellStyle name="Uthevingsfarge2 22 12" xfId="43498" xr:uid="{3250BFBB-1B2E-44D9-9ADB-0CE53AD367CE}"/>
    <cellStyle name="Uthevingsfarge2 22 2" xfId="43499" xr:uid="{2D21C462-D505-4E64-AC75-772FA4AD4432}"/>
    <cellStyle name="Uthevingsfarge2 22 3" xfId="43500" xr:uid="{41605A3B-D14F-4FE5-B839-B6308B0ED8BE}"/>
    <cellStyle name="Uthevingsfarge2 22 4" xfId="43501" xr:uid="{E3E9DFB4-858D-4937-8D42-C8667D28E035}"/>
    <cellStyle name="Uthevingsfarge2 22 5" xfId="43502" xr:uid="{7CD920BD-703F-4C59-8CDB-F5399C89AB97}"/>
    <cellStyle name="Uthevingsfarge2 22 6" xfId="43503" xr:uid="{CD2BE21E-9C42-48F0-851B-06C23E068D77}"/>
    <cellStyle name="Uthevingsfarge2 22 7" xfId="43504" xr:uid="{87EA41D9-FC47-4083-97D1-7940511B28AB}"/>
    <cellStyle name="Uthevingsfarge2 22 8" xfId="43505" xr:uid="{03B30244-C08B-4D07-B6F6-4DC2EDCD0B90}"/>
    <cellStyle name="Uthevingsfarge2 22 9" xfId="43506" xr:uid="{379EE4BC-1D14-43F3-BC1D-CA51E582E361}"/>
    <cellStyle name="Uthevingsfarge2 23" xfId="43507" xr:uid="{C9701CCB-59A2-4161-835F-BDD09304A3B0}"/>
    <cellStyle name="Uthevingsfarge2 23 10" xfId="43508" xr:uid="{9084DD4C-FA09-4B89-9619-DC4838555364}"/>
    <cellStyle name="Uthevingsfarge2 23 11" xfId="43509" xr:uid="{820AFA25-28F6-43A1-9219-237D81558DD8}"/>
    <cellStyle name="Uthevingsfarge2 23 12" xfId="43510" xr:uid="{11DEA413-98D0-4BE8-A4D6-CFFBD5A2D1B3}"/>
    <cellStyle name="Uthevingsfarge2 23 2" xfId="43511" xr:uid="{63B932C0-C56D-435A-8D8B-4688D7BA2733}"/>
    <cellStyle name="Uthevingsfarge2 23 3" xfId="43512" xr:uid="{A5E28174-07A3-4B7B-B631-EF86EB7496DA}"/>
    <cellStyle name="Uthevingsfarge2 23 4" xfId="43513" xr:uid="{C295B1D6-BC42-4281-91D1-86DBA986F680}"/>
    <cellStyle name="Uthevingsfarge2 23 5" xfId="43514" xr:uid="{86869380-A3A0-43CA-8576-7AB1BE4B7DEB}"/>
    <cellStyle name="Uthevingsfarge2 23 6" xfId="43515" xr:uid="{A378DCAC-A83D-49BC-806F-C4DB73FFA1A8}"/>
    <cellStyle name="Uthevingsfarge2 23 7" xfId="43516" xr:uid="{8E81808A-512D-46C9-A484-D6B1266930A0}"/>
    <cellStyle name="Uthevingsfarge2 23 8" xfId="43517" xr:uid="{9B16174D-767A-44C4-9547-7ACF1F1AC4B5}"/>
    <cellStyle name="Uthevingsfarge2 23 9" xfId="43518" xr:uid="{02659FFC-1E81-4175-8C57-FA6647FECECD}"/>
    <cellStyle name="Uthevingsfarge2 24" xfId="43519" xr:uid="{944829CE-39D1-4097-A8E4-7EDA646BB199}"/>
    <cellStyle name="Uthevingsfarge2 24 10" xfId="43520" xr:uid="{49A53CCB-8FEB-4902-A1A9-A099D71054B7}"/>
    <cellStyle name="Uthevingsfarge2 24 11" xfId="43521" xr:uid="{E48462C0-3BE1-475C-88A4-7FCA7F7F4B80}"/>
    <cellStyle name="Uthevingsfarge2 24 12" xfId="43522" xr:uid="{C5E7A4C0-467F-4F9E-9B2E-A124D21FE4C4}"/>
    <cellStyle name="Uthevingsfarge2 24 2" xfId="43523" xr:uid="{60D91F8C-9047-4E52-8237-0108D08B5D1E}"/>
    <cellStyle name="Uthevingsfarge2 24 3" xfId="43524" xr:uid="{6D4A96EA-2073-4FB1-9150-8B5427205DC2}"/>
    <cellStyle name="Uthevingsfarge2 24 4" xfId="43525" xr:uid="{024D2399-2A91-4FB5-AE99-F995D5F499FE}"/>
    <cellStyle name="Uthevingsfarge2 24 5" xfId="43526" xr:uid="{E60728FC-0D8D-44B0-B1EC-D43840A71BC5}"/>
    <cellStyle name="Uthevingsfarge2 24 6" xfId="43527" xr:uid="{4A8B3595-8344-4DED-813D-A6F66AD39743}"/>
    <cellStyle name="Uthevingsfarge2 24 7" xfId="43528" xr:uid="{96E638F1-3872-4B52-A324-40448BE9D220}"/>
    <cellStyle name="Uthevingsfarge2 24 8" xfId="43529" xr:uid="{A2A7E4AE-C93E-4990-A6B3-94E19C503009}"/>
    <cellStyle name="Uthevingsfarge2 24 9" xfId="43530" xr:uid="{6F914A7A-74EF-414E-A67F-CA8C588A368C}"/>
    <cellStyle name="Uthevingsfarge2 25" xfId="43531" xr:uid="{90576C2C-85CB-490B-8336-C95E99706172}"/>
    <cellStyle name="Uthevingsfarge2 25 10" xfId="43532" xr:uid="{71531D01-CDFF-4B4E-9D22-28604949DC81}"/>
    <cellStyle name="Uthevingsfarge2 25 11" xfId="43533" xr:uid="{3A179F65-D37B-4754-B7C5-AD3C6BF0C8EB}"/>
    <cellStyle name="Uthevingsfarge2 25 12" xfId="43534" xr:uid="{6DED84A7-2DAD-4FA3-B354-8DEAA33863BA}"/>
    <cellStyle name="Uthevingsfarge2 25 2" xfId="43535" xr:uid="{2D39A9ED-2A79-4A82-A4D3-3B8227DD3226}"/>
    <cellStyle name="Uthevingsfarge2 25 3" xfId="43536" xr:uid="{5E650D44-00AE-4AB2-8058-6C853DD25AC7}"/>
    <cellStyle name="Uthevingsfarge2 25 4" xfId="43537" xr:uid="{4CC0311C-093F-43F8-83C8-893B9861620F}"/>
    <cellStyle name="Uthevingsfarge2 25 5" xfId="43538" xr:uid="{FCBDB947-4869-411F-8731-ECC9BF743C52}"/>
    <cellStyle name="Uthevingsfarge2 25 6" xfId="43539" xr:uid="{C1B61E56-EA9A-4254-8300-788046B59CF3}"/>
    <cellStyle name="Uthevingsfarge2 25 7" xfId="43540" xr:uid="{F17BC646-4F6F-435D-865A-14107221C0DD}"/>
    <cellStyle name="Uthevingsfarge2 25 8" xfId="43541" xr:uid="{B88625D1-7B67-4822-8A56-01F1116BA878}"/>
    <cellStyle name="Uthevingsfarge2 25 9" xfId="43542" xr:uid="{3C89633A-272A-4442-86A3-9A0A12A616FA}"/>
    <cellStyle name="Uthevingsfarge2 26" xfId="43543" xr:uid="{0EF134E9-4AB5-4687-96BE-A69A2513F5B2}"/>
    <cellStyle name="Uthevingsfarge2 26 10" xfId="43544" xr:uid="{75026F14-05F8-41F7-8BA7-87C86BF9BAC0}"/>
    <cellStyle name="Uthevingsfarge2 26 11" xfId="43545" xr:uid="{C441386E-8364-4C62-8703-76D10FBC9D2C}"/>
    <cellStyle name="Uthevingsfarge2 26 12" xfId="43546" xr:uid="{331E246B-1CD4-4367-A1DD-C830F115AFA5}"/>
    <cellStyle name="Uthevingsfarge2 26 13" xfId="43547" xr:uid="{7935000F-C20F-456E-93D5-9B8B0B04294B}"/>
    <cellStyle name="Uthevingsfarge2 26 2" xfId="43548" xr:uid="{ADFC3C78-E275-4656-B97E-32E67B23C333}"/>
    <cellStyle name="Uthevingsfarge2 26 3" xfId="43549" xr:uid="{13395E53-3836-42CC-A39A-EBE2D0A25682}"/>
    <cellStyle name="Uthevingsfarge2 26 4" xfId="43550" xr:uid="{1E73A0B2-94C0-4D8E-A7AD-67042E8DD17A}"/>
    <cellStyle name="Uthevingsfarge2 26 5" xfId="43551" xr:uid="{44116F5F-AFA1-40D8-9172-7DB4F718AD91}"/>
    <cellStyle name="Uthevingsfarge2 26 6" xfId="43552" xr:uid="{4B1F4492-2EE7-4145-A712-E13FB119BC14}"/>
    <cellStyle name="Uthevingsfarge2 26 7" xfId="43553" xr:uid="{F21E47ED-27AA-4B0D-B1FF-34A455E4A5BD}"/>
    <cellStyle name="Uthevingsfarge2 26 8" xfId="43554" xr:uid="{77E8FC17-1108-4569-A24D-AC89B58EAF1E}"/>
    <cellStyle name="Uthevingsfarge2 26 9" xfId="43555" xr:uid="{C317F685-11FC-49B8-B36C-8C82BAF4F773}"/>
    <cellStyle name="Uthevingsfarge2 27" xfId="43556" xr:uid="{6060CBC0-9940-4A39-BD0C-A85719424680}"/>
    <cellStyle name="Uthevingsfarge2 28" xfId="43557" xr:uid="{32145660-0FA0-49C5-9FB1-2FEDEBADAA16}"/>
    <cellStyle name="Uthevingsfarge2 28 2" xfId="43558" xr:uid="{1C817A2E-27C7-4B66-BED8-0707D17AEE9C}"/>
    <cellStyle name="Uthevingsfarge2 28 3" xfId="43559" xr:uid="{F3D135AF-5C69-4DB7-8338-D79AAB7461A9}"/>
    <cellStyle name="Uthevingsfarge2 29" xfId="43560" xr:uid="{C346DE67-7159-48CA-85DB-E4DB2A8F4EB4}"/>
    <cellStyle name="Uthevingsfarge2 3" xfId="43561" xr:uid="{086D6CC5-AA99-41B7-BBB6-44CF43204AF4}"/>
    <cellStyle name="Uthevingsfarge2 30" xfId="43562" xr:uid="{4054EE3F-A8D9-4537-9757-2147DF2DCA9B}"/>
    <cellStyle name="Uthevingsfarge2 31" xfId="43563" xr:uid="{A9B01CF5-1BD8-4A22-91D3-2DA387F84F07}"/>
    <cellStyle name="Uthevingsfarge2 32" xfId="43564" xr:uid="{A4541CC3-0D64-4DC7-98F2-343304FC11AE}"/>
    <cellStyle name="Uthevingsfarge2 33" xfId="43565" xr:uid="{C4A5462E-2E34-4510-B790-1201D1CE76D5}"/>
    <cellStyle name="Uthevingsfarge2 34" xfId="43566" xr:uid="{E761C157-8EA1-40AB-805E-E9715A79B578}"/>
    <cellStyle name="Uthevingsfarge2 35" xfId="43567" xr:uid="{E9D407A9-B663-4777-A3CD-C9B5A1E8FEFE}"/>
    <cellStyle name="Uthevingsfarge2 36" xfId="43568" xr:uid="{A05CE39B-ED67-43D5-B8A6-269872C75786}"/>
    <cellStyle name="Uthevingsfarge2 37" xfId="43569" xr:uid="{F7CB5E80-5FB1-4E16-87D6-BEAAE1BC526C}"/>
    <cellStyle name="Uthevingsfarge2 38" xfId="43570" xr:uid="{B2E7A62C-0F6D-4BBE-9A14-16009C94347D}"/>
    <cellStyle name="Uthevingsfarge2 39" xfId="43571" xr:uid="{30C78A88-01E8-4802-AE55-FF6013555B12}"/>
    <cellStyle name="Uthevingsfarge2 4" xfId="43572" xr:uid="{0DE87A71-7632-489E-A4B0-6366A86792D6}"/>
    <cellStyle name="Uthevingsfarge2 40" xfId="43573" xr:uid="{4650CFF7-14F1-4C8A-BE8B-C366A90D08AB}"/>
    <cellStyle name="Uthevingsfarge2 41" xfId="43574" xr:uid="{5DBF4657-C558-44DB-AF75-C603A04E2C08}"/>
    <cellStyle name="Uthevingsfarge2 42" xfId="43575" xr:uid="{7B0283A4-3574-4320-AEF4-F500E4362282}"/>
    <cellStyle name="Uthevingsfarge2 43" xfId="43576" xr:uid="{BDDE0030-AEBC-4B42-8FCE-E1B80A576D19}"/>
    <cellStyle name="Uthevingsfarge2 44" xfId="43577" xr:uid="{09CF2E29-3B94-41BC-B4C8-ECC20112FB57}"/>
    <cellStyle name="Uthevingsfarge2 45" xfId="43578" xr:uid="{F364662B-1387-461F-8F4F-6735A96C26B1}"/>
    <cellStyle name="Uthevingsfarge2 46" xfId="43579" xr:uid="{538D3542-9C7D-4BA9-B92E-6E6B71BD728B}"/>
    <cellStyle name="Uthevingsfarge2 47" xfId="43580" xr:uid="{4ECFD25D-09D9-4424-B31E-7EF17AE12438}"/>
    <cellStyle name="Uthevingsfarge2 48" xfId="43581" xr:uid="{4B320DCF-BDD5-49C1-9BE1-D27AB1D9AD32}"/>
    <cellStyle name="Uthevingsfarge2 49" xfId="46471" xr:uid="{B912306F-FE2C-4B81-9FC2-2D85C187438A}"/>
    <cellStyle name="Uthevingsfarge2 5" xfId="43582" xr:uid="{00381C7B-EAB4-4B07-AA1E-B8DA1F9B557E}"/>
    <cellStyle name="Uthevingsfarge2 50" xfId="46472" xr:uid="{0B496430-40F1-40DA-B95F-8A9A536AC56F}"/>
    <cellStyle name="Uthevingsfarge2 51" xfId="46473" xr:uid="{3E135A83-F537-4BAA-9C2F-C7B85218D7E2}"/>
    <cellStyle name="Uthevingsfarge2 52" xfId="46474" xr:uid="{A63C728E-92EB-4B18-9694-75E05E9129E0}"/>
    <cellStyle name="Uthevingsfarge2 53" xfId="46475" xr:uid="{9A47512F-E3C9-475A-949B-32A306923204}"/>
    <cellStyle name="Uthevingsfarge2 54" xfId="46476" xr:uid="{C3F7B250-49D3-4DF5-8BC6-EA04E1CDE796}"/>
    <cellStyle name="Uthevingsfarge2 55" xfId="46477" xr:uid="{278B7482-7E78-4A41-BFD9-4AA81AE2A07F}"/>
    <cellStyle name="Uthevingsfarge2 56" xfId="46478" xr:uid="{71AAE6A3-1311-445E-8851-71B20D75EBF6}"/>
    <cellStyle name="Uthevingsfarge2 57" xfId="46479" xr:uid="{0659A218-A817-4134-A2E9-20E695AA2841}"/>
    <cellStyle name="Uthevingsfarge2 58" xfId="46480" xr:uid="{717F4BE7-2E76-45AD-94AE-D2D45F90B616}"/>
    <cellStyle name="Uthevingsfarge2 59" xfId="46481" xr:uid="{8D42E625-7245-416E-BC51-5FCCB91C2221}"/>
    <cellStyle name="Uthevingsfarge2 6" xfId="43583" xr:uid="{3AB5343B-20F9-4E85-9FFF-605613F130DD}"/>
    <cellStyle name="Uthevingsfarge2 60" xfId="46482" xr:uid="{E965CB68-6F69-4A6F-9A14-16A903EF14CA}"/>
    <cellStyle name="Uthevingsfarge2 61" xfId="46483" xr:uid="{DA348AAD-7540-4D2B-ACF9-CFE4A996F272}"/>
    <cellStyle name="Uthevingsfarge2 62" xfId="46484" xr:uid="{D9E451AA-B6B9-4A09-A942-52382D557877}"/>
    <cellStyle name="Uthevingsfarge2 63" xfId="46485" xr:uid="{E117CA49-5907-4DBA-8E8D-69F7E9197688}"/>
    <cellStyle name="Uthevingsfarge2 64" xfId="46486" xr:uid="{EF37732F-DC6E-4BEF-B84A-320C3C2D4CA8}"/>
    <cellStyle name="Uthevingsfarge2 65" xfId="46487" xr:uid="{AA529E98-CDC9-43F6-B63F-5C2E8A1E0BBC}"/>
    <cellStyle name="Uthevingsfarge2 66" xfId="46488" xr:uid="{4CD13493-8B9D-4616-A8EC-27ECF73CA588}"/>
    <cellStyle name="Uthevingsfarge2 67" xfId="46489" xr:uid="{4A8B69C3-2690-4EED-8837-A5E56A6ED976}"/>
    <cellStyle name="Uthevingsfarge2 68" xfId="46490" xr:uid="{FCE86955-E531-479F-A90D-95EFE2A2AC39}"/>
    <cellStyle name="Uthevingsfarge2 69" xfId="46670" xr:uid="{EB166281-DB13-4B73-9E7B-AFFCFFE40515}"/>
    <cellStyle name="Uthevingsfarge2 7" xfId="43584" xr:uid="{FE62F176-0B20-4D40-BC7A-80A0BC8AB980}"/>
    <cellStyle name="Uthevingsfarge2 70" xfId="46837" xr:uid="{C7DE626C-7BAF-4FDB-B21A-30FA4D1AD18D}"/>
    <cellStyle name="Uthevingsfarge2 71" xfId="46848" xr:uid="{F74BD11A-3800-4047-B781-5F1377FBA479}"/>
    <cellStyle name="Uthevingsfarge2 72" xfId="46863" xr:uid="{22304234-469F-44CC-9985-2229EB496B9A}"/>
    <cellStyle name="Uthevingsfarge2 73" xfId="46868" xr:uid="{D7ECB1F9-A856-45C8-9180-FC9B3BE996AC}"/>
    <cellStyle name="Uthevingsfarge2 74" xfId="46607" xr:uid="{DF3144F2-9A12-4C07-8458-6ACFB32FED96}"/>
    <cellStyle name="Uthevingsfarge2 8" xfId="43585" xr:uid="{B5CA1042-47C7-4A53-848C-8D1D436FCB45}"/>
    <cellStyle name="Uthevingsfarge2 9" xfId="43586" xr:uid="{EC31A868-8031-4357-974C-89B1D01D321B}"/>
    <cellStyle name="Uthevingsfarge3 10" xfId="43587" xr:uid="{C18B659F-CB5D-45D3-9444-9951A7AD9020}"/>
    <cellStyle name="Uthevingsfarge3 10 10" xfId="43588" xr:uid="{1620295A-EB7C-4CA6-ABA8-E75AAD933C96}"/>
    <cellStyle name="Uthevingsfarge3 10 11" xfId="43589" xr:uid="{CEA01C66-F5FF-4D79-A274-87B0F812F91B}"/>
    <cellStyle name="Uthevingsfarge3 10 12" xfId="43590" xr:uid="{4BAF7C18-1BE0-4A66-B753-4515C4644876}"/>
    <cellStyle name="Uthevingsfarge3 10 13" xfId="43591" xr:uid="{136F6E4D-3AF0-4766-B001-6CAFA41AD623}"/>
    <cellStyle name="Uthevingsfarge3 10 14" xfId="43592" xr:uid="{18DF3D4F-05FF-4AFD-A8A0-949CDF518B4D}"/>
    <cellStyle name="Uthevingsfarge3 10 15" xfId="43593" xr:uid="{38397A8B-F435-4797-A952-7466BB440578}"/>
    <cellStyle name="Uthevingsfarge3 10 16" xfId="43594" xr:uid="{1C7AC9C1-CCAA-4773-AA41-34E1BE73ED61}"/>
    <cellStyle name="Uthevingsfarge3 10 17" xfId="43595" xr:uid="{80E8C979-F74A-4DB4-9C1D-525B9AC47052}"/>
    <cellStyle name="Uthevingsfarge3 10 17 10" xfId="43596" xr:uid="{1A42651F-B9CF-41E2-9C40-CED52AD22D0B}"/>
    <cellStyle name="Uthevingsfarge3 10 17 11" xfId="43597" xr:uid="{5E9DB9D5-500F-4DE5-9E4D-3D86F6BAED6F}"/>
    <cellStyle name="Uthevingsfarge3 10 17 12" xfId="43598" xr:uid="{CF9BBEC2-AA9E-483D-A0BF-0984AD123BD8}"/>
    <cellStyle name="Uthevingsfarge3 10 17 13" xfId="43599" xr:uid="{59C60402-0887-4D4C-95D9-1434F2E5C05D}"/>
    <cellStyle name="Uthevingsfarge3 10 17 2" xfId="43600" xr:uid="{9CD5A6CC-C9F9-48AE-B074-0D72536D8103}"/>
    <cellStyle name="Uthevingsfarge3 10 17 3" xfId="43601" xr:uid="{7A3F9D4A-C15B-4DC1-A949-0075305C54E3}"/>
    <cellStyle name="Uthevingsfarge3 10 17 4" xfId="43602" xr:uid="{9F403465-1BB9-4B03-AD5A-3A605EB638AF}"/>
    <cellStyle name="Uthevingsfarge3 10 17 5" xfId="43603" xr:uid="{76F40B4D-2467-4708-AC0C-063690BDAD3C}"/>
    <cellStyle name="Uthevingsfarge3 10 17 6" xfId="43604" xr:uid="{7CDA37EF-BDC5-4AA6-A4BA-C15F9734B35A}"/>
    <cellStyle name="Uthevingsfarge3 10 17 7" xfId="43605" xr:uid="{2DF648BF-CB11-4D9A-A4FB-9214C88C7D42}"/>
    <cellStyle name="Uthevingsfarge3 10 17 8" xfId="43606" xr:uid="{93D50333-1F48-4166-9158-236ADEA0CE3E}"/>
    <cellStyle name="Uthevingsfarge3 10 17 9" xfId="43607" xr:uid="{C97806EA-15EA-4824-88B5-49B6AE9EF17F}"/>
    <cellStyle name="Uthevingsfarge3 10 18" xfId="43608" xr:uid="{BE631392-0F01-40EB-9332-BBBF4E2E70BA}"/>
    <cellStyle name="Uthevingsfarge3 10 19" xfId="43609" xr:uid="{530F884C-89AF-4815-9EA9-DFBE8E8A81E8}"/>
    <cellStyle name="Uthevingsfarge3 10 2" xfId="43610" xr:uid="{A255D42C-7471-4F24-BC2E-764703619DD0}"/>
    <cellStyle name="Uthevingsfarge3 10 2 10" xfId="43611" xr:uid="{6B40A9D8-5959-4438-B0D9-546781566EE4}"/>
    <cellStyle name="Uthevingsfarge3 10 2 11" xfId="43612" xr:uid="{2A17CCDC-9E21-406C-B9EB-28174691943C}"/>
    <cellStyle name="Uthevingsfarge3 10 2 12" xfId="43613" xr:uid="{87753BEA-967E-43F6-9946-8D14C31F9921}"/>
    <cellStyle name="Uthevingsfarge3 10 2 13" xfId="43614" xr:uid="{1D7AEAA0-34A5-4918-B41D-DDDE3C827ECA}"/>
    <cellStyle name="Uthevingsfarge3 10 2 14" xfId="43615" xr:uid="{0451D37F-1A27-41C3-A894-8F76DD89BD0B}"/>
    <cellStyle name="Uthevingsfarge3 10 2 2" xfId="43616" xr:uid="{A017DCF1-4333-48D8-AD2A-3A4EFFCADE07}"/>
    <cellStyle name="Uthevingsfarge3 10 2 2 10" xfId="43617" xr:uid="{EC58038F-3E42-44CC-8EE0-EF5AFC769A11}"/>
    <cellStyle name="Uthevingsfarge3 10 2 2 11" xfId="43618" xr:uid="{EC60423C-3BD7-45B3-972C-76CB09427858}"/>
    <cellStyle name="Uthevingsfarge3 10 2 2 12" xfId="43619" xr:uid="{0DBEC96A-743B-4DF7-9616-D9B6B46CDD98}"/>
    <cellStyle name="Uthevingsfarge3 10 2 2 13" xfId="43620" xr:uid="{14520E25-24EA-4621-AEEE-9D09975B4B07}"/>
    <cellStyle name="Uthevingsfarge3 10 2 2 2" xfId="43621" xr:uid="{AADEB343-F1AD-4CC1-96A4-9C9B017A3E1A}"/>
    <cellStyle name="Uthevingsfarge3 10 2 2 3" xfId="43622" xr:uid="{88B36A97-4DEE-4F7A-A416-B284D0055D39}"/>
    <cellStyle name="Uthevingsfarge3 10 2 2 4" xfId="43623" xr:uid="{7107313B-3AD9-44B7-A829-4D8D5DDA4CBF}"/>
    <cellStyle name="Uthevingsfarge3 10 2 2 5" xfId="43624" xr:uid="{B74CFB9A-BA2C-4D14-B207-596FB7B0D488}"/>
    <cellStyle name="Uthevingsfarge3 10 2 2 6" xfId="43625" xr:uid="{A2E67836-CB77-408B-B685-92F024BCEE50}"/>
    <cellStyle name="Uthevingsfarge3 10 2 2 7" xfId="43626" xr:uid="{4B02FE4E-EEF0-4DC8-B0F3-E07BC1E4A5B6}"/>
    <cellStyle name="Uthevingsfarge3 10 2 2 8" xfId="43627" xr:uid="{90F5E0D6-62CA-4378-B633-6041B2F54C5A}"/>
    <cellStyle name="Uthevingsfarge3 10 2 2 9" xfId="43628" xr:uid="{C007B8A6-F7BA-45AA-B5D5-D4790D0FEF8B}"/>
    <cellStyle name="Uthevingsfarge3 10 2 3" xfId="43629" xr:uid="{97A0A15A-1EB8-4045-826E-40F280E88289}"/>
    <cellStyle name="Uthevingsfarge3 10 2 4" xfId="43630" xr:uid="{7C823E9C-D610-4E0A-A7E4-B564ED94E59D}"/>
    <cellStyle name="Uthevingsfarge3 10 2 5" xfId="43631" xr:uid="{8D575B5A-A73B-41E9-94DE-03CD01DAA863}"/>
    <cellStyle name="Uthevingsfarge3 10 2 6" xfId="43632" xr:uid="{440C8FCD-399B-48DA-9004-EFE7F480D2F9}"/>
    <cellStyle name="Uthevingsfarge3 10 2 7" xfId="43633" xr:uid="{09169782-1537-494B-B088-0741BD12A075}"/>
    <cellStyle name="Uthevingsfarge3 10 2 8" xfId="43634" xr:uid="{3B653586-C207-4647-A395-3F06F7C71C53}"/>
    <cellStyle name="Uthevingsfarge3 10 2 9" xfId="43635" xr:uid="{F94A63FC-87FF-4DE8-9AA8-A9AA6BB7CE61}"/>
    <cellStyle name="Uthevingsfarge3 10 20" xfId="43636" xr:uid="{0FC600F5-A758-4911-9C4A-83797D51B448}"/>
    <cellStyle name="Uthevingsfarge3 10 21" xfId="43637" xr:uid="{1C572CFD-B389-47CB-B7C3-445D0324A0D9}"/>
    <cellStyle name="Uthevingsfarge3 10 22" xfId="43638" xr:uid="{9A3D44AE-AA58-4E38-8FB7-8BE1C204C03B}"/>
    <cellStyle name="Uthevingsfarge3 10 23" xfId="43639" xr:uid="{5D795FEF-9E00-43EB-A552-DEDA05522C43}"/>
    <cellStyle name="Uthevingsfarge3 10 24" xfId="43640" xr:uid="{D7F55921-53A2-4799-ABD5-2B3D6FA3E8DD}"/>
    <cellStyle name="Uthevingsfarge3 10 25" xfId="43641" xr:uid="{99EF7414-8EC9-4143-8E6C-DE27CCA00781}"/>
    <cellStyle name="Uthevingsfarge3 10 26" xfId="43642" xr:uid="{6B1E2498-E3A1-4F3B-B71A-1293C7431C5B}"/>
    <cellStyle name="Uthevingsfarge3 10 27" xfId="43643" xr:uid="{A449522F-0A45-4122-A8E1-A096F34A4F53}"/>
    <cellStyle name="Uthevingsfarge3 10 28" xfId="43644" xr:uid="{EEBCA570-D232-4509-8126-3A6EE242A416}"/>
    <cellStyle name="Uthevingsfarge3 10 3" xfId="43645" xr:uid="{1B87F15A-98DD-46C2-85B4-179F988C0775}"/>
    <cellStyle name="Uthevingsfarge3 10 4" xfId="43646" xr:uid="{0C323C3B-C9B8-43CB-8445-B49EED45FF28}"/>
    <cellStyle name="Uthevingsfarge3 10 5" xfId="43647" xr:uid="{CE06E5E9-2142-40A8-8387-A2E8D8567387}"/>
    <cellStyle name="Uthevingsfarge3 10 6" xfId="43648" xr:uid="{6B3E8889-ECA8-403A-9C38-8AC265ADD84E}"/>
    <cellStyle name="Uthevingsfarge3 10 7" xfId="43649" xr:uid="{76A3132C-EF90-4FE2-8E4A-F9F15DDA82FA}"/>
    <cellStyle name="Uthevingsfarge3 10 8" xfId="43650" xr:uid="{E4C2C152-A2A2-413A-B2EE-5D0F3B4FA7DD}"/>
    <cellStyle name="Uthevingsfarge3 10 9" xfId="43651" xr:uid="{24D70210-BA4C-44CE-9BAA-0C47395B5010}"/>
    <cellStyle name="Uthevingsfarge3 11" xfId="43652" xr:uid="{25639775-EE6D-4C5E-874A-431196C6B06E}"/>
    <cellStyle name="Uthevingsfarge3 12" xfId="43653" xr:uid="{87D2CEC5-CDC5-4D22-8E35-FFBC3602810F}"/>
    <cellStyle name="Uthevingsfarge3 12 10" xfId="43654" xr:uid="{23C3E2B2-28AB-4CB8-9190-6C73B873E5EA}"/>
    <cellStyle name="Uthevingsfarge3 12 11" xfId="43655" xr:uid="{C1CA4E30-5128-4495-B1BF-6508BC26A27E}"/>
    <cellStyle name="Uthevingsfarge3 12 12" xfId="43656" xr:uid="{4451074E-8F99-4F98-BF69-F781A6B7B2CD}"/>
    <cellStyle name="Uthevingsfarge3 12 13" xfId="43657" xr:uid="{970F9164-6DD9-409E-AFE2-8500601E03F8}"/>
    <cellStyle name="Uthevingsfarge3 12 14" xfId="43658" xr:uid="{533F4A62-D78C-4A8B-81E2-01AC946866C5}"/>
    <cellStyle name="Uthevingsfarge3 12 15" xfId="43659" xr:uid="{80242421-DE24-4DCA-875B-D327F8864BCC}"/>
    <cellStyle name="Uthevingsfarge3 12 2" xfId="43660" xr:uid="{5AE7A0B8-6A9C-40CE-8678-4F7864B8998C}"/>
    <cellStyle name="Uthevingsfarge3 12 2 10" xfId="43661" xr:uid="{B6113F20-BB87-411A-956F-51C0CD50AF25}"/>
    <cellStyle name="Uthevingsfarge3 12 2 11" xfId="43662" xr:uid="{36076D86-47FF-46DF-99EF-C7F70D934878}"/>
    <cellStyle name="Uthevingsfarge3 12 2 12" xfId="43663" xr:uid="{B2969C7A-EBB3-4206-ACA3-CD45BAA665B3}"/>
    <cellStyle name="Uthevingsfarge3 12 2 13" xfId="43664" xr:uid="{5CF8F1E3-26DA-4E0C-BC2C-0FF6020DCED3}"/>
    <cellStyle name="Uthevingsfarge3 12 2 2" xfId="43665" xr:uid="{7B079D96-D676-42F7-A50B-10965AF3DB89}"/>
    <cellStyle name="Uthevingsfarge3 12 2 3" xfId="43666" xr:uid="{F3257D68-CB7B-4A07-9730-675EC09D316D}"/>
    <cellStyle name="Uthevingsfarge3 12 2 4" xfId="43667" xr:uid="{468CBDDB-C5E3-47BA-A7C5-775972CDFB7D}"/>
    <cellStyle name="Uthevingsfarge3 12 2 5" xfId="43668" xr:uid="{7A1B56EF-0A9C-4C6C-BFDB-896BDC8CE939}"/>
    <cellStyle name="Uthevingsfarge3 12 2 6" xfId="43669" xr:uid="{A8F3103A-F0A8-49A6-B4ED-D9CA5AC9BDA1}"/>
    <cellStyle name="Uthevingsfarge3 12 2 7" xfId="43670" xr:uid="{B2164EFE-B854-4402-BEB9-77151CDC322F}"/>
    <cellStyle name="Uthevingsfarge3 12 2 8" xfId="43671" xr:uid="{DAA0CF68-AE18-4A21-8DC9-79307C3D72B4}"/>
    <cellStyle name="Uthevingsfarge3 12 2 9" xfId="43672" xr:uid="{587D0B9F-C3F9-4620-8004-A4E88A055738}"/>
    <cellStyle name="Uthevingsfarge3 12 3" xfId="43673" xr:uid="{1B447671-AB53-4678-8709-62A200AF95BC}"/>
    <cellStyle name="Uthevingsfarge3 12 4" xfId="43674" xr:uid="{944512BC-78C4-4F42-A635-F64A0E3230E6}"/>
    <cellStyle name="Uthevingsfarge3 12 5" xfId="43675" xr:uid="{1DD351E1-93FC-47E8-8C06-3343A26E7C45}"/>
    <cellStyle name="Uthevingsfarge3 12 6" xfId="43676" xr:uid="{451720A0-0889-40E0-BF53-7174CC622FC3}"/>
    <cellStyle name="Uthevingsfarge3 12 7" xfId="43677" xr:uid="{B60F9A36-CF1A-4E75-B7F5-4D6399C4A327}"/>
    <cellStyle name="Uthevingsfarge3 12 8" xfId="43678" xr:uid="{F6F4C66F-A101-4F97-8F4F-67DE228EC3C8}"/>
    <cellStyle name="Uthevingsfarge3 12 9" xfId="43679" xr:uid="{E11882DB-F2ED-4B5A-8DBD-8B5F1B735149}"/>
    <cellStyle name="Uthevingsfarge3 13" xfId="43680" xr:uid="{5EC54ABB-AD84-4AD0-84E8-239ED4F45819}"/>
    <cellStyle name="Uthevingsfarge3 13 10" xfId="43681" xr:uid="{2087E51F-EF52-4065-9518-2AB48754F7C8}"/>
    <cellStyle name="Uthevingsfarge3 13 11" xfId="43682" xr:uid="{B6F223F9-3BEF-4FBF-B446-D6AE973E6D98}"/>
    <cellStyle name="Uthevingsfarge3 13 12" xfId="43683" xr:uid="{1A9A48D5-C42A-464C-BF47-E9E4F5E1D54C}"/>
    <cellStyle name="Uthevingsfarge3 13 2" xfId="43684" xr:uid="{DC35A08D-0465-46BA-BBD8-331B6D3A4CE6}"/>
    <cellStyle name="Uthevingsfarge3 13 3" xfId="43685" xr:uid="{7567DE93-F93A-4699-A5E0-DDAF3678B925}"/>
    <cellStyle name="Uthevingsfarge3 13 4" xfId="43686" xr:uid="{C29355F4-5F8E-4130-8440-2CED94099644}"/>
    <cellStyle name="Uthevingsfarge3 13 5" xfId="43687" xr:uid="{564BE282-BF31-4539-A8AD-42DABD2DBED4}"/>
    <cellStyle name="Uthevingsfarge3 13 6" xfId="43688" xr:uid="{B87B6C17-3412-4750-B584-AA5741D750F1}"/>
    <cellStyle name="Uthevingsfarge3 13 7" xfId="43689" xr:uid="{83E157FD-D6D3-4C2F-B722-1E186428A534}"/>
    <cellStyle name="Uthevingsfarge3 13 8" xfId="43690" xr:uid="{18D1E332-991E-4858-B82C-A6020734D53E}"/>
    <cellStyle name="Uthevingsfarge3 13 9" xfId="43691" xr:uid="{B5A93A04-5EC8-4B6E-A84C-E312632D28C6}"/>
    <cellStyle name="Uthevingsfarge3 14" xfId="43692" xr:uid="{7B17328E-3FBA-401D-B614-5037AF1C88C5}"/>
    <cellStyle name="Uthevingsfarge3 14 10" xfId="43693" xr:uid="{1C128E17-64C2-49E6-A909-5AFB20C6F684}"/>
    <cellStyle name="Uthevingsfarge3 14 11" xfId="43694" xr:uid="{EB189BF8-418D-46AB-A8B2-254B3F38E601}"/>
    <cellStyle name="Uthevingsfarge3 14 12" xfId="43695" xr:uid="{4B6EEE25-7027-4A11-89F3-7F3DF86C9809}"/>
    <cellStyle name="Uthevingsfarge3 14 2" xfId="43696" xr:uid="{42036674-49D6-408C-AC95-D9F09CC30152}"/>
    <cellStyle name="Uthevingsfarge3 14 3" xfId="43697" xr:uid="{6090E424-FF3B-462B-B0C4-A8BE627EE2E8}"/>
    <cellStyle name="Uthevingsfarge3 14 4" xfId="43698" xr:uid="{9DB65AE1-B22D-499C-82F5-1EDF5CBAED39}"/>
    <cellStyle name="Uthevingsfarge3 14 5" xfId="43699" xr:uid="{9A705FA6-E19F-4D0A-BE3F-AC6B14DD20FE}"/>
    <cellStyle name="Uthevingsfarge3 14 6" xfId="43700" xr:uid="{46F3068E-319F-4299-B5E0-92BEF3C5E34D}"/>
    <cellStyle name="Uthevingsfarge3 14 7" xfId="43701" xr:uid="{57171C42-737D-473F-AB1C-D49F3CE3C8F3}"/>
    <cellStyle name="Uthevingsfarge3 14 8" xfId="43702" xr:uid="{9FBBD603-8B79-4B56-8DBF-467E69B3E4DF}"/>
    <cellStyle name="Uthevingsfarge3 14 9" xfId="43703" xr:uid="{8664BB8D-84D6-4A83-8241-BBC6F0E68BE5}"/>
    <cellStyle name="Uthevingsfarge3 15" xfId="43704" xr:uid="{D6FE5C1B-FD7E-4B4A-9AD0-0D6927331DF3}"/>
    <cellStyle name="Uthevingsfarge3 15 10" xfId="43705" xr:uid="{92111248-CDB4-40B5-AD02-7A6CA915513E}"/>
    <cellStyle name="Uthevingsfarge3 15 11" xfId="43706" xr:uid="{A1C6D1CF-5A30-4A56-B161-5220F33AD8D0}"/>
    <cellStyle name="Uthevingsfarge3 15 12" xfId="43707" xr:uid="{844945FD-68F8-4249-BA5A-13ADF0C4D742}"/>
    <cellStyle name="Uthevingsfarge3 15 2" xfId="43708" xr:uid="{6613FD22-DD11-45D3-81CF-143D388D4856}"/>
    <cellStyle name="Uthevingsfarge3 15 3" xfId="43709" xr:uid="{BA10A1FC-D483-47E2-B856-EF0463423BF6}"/>
    <cellStyle name="Uthevingsfarge3 15 4" xfId="43710" xr:uid="{CF2CAD88-7957-4A96-B87D-7B4C5AF2FD86}"/>
    <cellStyle name="Uthevingsfarge3 15 5" xfId="43711" xr:uid="{F9482CFD-8869-4166-A9D1-BC7ED03E94DB}"/>
    <cellStyle name="Uthevingsfarge3 15 6" xfId="43712" xr:uid="{DF62E29A-1E79-48E8-9BEC-72C9573B6B91}"/>
    <cellStyle name="Uthevingsfarge3 15 7" xfId="43713" xr:uid="{A77707D4-2AF5-482B-82D3-E4C8D8AFB399}"/>
    <cellStyle name="Uthevingsfarge3 15 8" xfId="43714" xr:uid="{F977A28A-D058-41FB-96C4-CCECB4D50F97}"/>
    <cellStyle name="Uthevingsfarge3 15 9" xfId="43715" xr:uid="{EB618407-6696-4B11-8610-84EBF76A8C11}"/>
    <cellStyle name="Uthevingsfarge3 16" xfId="43716" xr:uid="{CE8FB6E4-A0FE-47F7-A8FC-5B8FF2E29ABE}"/>
    <cellStyle name="Uthevingsfarge3 16 10" xfId="43717" xr:uid="{EC1832E9-05BB-4537-8E35-77993C0AE599}"/>
    <cellStyle name="Uthevingsfarge3 16 11" xfId="43718" xr:uid="{27E8DC28-20B6-4BC8-AFE0-710FC6D56A66}"/>
    <cellStyle name="Uthevingsfarge3 16 12" xfId="43719" xr:uid="{6FA6BA66-27B3-4693-8504-4AD7339FB6C4}"/>
    <cellStyle name="Uthevingsfarge3 16 2" xfId="43720" xr:uid="{BE93AEED-1134-436D-AABE-9874A51C0E38}"/>
    <cellStyle name="Uthevingsfarge3 16 3" xfId="43721" xr:uid="{65AE1268-3C79-47D2-B289-9B3D6BDD2B80}"/>
    <cellStyle name="Uthevingsfarge3 16 4" xfId="43722" xr:uid="{9BF0A381-8ECA-4675-B543-3FE7483765D3}"/>
    <cellStyle name="Uthevingsfarge3 16 5" xfId="43723" xr:uid="{51EC9DBC-0F66-4D1A-85A3-2899D20E346D}"/>
    <cellStyle name="Uthevingsfarge3 16 6" xfId="43724" xr:uid="{723F46A9-C367-4EA6-9D6A-A225794215B7}"/>
    <cellStyle name="Uthevingsfarge3 16 7" xfId="43725" xr:uid="{E0832389-2C8C-4610-9802-98851ACBD39B}"/>
    <cellStyle name="Uthevingsfarge3 16 8" xfId="43726" xr:uid="{130633E2-6960-4C29-81A8-D0F54993244F}"/>
    <cellStyle name="Uthevingsfarge3 16 9" xfId="43727" xr:uid="{9EEE330B-3EB5-43A1-9C28-BF1AE6CBF6A7}"/>
    <cellStyle name="Uthevingsfarge3 17" xfId="43728" xr:uid="{00F344F8-63B5-4893-8032-AA2381AA11EB}"/>
    <cellStyle name="Uthevingsfarge3 17 10" xfId="43729" xr:uid="{3F138DD6-74E8-4A13-9C87-FD00F3514804}"/>
    <cellStyle name="Uthevingsfarge3 17 11" xfId="43730" xr:uid="{EE259F79-96FD-42D9-92D8-9642897CCCE5}"/>
    <cellStyle name="Uthevingsfarge3 17 12" xfId="43731" xr:uid="{5B8BDEC9-E209-44B8-82DA-EDE42D272C71}"/>
    <cellStyle name="Uthevingsfarge3 17 2" xfId="43732" xr:uid="{9C9C903D-E1AA-4FE0-B0DA-FA2361ACA8F9}"/>
    <cellStyle name="Uthevingsfarge3 17 3" xfId="43733" xr:uid="{00137879-B1EA-4AB0-88BC-68367270CB68}"/>
    <cellStyle name="Uthevingsfarge3 17 4" xfId="43734" xr:uid="{6289FC3A-8D70-415E-895C-56C8729687F1}"/>
    <cellStyle name="Uthevingsfarge3 17 5" xfId="43735" xr:uid="{701CD77E-0CDD-4A76-8EE0-22AC12F8A172}"/>
    <cellStyle name="Uthevingsfarge3 17 6" xfId="43736" xr:uid="{DF230420-D976-4D6D-BB7D-005D0E3A1F82}"/>
    <cellStyle name="Uthevingsfarge3 17 7" xfId="43737" xr:uid="{1ABCE2CD-A21C-439C-8CEE-3E76BE21AD8A}"/>
    <cellStyle name="Uthevingsfarge3 17 8" xfId="43738" xr:uid="{D906D174-55B4-41E2-A855-D62E73AD24F8}"/>
    <cellStyle name="Uthevingsfarge3 17 9" xfId="43739" xr:uid="{59EE1A53-3BD1-4B83-8B0A-27EA2F3AE2A0}"/>
    <cellStyle name="Uthevingsfarge3 18" xfId="43740" xr:uid="{A6F59DA4-2F0C-4A42-9E4B-2DB2D35815B0}"/>
    <cellStyle name="Uthevingsfarge3 18 10" xfId="43741" xr:uid="{4FE19D7B-DF1C-42A7-A3BE-A543FE83A20B}"/>
    <cellStyle name="Uthevingsfarge3 18 11" xfId="43742" xr:uid="{7B932C46-0972-4C07-9C9F-59D8EA0DCF25}"/>
    <cellStyle name="Uthevingsfarge3 18 12" xfId="43743" xr:uid="{87025B76-DCBD-49AB-8ADA-427C705B1337}"/>
    <cellStyle name="Uthevingsfarge3 18 2" xfId="43744" xr:uid="{7A813EDF-3493-4043-972A-1346CC810AEF}"/>
    <cellStyle name="Uthevingsfarge3 18 3" xfId="43745" xr:uid="{BF24EA73-DE1F-44A4-9E14-BFEAE92C2275}"/>
    <cellStyle name="Uthevingsfarge3 18 4" xfId="43746" xr:uid="{02679AD7-1A71-4B68-BB04-18A8CFFA9424}"/>
    <cellStyle name="Uthevingsfarge3 18 5" xfId="43747" xr:uid="{ACE7D3E2-F6FA-4B8E-B700-2E56504B2837}"/>
    <cellStyle name="Uthevingsfarge3 18 6" xfId="43748" xr:uid="{F2FEBF2F-75F1-4FD4-BC08-39DBC58DC4AB}"/>
    <cellStyle name="Uthevingsfarge3 18 7" xfId="43749" xr:uid="{533BF09F-A4E2-42B7-A521-11DD8B6CC013}"/>
    <cellStyle name="Uthevingsfarge3 18 8" xfId="43750" xr:uid="{2C29F029-ECC2-45F7-AA60-47351F218742}"/>
    <cellStyle name="Uthevingsfarge3 18 9" xfId="43751" xr:uid="{8D75066B-FB06-464B-BAC3-A161C3DBF475}"/>
    <cellStyle name="Uthevingsfarge3 19" xfId="43752" xr:uid="{03F74543-4A96-4D88-8E28-CA95CF8081C9}"/>
    <cellStyle name="Uthevingsfarge3 19 10" xfId="43753" xr:uid="{6560DCBA-C212-47B4-A062-465751891308}"/>
    <cellStyle name="Uthevingsfarge3 19 11" xfId="43754" xr:uid="{6A5FB21B-82E6-40AE-A20F-D72E4DE95618}"/>
    <cellStyle name="Uthevingsfarge3 19 12" xfId="43755" xr:uid="{CE66656C-A51B-4A0E-A235-2BA996FEF4F9}"/>
    <cellStyle name="Uthevingsfarge3 19 2" xfId="43756" xr:uid="{62B198E4-E2F6-4A33-95F3-F1B34C3E12E1}"/>
    <cellStyle name="Uthevingsfarge3 19 3" xfId="43757" xr:uid="{88180D38-1D1A-4115-A85A-892B796AB859}"/>
    <cellStyle name="Uthevingsfarge3 19 4" xfId="43758" xr:uid="{2F7D8EF2-52E3-48B4-B18F-34B71F76C528}"/>
    <cellStyle name="Uthevingsfarge3 19 5" xfId="43759" xr:uid="{1B077C09-586A-45A9-9E3A-A2F113370DC5}"/>
    <cellStyle name="Uthevingsfarge3 19 6" xfId="43760" xr:uid="{8674BA9B-F8B3-41B4-91B4-84686AF29F0B}"/>
    <cellStyle name="Uthevingsfarge3 19 7" xfId="43761" xr:uid="{8E58DF29-9FE7-421C-A85D-4526EFA562D1}"/>
    <cellStyle name="Uthevingsfarge3 19 8" xfId="43762" xr:uid="{DCE41F66-4B32-4BBE-953A-469F72808CD4}"/>
    <cellStyle name="Uthevingsfarge3 19 9" xfId="43763" xr:uid="{344DFC65-032F-42A5-B646-92498B4A8C6A}"/>
    <cellStyle name="Uthevingsfarge3 2" xfId="43764" xr:uid="{01F77E5C-D249-47FF-9794-DD3022B5D0BF}"/>
    <cellStyle name="Uthevingsfarge3 2 10" xfId="43765" xr:uid="{10113F4E-7C20-4226-A69B-A3F83764FE4F}"/>
    <cellStyle name="Uthevingsfarge3 2 11" xfId="43766" xr:uid="{3A372866-8F7B-42AC-A4F6-02DB7C21611B}"/>
    <cellStyle name="Uthevingsfarge3 2 12" xfId="43767" xr:uid="{2405B0C7-CFBC-42BB-9223-1ACA32AC0686}"/>
    <cellStyle name="Uthevingsfarge3 2 13" xfId="43768" xr:uid="{84686E1F-1208-4221-A884-7296E0B1334E}"/>
    <cellStyle name="Uthevingsfarge3 2 14" xfId="43769" xr:uid="{5FDAFF78-355D-4322-A5AF-C4C7119EC893}"/>
    <cellStyle name="Uthevingsfarge3 2 15" xfId="43770" xr:uid="{D3ED3154-9136-4A71-984B-A24A4E02EDCA}"/>
    <cellStyle name="Uthevingsfarge3 2 16" xfId="43771" xr:uid="{FBB118D5-16D7-417E-A50D-7C9E96F91DE7}"/>
    <cellStyle name="Uthevingsfarge3 2 17" xfId="43772" xr:uid="{5ABEEDF9-25B9-49C8-9CB7-E46E619AD2D2}"/>
    <cellStyle name="Uthevingsfarge3 2 18" xfId="43773" xr:uid="{1B04517B-F627-4F9D-9EFF-F4B72B162F80}"/>
    <cellStyle name="Uthevingsfarge3 2 19" xfId="43774" xr:uid="{17F9A96C-8339-458E-A67C-8F6B4813F633}"/>
    <cellStyle name="Uthevingsfarge3 2 19 10" xfId="43775" xr:uid="{E3B0B360-C091-45B7-851E-17FA6FF9003F}"/>
    <cellStyle name="Uthevingsfarge3 2 19 11" xfId="43776" xr:uid="{EB45B4B1-CEEE-4A76-9E7A-332F637C18D8}"/>
    <cellStyle name="Uthevingsfarge3 2 19 12" xfId="43777" xr:uid="{2BBC5042-891F-4C53-8953-3BE90DEFA1B2}"/>
    <cellStyle name="Uthevingsfarge3 2 19 13" xfId="43778" xr:uid="{6FDEBCF7-2C3C-4481-9E66-C1AFF6C41706}"/>
    <cellStyle name="Uthevingsfarge3 2 19 2" xfId="43779" xr:uid="{75D64E65-B10D-4C85-A101-67385DD68225}"/>
    <cellStyle name="Uthevingsfarge3 2 19 3" xfId="43780" xr:uid="{F06E4EB5-4C32-4456-908C-0CBDF570A5FC}"/>
    <cellStyle name="Uthevingsfarge3 2 19 4" xfId="43781" xr:uid="{A90CAB5C-FC72-49A9-87B2-0139056A4B47}"/>
    <cellStyle name="Uthevingsfarge3 2 19 5" xfId="43782" xr:uid="{E7545839-2BDC-4FF2-8CA5-34B50FB33B9B}"/>
    <cellStyle name="Uthevingsfarge3 2 19 6" xfId="43783" xr:uid="{2AA8431F-6B23-470B-B0FF-A28BE88B462A}"/>
    <cellStyle name="Uthevingsfarge3 2 19 7" xfId="43784" xr:uid="{637E46EE-CA85-4D6E-9190-69817F59D868}"/>
    <cellStyle name="Uthevingsfarge3 2 19 8" xfId="43785" xr:uid="{8570574F-E9AA-4418-B0F1-03D3FCBAFC18}"/>
    <cellStyle name="Uthevingsfarge3 2 19 9" xfId="43786" xr:uid="{34E8D1BD-9413-4448-861D-97A8349BB5C7}"/>
    <cellStyle name="Uthevingsfarge3 2 2" xfId="43787" xr:uid="{0F6A8457-68CF-4260-877A-81B8614D6F7B}"/>
    <cellStyle name="Uthevingsfarge3 2 2 10" xfId="43788" xr:uid="{E43A7A60-B182-4298-8A67-99BC612897EB}"/>
    <cellStyle name="Uthevingsfarge3 2 2 11" xfId="43789" xr:uid="{8E4A0708-58CD-4A11-80D1-8D1FED7CAA1B}"/>
    <cellStyle name="Uthevingsfarge3 2 2 12" xfId="43790" xr:uid="{8887DAB7-9B85-4988-9A82-14DE036346FA}"/>
    <cellStyle name="Uthevingsfarge3 2 2 13" xfId="43791" xr:uid="{160A7685-A493-4D0A-BA1E-4EEED096C388}"/>
    <cellStyle name="Uthevingsfarge3 2 2 14" xfId="43792" xr:uid="{07747AA0-7565-4A57-B5E6-03CA50D58BD8}"/>
    <cellStyle name="Uthevingsfarge3 2 2 15" xfId="43793" xr:uid="{7119A381-2EDA-4081-8C64-DC0611422465}"/>
    <cellStyle name="Uthevingsfarge3 2 2 16" xfId="43794" xr:uid="{36C8A267-C2B1-40CF-9A53-14DDBACFC90D}"/>
    <cellStyle name="Uthevingsfarge3 2 2 17" xfId="43795" xr:uid="{C2CB1F0E-006D-423E-9D82-CCB028CC31B5}"/>
    <cellStyle name="Uthevingsfarge3 2 2 17 10" xfId="43796" xr:uid="{EE3ECFD4-D8B0-433E-8EE3-0326DB5F8AD2}"/>
    <cellStyle name="Uthevingsfarge3 2 2 17 11" xfId="43797" xr:uid="{E21ABAA0-084D-4EE9-B70A-8F758A6C3373}"/>
    <cellStyle name="Uthevingsfarge3 2 2 17 12" xfId="43798" xr:uid="{DF8BD67F-F711-409A-BCDB-825DF0D58E28}"/>
    <cellStyle name="Uthevingsfarge3 2 2 17 13" xfId="43799" xr:uid="{393D333E-ADEC-42E2-B8EF-82316D8C6F9C}"/>
    <cellStyle name="Uthevingsfarge3 2 2 17 2" xfId="43800" xr:uid="{9DA2C376-C2D7-43DC-88DE-BB4AF8D79185}"/>
    <cellStyle name="Uthevingsfarge3 2 2 17 3" xfId="43801" xr:uid="{C667D5C6-DEE2-4593-BF11-77E37C7B9A90}"/>
    <cellStyle name="Uthevingsfarge3 2 2 17 4" xfId="43802" xr:uid="{A7F2D884-B970-44CC-9F3F-C4A5A4ACA517}"/>
    <cellStyle name="Uthevingsfarge3 2 2 17 5" xfId="43803" xr:uid="{646F0202-5E67-4556-B1CC-68100017E8BE}"/>
    <cellStyle name="Uthevingsfarge3 2 2 17 6" xfId="43804" xr:uid="{430E698F-CF79-4036-B32D-D48180123583}"/>
    <cellStyle name="Uthevingsfarge3 2 2 17 7" xfId="43805" xr:uid="{53CD8A1A-806C-4D22-AED7-DE40D69DD5E5}"/>
    <cellStyle name="Uthevingsfarge3 2 2 17 8" xfId="43806" xr:uid="{FC83467F-DF30-4997-99C0-FA5DDEEB4DCF}"/>
    <cellStyle name="Uthevingsfarge3 2 2 17 9" xfId="43807" xr:uid="{2B65D150-0F98-4F94-B233-0EA14A2A6A40}"/>
    <cellStyle name="Uthevingsfarge3 2 2 18" xfId="43808" xr:uid="{B57831DE-E7F9-457B-B2AF-36C2FE1525BA}"/>
    <cellStyle name="Uthevingsfarge3 2 2 19" xfId="43809" xr:uid="{182242D0-1021-40B5-8C55-C1303DC59BC8}"/>
    <cellStyle name="Uthevingsfarge3 2 2 2" xfId="43810" xr:uid="{859C7B92-324A-4293-A972-CC33CE45F42D}"/>
    <cellStyle name="Uthevingsfarge3 2 2 2 10" xfId="43811" xr:uid="{1D76EBD4-EE7D-49C4-8F06-EEA68575ECE7}"/>
    <cellStyle name="Uthevingsfarge3 2 2 2 11" xfId="43812" xr:uid="{36BF96B7-114B-4B00-9505-EADAB7423A5F}"/>
    <cellStyle name="Uthevingsfarge3 2 2 2 12" xfId="43813" xr:uid="{E7C6FA0A-28D9-41CE-BE2C-2BA749C05B6F}"/>
    <cellStyle name="Uthevingsfarge3 2 2 2 13" xfId="43814" xr:uid="{327301F7-8ACD-4C37-A296-B42786180D22}"/>
    <cellStyle name="Uthevingsfarge3 2 2 2 14" xfId="43815" xr:uid="{EEE3A431-F091-41E6-B1CD-96E0343F6013}"/>
    <cellStyle name="Uthevingsfarge3 2 2 2 15" xfId="43816" xr:uid="{4E70AF97-3403-4420-925D-33C4BB0313EE}"/>
    <cellStyle name="Uthevingsfarge3 2 2 2 2" xfId="43817" xr:uid="{57A6B5FD-C607-4B22-AB34-0DFEC697CAB2}"/>
    <cellStyle name="Uthevingsfarge3 2 2 2 2 10" xfId="43818" xr:uid="{2204F8F5-4B88-4443-B76D-566A80BF8A07}"/>
    <cellStyle name="Uthevingsfarge3 2 2 2 2 11" xfId="43819" xr:uid="{14BE63A6-931D-4ACA-8140-DE95536FC801}"/>
    <cellStyle name="Uthevingsfarge3 2 2 2 2 12" xfId="43820" xr:uid="{F1BF86CC-ABDD-40B2-B7D2-2FA166C5D4A4}"/>
    <cellStyle name="Uthevingsfarge3 2 2 2 2 13" xfId="43821" xr:uid="{DFF11279-1662-46FD-A532-DCAF33DFF3D5}"/>
    <cellStyle name="Uthevingsfarge3 2 2 2 2 2" xfId="43822" xr:uid="{3FBD02F1-2446-4999-99F9-DAB5195000EB}"/>
    <cellStyle name="Uthevingsfarge3 2 2 2 2 3" xfId="43823" xr:uid="{7A9075D8-CF5F-41BD-B3A0-D5EDB4F35F48}"/>
    <cellStyle name="Uthevingsfarge3 2 2 2 2 4" xfId="43824" xr:uid="{883A1EA7-5C0E-4DA9-A852-CDC1A694F5C8}"/>
    <cellStyle name="Uthevingsfarge3 2 2 2 2 5" xfId="43825" xr:uid="{E3562803-3151-4BF2-813A-BFE5CC22D12B}"/>
    <cellStyle name="Uthevingsfarge3 2 2 2 2 6" xfId="43826" xr:uid="{C87CBE12-FF6D-4B23-B721-5DAAFB847BEA}"/>
    <cellStyle name="Uthevingsfarge3 2 2 2 2 7" xfId="43827" xr:uid="{9AB7634E-FA51-410E-8F5B-4F71FE7B5F86}"/>
    <cellStyle name="Uthevingsfarge3 2 2 2 2 8" xfId="43828" xr:uid="{1F79AC99-714A-4A28-A63A-04BE1DD6F95D}"/>
    <cellStyle name="Uthevingsfarge3 2 2 2 2 9" xfId="43829" xr:uid="{9D42292E-80FA-4F9E-B0A1-FEE7DA3AFC6F}"/>
    <cellStyle name="Uthevingsfarge3 2 2 2 3" xfId="43830" xr:uid="{F39D2AAB-F75F-4EA2-A0D1-585A7AC297E9}"/>
    <cellStyle name="Uthevingsfarge3 2 2 2 4" xfId="43831" xr:uid="{387A3709-BF53-444E-A71E-80EFDA7891BD}"/>
    <cellStyle name="Uthevingsfarge3 2 2 2 5" xfId="43832" xr:uid="{37A9E72B-D397-4FB0-BFE9-294521F6DD7A}"/>
    <cellStyle name="Uthevingsfarge3 2 2 2 6" xfId="43833" xr:uid="{67FA0105-0436-42BC-86A0-23DFACC01419}"/>
    <cellStyle name="Uthevingsfarge3 2 2 2 7" xfId="43834" xr:uid="{0B37CAB2-6214-4EE2-AABE-31694BEB9263}"/>
    <cellStyle name="Uthevingsfarge3 2 2 2 8" xfId="43835" xr:uid="{7EBD128C-2994-4B80-B45F-55A688F890AB}"/>
    <cellStyle name="Uthevingsfarge3 2 2 2 9" xfId="43836" xr:uid="{A8CBE245-B62F-4B14-A0FD-AA8479DE2CE2}"/>
    <cellStyle name="Uthevingsfarge3 2 2 20" xfId="43837" xr:uid="{8302DD59-6CAD-4C70-AF77-271B6709D039}"/>
    <cellStyle name="Uthevingsfarge3 2 2 21" xfId="43838" xr:uid="{2759E121-757A-486B-A952-E7C6EA4B6E53}"/>
    <cellStyle name="Uthevingsfarge3 2 2 22" xfId="43839" xr:uid="{5CB73338-3944-4850-A176-1A9924576167}"/>
    <cellStyle name="Uthevingsfarge3 2 2 23" xfId="43840" xr:uid="{6C93BCAB-837B-4D26-8885-9BC318DDFCA8}"/>
    <cellStyle name="Uthevingsfarge3 2 2 24" xfId="43841" xr:uid="{5326BFBA-FA7D-4EAC-96D5-B9BE72351662}"/>
    <cellStyle name="Uthevingsfarge3 2 2 25" xfId="43842" xr:uid="{5612A44B-70B6-445D-B20F-3EAEA74DCDE8}"/>
    <cellStyle name="Uthevingsfarge3 2 2 26" xfId="43843" xr:uid="{1BACBA2B-9F9B-4A77-B478-D04FC9A36DE2}"/>
    <cellStyle name="Uthevingsfarge3 2 2 27" xfId="43844" xr:uid="{BC8F736E-FB7F-46D1-8FF5-D9311B4869FC}"/>
    <cellStyle name="Uthevingsfarge3 2 2 28" xfId="43845" xr:uid="{48437633-46DA-4C9D-B9FA-C6194BF3656D}"/>
    <cellStyle name="Uthevingsfarge3 2 2 3" xfId="43846" xr:uid="{2A344916-F0BF-4462-BA20-1A0B79E71070}"/>
    <cellStyle name="Uthevingsfarge3 2 2 4" xfId="43847" xr:uid="{C109A70D-D2E5-415E-8877-AA78BD37B063}"/>
    <cellStyle name="Uthevingsfarge3 2 2 5" xfId="43848" xr:uid="{4F9F500B-54EC-4C70-89F7-044DF5401743}"/>
    <cellStyle name="Uthevingsfarge3 2 2 6" xfId="43849" xr:uid="{867E893E-C041-460D-994D-93D7EEF91288}"/>
    <cellStyle name="Uthevingsfarge3 2 2 7" xfId="43850" xr:uid="{51D1867F-7DE9-42CC-B91A-B776DB482D58}"/>
    <cellStyle name="Uthevingsfarge3 2 2 8" xfId="43851" xr:uid="{74CFDE64-6EEA-4068-A0A1-6967B26A69CC}"/>
    <cellStyle name="Uthevingsfarge3 2 2 9" xfId="43852" xr:uid="{3BD1FEEF-1D54-4648-AE62-F45057EC9B41}"/>
    <cellStyle name="Uthevingsfarge3 2 20" xfId="43853" xr:uid="{FD4340EE-FC78-4C1A-A1DE-1A7411300B5E}"/>
    <cellStyle name="Uthevingsfarge3 2 21" xfId="43854" xr:uid="{329D14D7-ABEF-45CD-8962-F89F000CCD22}"/>
    <cellStyle name="Uthevingsfarge3 2 22" xfId="43855" xr:uid="{BEF884C7-BDF0-4F56-A4FE-7EAC08563683}"/>
    <cellStyle name="Uthevingsfarge3 2 23" xfId="43856" xr:uid="{84235DB8-27C7-4FDE-AAD4-9EB032678515}"/>
    <cellStyle name="Uthevingsfarge3 2 24" xfId="43857" xr:uid="{07BD9B40-1DF5-4B97-A81A-D5C4E45B0BAB}"/>
    <cellStyle name="Uthevingsfarge3 2 25" xfId="43858" xr:uid="{9E78A55C-533A-4E14-A2EB-B820C5DDD6B4}"/>
    <cellStyle name="Uthevingsfarge3 2 26" xfId="43859" xr:uid="{AF8005B8-FCEA-49D1-B0EB-D0B2F3877529}"/>
    <cellStyle name="Uthevingsfarge3 2 27" xfId="43860" xr:uid="{9B713D31-49DB-43A7-9EEE-6C08AB12FCA9}"/>
    <cellStyle name="Uthevingsfarge3 2 28" xfId="43861" xr:uid="{6AE3A65C-C624-48CF-A0EC-9C870A66A579}"/>
    <cellStyle name="Uthevingsfarge3 2 29" xfId="43862" xr:uid="{C1FFE29E-75BF-494D-97F7-FBEABCA83374}"/>
    <cellStyle name="Uthevingsfarge3 2 3" xfId="43863" xr:uid="{F7BC70DF-78F9-40AD-BDC7-FA36261352C2}"/>
    <cellStyle name="Uthevingsfarge3 2 30" xfId="43864" xr:uid="{96CB2501-D195-40F3-944A-55D9777F3004}"/>
    <cellStyle name="Uthevingsfarge3 2 31" xfId="46733" xr:uid="{379B5A93-DDC2-4F6A-A1BB-75F3AF2DF86A}"/>
    <cellStyle name="Uthevingsfarge3 2 4" xfId="43865" xr:uid="{A0699A46-2DD4-414C-83E6-747842DAB5CE}"/>
    <cellStyle name="Uthevingsfarge3 2 5" xfId="43866" xr:uid="{2116D430-BC41-41A4-9BD6-1EAC34CC3B99}"/>
    <cellStyle name="Uthevingsfarge3 2 5 10" xfId="43867" xr:uid="{351571D6-302A-47AB-B591-619815C6AA29}"/>
    <cellStyle name="Uthevingsfarge3 2 5 11" xfId="43868" xr:uid="{0ED0A6CA-B845-4414-8228-6F482AAA0321}"/>
    <cellStyle name="Uthevingsfarge3 2 5 12" xfId="43869" xr:uid="{F82875B0-75CD-4537-9B85-D30D0DD4AA59}"/>
    <cellStyle name="Uthevingsfarge3 2 5 13" xfId="43870" xr:uid="{D2DB90ED-240C-4553-B2BB-EBAAE7BB09F0}"/>
    <cellStyle name="Uthevingsfarge3 2 5 14" xfId="43871" xr:uid="{7EABF80E-FB7F-46B9-A94C-DEF3605FF3BC}"/>
    <cellStyle name="Uthevingsfarge3 2 5 15" xfId="43872" xr:uid="{B152698E-5D00-4CC9-9672-D05C6E270DCA}"/>
    <cellStyle name="Uthevingsfarge3 2 5 2" xfId="43873" xr:uid="{F7D7DF60-9EE5-4972-B5C2-A4FEA0C5BEB7}"/>
    <cellStyle name="Uthevingsfarge3 2 5 2 10" xfId="43874" xr:uid="{3EF546CC-FCED-4D3D-8C41-D52A2ED4A2A1}"/>
    <cellStyle name="Uthevingsfarge3 2 5 2 11" xfId="43875" xr:uid="{BF25DDE1-2060-4D5E-9D88-59817D32F493}"/>
    <cellStyle name="Uthevingsfarge3 2 5 2 12" xfId="43876" xr:uid="{33027C09-9F51-47E9-953B-4C4FF6C0E288}"/>
    <cellStyle name="Uthevingsfarge3 2 5 2 13" xfId="43877" xr:uid="{7088360F-AFE2-464E-8F38-2846261D0139}"/>
    <cellStyle name="Uthevingsfarge3 2 5 2 2" xfId="43878" xr:uid="{EE41866A-A901-4FBB-A9A8-938DC533200A}"/>
    <cellStyle name="Uthevingsfarge3 2 5 2 3" xfId="43879" xr:uid="{54E98EA4-5F49-4F1D-A9E3-09AB2E974C9B}"/>
    <cellStyle name="Uthevingsfarge3 2 5 2 4" xfId="43880" xr:uid="{CABB4C64-EB89-43CA-BB2A-B77A3BB92B7E}"/>
    <cellStyle name="Uthevingsfarge3 2 5 2 5" xfId="43881" xr:uid="{31CCFEF4-1C4B-436C-B5F7-7F80F5EEBFA8}"/>
    <cellStyle name="Uthevingsfarge3 2 5 2 6" xfId="43882" xr:uid="{53DC0FAD-A46C-420C-92FA-6352F7388DEF}"/>
    <cellStyle name="Uthevingsfarge3 2 5 2 7" xfId="43883" xr:uid="{0DDAE0FD-4060-465A-9D5A-5D84B1171F9B}"/>
    <cellStyle name="Uthevingsfarge3 2 5 2 8" xfId="43884" xr:uid="{66172364-D735-4EAC-B385-FA99496514F9}"/>
    <cellStyle name="Uthevingsfarge3 2 5 2 9" xfId="43885" xr:uid="{8CA71254-A52B-43F2-87B8-735222987998}"/>
    <cellStyle name="Uthevingsfarge3 2 5 3" xfId="43886" xr:uid="{D66E9EFD-391A-40C2-9E11-EF21A1D7E893}"/>
    <cellStyle name="Uthevingsfarge3 2 5 4" xfId="43887" xr:uid="{FE669B5B-782A-4B4B-A84D-EB7DFFDD8528}"/>
    <cellStyle name="Uthevingsfarge3 2 5 5" xfId="43888" xr:uid="{6994F336-69A6-4E02-8F20-410DCC378D74}"/>
    <cellStyle name="Uthevingsfarge3 2 5 6" xfId="43889" xr:uid="{D709A67D-D89E-43BF-83B5-3030FCFA99AB}"/>
    <cellStyle name="Uthevingsfarge3 2 5 7" xfId="43890" xr:uid="{844555C1-5F5A-466F-9A4D-031356399835}"/>
    <cellStyle name="Uthevingsfarge3 2 5 8" xfId="43891" xr:uid="{CBB86DA0-1000-499C-A052-0AFB3275D95B}"/>
    <cellStyle name="Uthevingsfarge3 2 5 9" xfId="43892" xr:uid="{7E2B34A3-22AC-4A05-8B88-07DA16CADE3D}"/>
    <cellStyle name="Uthevingsfarge3 2 6" xfId="43893" xr:uid="{272546DD-D0FB-4759-BCAB-612D090DE9B2}"/>
    <cellStyle name="Uthevingsfarge3 2 7" xfId="43894" xr:uid="{3127A8A9-195D-4070-A983-07798D163007}"/>
    <cellStyle name="Uthevingsfarge3 2 8" xfId="43895" xr:uid="{76A18BFB-9C16-4057-934C-577C73D6615F}"/>
    <cellStyle name="Uthevingsfarge3 2 9" xfId="43896" xr:uid="{BBD27455-F4F1-4DF8-90A7-1B616B232595}"/>
    <cellStyle name="Uthevingsfarge3 2_Innlån 10_2010" xfId="43897" xr:uid="{BCC8D757-38C6-48D4-B82A-24D327BE3972}"/>
    <cellStyle name="Uthevingsfarge3 20" xfId="43898" xr:uid="{55250891-8C12-4A75-8567-BE1A5135DAC0}"/>
    <cellStyle name="Uthevingsfarge3 20 10" xfId="43899" xr:uid="{17F1F1AE-7693-4FD0-AEAD-73166EF6F5FF}"/>
    <cellStyle name="Uthevingsfarge3 20 11" xfId="43900" xr:uid="{40C9AF85-E19F-4B0E-BB59-E087832F4363}"/>
    <cellStyle name="Uthevingsfarge3 20 12" xfId="43901" xr:uid="{1D670011-0205-4AF5-9C32-7A33122B5BFA}"/>
    <cellStyle name="Uthevingsfarge3 20 2" xfId="43902" xr:uid="{FEB51E89-BA1F-4CE1-8791-74BD153F6FCD}"/>
    <cellStyle name="Uthevingsfarge3 20 3" xfId="43903" xr:uid="{59A939AA-F202-4B49-B033-D383D5D261BC}"/>
    <cellStyle name="Uthevingsfarge3 20 4" xfId="43904" xr:uid="{20B45FF3-9150-4482-8985-7E78DD344822}"/>
    <cellStyle name="Uthevingsfarge3 20 5" xfId="43905" xr:uid="{11AA64C8-345B-42EF-8A15-F8F235DFCD28}"/>
    <cellStyle name="Uthevingsfarge3 20 6" xfId="43906" xr:uid="{D91EE4A0-325D-423E-B011-C1A2DC2D3952}"/>
    <cellStyle name="Uthevingsfarge3 20 7" xfId="43907" xr:uid="{08779901-C61B-4BD0-93A2-AE69B773A47D}"/>
    <cellStyle name="Uthevingsfarge3 20 8" xfId="43908" xr:uid="{A0092308-BEA8-48BD-813D-DEA29DD402FD}"/>
    <cellStyle name="Uthevingsfarge3 20 9" xfId="43909" xr:uid="{755B4939-0838-45E0-93D4-5CCA57D813F0}"/>
    <cellStyle name="Uthevingsfarge3 21" xfId="43910" xr:uid="{1D5D7A2C-27D0-4483-9F45-64F7DFAD4AAE}"/>
    <cellStyle name="Uthevingsfarge3 21 10" xfId="43911" xr:uid="{91F1F7F1-A7F5-4178-B8EF-C0A2C07855CA}"/>
    <cellStyle name="Uthevingsfarge3 21 11" xfId="43912" xr:uid="{E31FCDA2-7DFF-4CC8-8077-D34765ECF593}"/>
    <cellStyle name="Uthevingsfarge3 21 12" xfId="43913" xr:uid="{D53760B4-781D-403F-BEB8-9A0CD3EC4A42}"/>
    <cellStyle name="Uthevingsfarge3 21 2" xfId="43914" xr:uid="{0395C497-CBC9-4537-A123-FFB3225F2D91}"/>
    <cellStyle name="Uthevingsfarge3 21 3" xfId="43915" xr:uid="{837E84C1-D8E3-4494-B334-925E1873E0B5}"/>
    <cellStyle name="Uthevingsfarge3 21 4" xfId="43916" xr:uid="{9778201C-0CF2-4E1D-93A8-3EB1F610257D}"/>
    <cellStyle name="Uthevingsfarge3 21 5" xfId="43917" xr:uid="{DF959CBE-7498-49C9-A330-E9E299294FD3}"/>
    <cellStyle name="Uthevingsfarge3 21 6" xfId="43918" xr:uid="{6CFFAAAA-314F-4198-9DE0-E517F37A3F43}"/>
    <cellStyle name="Uthevingsfarge3 21 7" xfId="43919" xr:uid="{C972A5CB-7007-48CC-AE23-EBA41CA2FDAC}"/>
    <cellStyle name="Uthevingsfarge3 21 8" xfId="43920" xr:uid="{119A03BF-31A5-4993-AA85-AC8E1333B797}"/>
    <cellStyle name="Uthevingsfarge3 21 9" xfId="43921" xr:uid="{3EA0DA04-283C-40D9-801D-3AFEF0EA2FCD}"/>
    <cellStyle name="Uthevingsfarge3 22" xfId="43922" xr:uid="{54E8EF75-9439-48EA-B5D6-13C20FD1F1CF}"/>
    <cellStyle name="Uthevingsfarge3 22 10" xfId="43923" xr:uid="{5EAD1891-6169-49A9-AAA7-94AC74F7781A}"/>
    <cellStyle name="Uthevingsfarge3 22 11" xfId="43924" xr:uid="{040DD3AA-4FF5-47A0-9B0F-27EA68589AC7}"/>
    <cellStyle name="Uthevingsfarge3 22 12" xfId="43925" xr:uid="{CD14D0BC-5E4C-435E-81BF-75AB56B7D31D}"/>
    <cellStyle name="Uthevingsfarge3 22 2" xfId="43926" xr:uid="{961CA72B-DA69-4D21-A66E-C455BAC617CF}"/>
    <cellStyle name="Uthevingsfarge3 22 3" xfId="43927" xr:uid="{306F6E4A-A2E1-43DA-8FAC-7B06038FBE73}"/>
    <cellStyle name="Uthevingsfarge3 22 4" xfId="43928" xr:uid="{2F50DE17-1433-47C8-B741-D5A387B73EAF}"/>
    <cellStyle name="Uthevingsfarge3 22 5" xfId="43929" xr:uid="{6EEEC4F2-7E14-4F88-87D3-4B3778299655}"/>
    <cellStyle name="Uthevingsfarge3 22 6" xfId="43930" xr:uid="{2AF76DFE-770E-44E1-A4AF-EA7305104A6E}"/>
    <cellStyle name="Uthevingsfarge3 22 7" xfId="43931" xr:uid="{3B2F3DEA-0C2C-4F4D-822F-20EB38CA9E70}"/>
    <cellStyle name="Uthevingsfarge3 22 8" xfId="43932" xr:uid="{253C1FD6-8817-4C4B-A895-372638A51944}"/>
    <cellStyle name="Uthevingsfarge3 22 9" xfId="43933" xr:uid="{6A663FD2-CE4B-41BB-9BDA-C2F754ACA08D}"/>
    <cellStyle name="Uthevingsfarge3 23" xfId="43934" xr:uid="{65C55C52-A14F-4C4C-B6F3-2F4BBCFE5E4F}"/>
    <cellStyle name="Uthevingsfarge3 23 10" xfId="43935" xr:uid="{39FDCA6D-A357-4435-A386-CB72B0E66604}"/>
    <cellStyle name="Uthevingsfarge3 23 11" xfId="43936" xr:uid="{221660EE-3588-406B-AE4F-6907BBFFD872}"/>
    <cellStyle name="Uthevingsfarge3 23 12" xfId="43937" xr:uid="{4CFE839E-A7ED-4890-8F53-34DBE1FCA4E9}"/>
    <cellStyle name="Uthevingsfarge3 23 2" xfId="43938" xr:uid="{71D6129A-BA21-4FE9-AD72-714C12D9970F}"/>
    <cellStyle name="Uthevingsfarge3 23 3" xfId="43939" xr:uid="{8063EB81-91C3-4A56-9E77-2AA3E6761E8F}"/>
    <cellStyle name="Uthevingsfarge3 23 4" xfId="43940" xr:uid="{77FE19BB-7CE4-4FE2-8F0F-858B32FB6259}"/>
    <cellStyle name="Uthevingsfarge3 23 5" xfId="43941" xr:uid="{EDEB402F-88AE-46AD-9C71-323DA35B012C}"/>
    <cellStyle name="Uthevingsfarge3 23 6" xfId="43942" xr:uid="{CC287490-B8F9-461B-9368-42DDC2209932}"/>
    <cellStyle name="Uthevingsfarge3 23 7" xfId="43943" xr:uid="{577409CF-29BC-4F26-8C02-42A61FE204FE}"/>
    <cellStyle name="Uthevingsfarge3 23 8" xfId="43944" xr:uid="{9B2B9BE4-0D91-497C-98AD-647C0036F3E4}"/>
    <cellStyle name="Uthevingsfarge3 23 9" xfId="43945" xr:uid="{442B3F3D-8D57-4C4E-BD29-15F3AADB1FE2}"/>
    <cellStyle name="Uthevingsfarge3 24" xfId="43946" xr:uid="{63CE4E22-AD7F-4B28-B232-3CD9E84B13C1}"/>
    <cellStyle name="Uthevingsfarge3 24 10" xfId="43947" xr:uid="{1BAAFC18-1B6A-423A-825F-88D5FBE20B31}"/>
    <cellStyle name="Uthevingsfarge3 24 11" xfId="43948" xr:uid="{96CDB25F-309B-4BF8-8DC7-6457434F31B9}"/>
    <cellStyle name="Uthevingsfarge3 24 12" xfId="43949" xr:uid="{D628262B-BC27-4F37-B723-55E7CF1B86B5}"/>
    <cellStyle name="Uthevingsfarge3 24 2" xfId="43950" xr:uid="{4CB9521A-84BC-49C9-B926-2F62C7CCE318}"/>
    <cellStyle name="Uthevingsfarge3 24 3" xfId="43951" xr:uid="{E704164F-E146-470B-865A-86F68564A191}"/>
    <cellStyle name="Uthevingsfarge3 24 4" xfId="43952" xr:uid="{EAD794B9-66E7-4D96-BE79-1E75EA64118F}"/>
    <cellStyle name="Uthevingsfarge3 24 5" xfId="43953" xr:uid="{3A13CE89-C104-47E9-AF49-D6F65EA7FA55}"/>
    <cellStyle name="Uthevingsfarge3 24 6" xfId="43954" xr:uid="{29420DFB-7530-4DBC-A46D-4BF5B530A082}"/>
    <cellStyle name="Uthevingsfarge3 24 7" xfId="43955" xr:uid="{48BBDDC6-5F5D-4D92-B127-B4658305E664}"/>
    <cellStyle name="Uthevingsfarge3 24 8" xfId="43956" xr:uid="{98146FED-0979-44E8-8AC4-81AEF9E9ED64}"/>
    <cellStyle name="Uthevingsfarge3 24 9" xfId="43957" xr:uid="{41CBAC27-6304-43AC-8649-F4D9A8ECC86D}"/>
    <cellStyle name="Uthevingsfarge3 25" xfId="43958" xr:uid="{1A0C5299-328D-4204-908F-EB0BAB723821}"/>
    <cellStyle name="Uthevingsfarge3 25 10" xfId="43959" xr:uid="{54448E3C-7A12-4BD7-9FD2-E71A5A2E3F28}"/>
    <cellStyle name="Uthevingsfarge3 25 11" xfId="43960" xr:uid="{180C8A97-D75A-4117-B853-A9657E5C0022}"/>
    <cellStyle name="Uthevingsfarge3 25 12" xfId="43961" xr:uid="{32D4DBD3-A001-4DD9-A473-0001093A9D40}"/>
    <cellStyle name="Uthevingsfarge3 25 2" xfId="43962" xr:uid="{A619CAE3-6FE4-4D79-BF81-1705936C96B5}"/>
    <cellStyle name="Uthevingsfarge3 25 3" xfId="43963" xr:uid="{D4AC855F-E845-483E-9B41-B76D81EF2696}"/>
    <cellStyle name="Uthevingsfarge3 25 4" xfId="43964" xr:uid="{831399BA-5555-49AC-A11F-911548DA9FC8}"/>
    <cellStyle name="Uthevingsfarge3 25 5" xfId="43965" xr:uid="{027428CC-A55B-4153-B395-8669FE2C910A}"/>
    <cellStyle name="Uthevingsfarge3 25 6" xfId="43966" xr:uid="{DA65BD61-E016-4BCE-BBC4-5E2676BE5868}"/>
    <cellStyle name="Uthevingsfarge3 25 7" xfId="43967" xr:uid="{8EA973DA-D284-4C64-968E-3E95506E9DE1}"/>
    <cellStyle name="Uthevingsfarge3 25 8" xfId="43968" xr:uid="{888F3E24-1073-4D31-BE00-FE272F83952B}"/>
    <cellStyle name="Uthevingsfarge3 25 9" xfId="43969" xr:uid="{E9551750-CA83-40A3-966E-6DB7A0EC25D5}"/>
    <cellStyle name="Uthevingsfarge3 26" xfId="43970" xr:uid="{95CC28F3-333B-43FB-8340-60FB49D3828B}"/>
    <cellStyle name="Uthevingsfarge3 26 10" xfId="43971" xr:uid="{5A47C7E9-F891-4340-9AA4-E336FC40615B}"/>
    <cellStyle name="Uthevingsfarge3 26 11" xfId="43972" xr:uid="{88A1EB32-E26F-4652-8D17-94E65F84463E}"/>
    <cellStyle name="Uthevingsfarge3 26 12" xfId="43973" xr:uid="{240C823C-2C7C-4AD3-B18C-875606820AC9}"/>
    <cellStyle name="Uthevingsfarge3 26 13" xfId="43974" xr:uid="{EA3B53A6-B6D5-48A6-BE35-0AD683BD568E}"/>
    <cellStyle name="Uthevingsfarge3 26 2" xfId="43975" xr:uid="{E470F7BB-2FDA-4DEE-83D2-DC99E3D00078}"/>
    <cellStyle name="Uthevingsfarge3 26 3" xfId="43976" xr:uid="{F75314CF-1309-4931-99FF-CAB3A4035DA9}"/>
    <cellStyle name="Uthevingsfarge3 26 4" xfId="43977" xr:uid="{DBEC5B55-F89A-406A-BE2C-2BBE7C9796EF}"/>
    <cellStyle name="Uthevingsfarge3 26 5" xfId="43978" xr:uid="{B791ED8B-09C7-425E-A0EA-96BF94FDB9A7}"/>
    <cellStyle name="Uthevingsfarge3 26 6" xfId="43979" xr:uid="{608A4586-F7AD-4566-A41F-E9790AC27A77}"/>
    <cellStyle name="Uthevingsfarge3 26 7" xfId="43980" xr:uid="{C72ED5CF-DA51-4A68-BB4C-7CA8E7979B37}"/>
    <cellStyle name="Uthevingsfarge3 26 8" xfId="43981" xr:uid="{D14CB3E1-278F-424B-BBCF-2E1C656DDCF8}"/>
    <cellStyle name="Uthevingsfarge3 26 9" xfId="43982" xr:uid="{F38DF4E7-8DDB-4B19-8701-C1F44A35887D}"/>
    <cellStyle name="Uthevingsfarge3 27" xfId="43983" xr:uid="{301C746F-7A16-4863-B0A3-D890ECD71848}"/>
    <cellStyle name="Uthevingsfarge3 28" xfId="43984" xr:uid="{F4FAD3C7-A947-4A78-B641-3115B387FE6E}"/>
    <cellStyle name="Uthevingsfarge3 28 2" xfId="43985" xr:uid="{5C170DAA-DBFB-4A09-99D7-5E3651A966E9}"/>
    <cellStyle name="Uthevingsfarge3 28 3" xfId="43986" xr:uid="{3598C426-242D-450A-A179-3F0C46B921BF}"/>
    <cellStyle name="Uthevingsfarge3 29" xfId="43987" xr:uid="{E9D2AC4F-5D0B-453A-9451-7F29D8EEC6E3}"/>
    <cellStyle name="Uthevingsfarge3 3" xfId="43988" xr:uid="{C9C06967-A5B6-4BF1-9995-2AE115BB3A3B}"/>
    <cellStyle name="Uthevingsfarge3 30" xfId="43989" xr:uid="{364C6D68-D12C-46B5-81C8-9F8CB05AEBC6}"/>
    <cellStyle name="Uthevingsfarge3 31" xfId="43990" xr:uid="{A83FAB7A-14DE-43E1-972A-F213264B7471}"/>
    <cellStyle name="Uthevingsfarge3 32" xfId="43991" xr:uid="{D1F78DE3-E678-401F-BD0F-F4118FFD8681}"/>
    <cellStyle name="Uthevingsfarge3 33" xfId="43992" xr:uid="{711FC438-5B21-4A6D-82EB-8061A54D2AB9}"/>
    <cellStyle name="Uthevingsfarge3 34" xfId="43993" xr:uid="{595DE74D-4FDB-4879-B5BB-B61B5EE89445}"/>
    <cellStyle name="Uthevingsfarge3 35" xfId="43994" xr:uid="{7499D8AA-7925-45C0-9CFA-40772431E4E9}"/>
    <cellStyle name="Uthevingsfarge3 36" xfId="43995" xr:uid="{0D6C912A-09D3-4680-9940-300AC3600EA8}"/>
    <cellStyle name="Uthevingsfarge3 37" xfId="43996" xr:uid="{11EA810B-977D-4736-AEA0-624B75F7B68B}"/>
    <cellStyle name="Uthevingsfarge3 38" xfId="43997" xr:uid="{8591A0AF-9933-4050-A060-8B23E6FC9EC2}"/>
    <cellStyle name="Uthevingsfarge3 39" xfId="43998" xr:uid="{F4A269CF-0A65-47A1-BAF8-A43493945F65}"/>
    <cellStyle name="Uthevingsfarge3 4" xfId="43999" xr:uid="{F85415B2-0355-43EE-9CCB-F8AB4ACED9C3}"/>
    <cellStyle name="Uthevingsfarge3 40" xfId="44000" xr:uid="{9B5E67E0-AA1A-49E1-9F01-21B5E93D42B4}"/>
    <cellStyle name="Uthevingsfarge3 41" xfId="44001" xr:uid="{1A3DB39C-3C5B-4C2B-9F56-76EEFF441296}"/>
    <cellStyle name="Uthevingsfarge3 42" xfId="44002" xr:uid="{983B1ED2-9B9D-46C0-A6EF-9AA724DDEC9C}"/>
    <cellStyle name="Uthevingsfarge3 43" xfId="44003" xr:uid="{70BF5CDA-4321-4DD4-B6DD-F7D58CD40AE8}"/>
    <cellStyle name="Uthevingsfarge3 44" xfId="44004" xr:uid="{D758180C-6763-466F-A112-AC75C0A6BCDB}"/>
    <cellStyle name="Uthevingsfarge3 45" xfId="44005" xr:uid="{8EA45587-9772-4559-A0EE-D9B80F40930C}"/>
    <cellStyle name="Uthevingsfarge3 46" xfId="44006" xr:uid="{6244D5CA-4B4A-4AB5-83CC-0EDE43A125A8}"/>
    <cellStyle name="Uthevingsfarge3 47" xfId="44007" xr:uid="{420C2ADB-9402-4B56-B234-8AC723144D05}"/>
    <cellStyle name="Uthevingsfarge3 48" xfId="44008" xr:uid="{89F8F1F9-B5D6-4841-AF5F-4428677B2D89}"/>
    <cellStyle name="Uthevingsfarge3 49" xfId="46491" xr:uid="{7EDDBD98-81BC-41C9-9FF8-A9436F89E1AB}"/>
    <cellStyle name="Uthevingsfarge3 5" xfId="44009" xr:uid="{DF2F39FC-31E9-496D-AFE4-701C2143DEAC}"/>
    <cellStyle name="Uthevingsfarge3 50" xfId="46492" xr:uid="{623BB8B6-7137-48AA-97E5-B6ED86A4A1D8}"/>
    <cellStyle name="Uthevingsfarge3 51" xfId="46493" xr:uid="{09F74FE9-739C-400A-B3B6-A5E52D99A07A}"/>
    <cellStyle name="Uthevingsfarge3 52" xfId="46494" xr:uid="{8B2B8E94-4284-4526-A1D0-E08B1128A63D}"/>
    <cellStyle name="Uthevingsfarge3 53" xfId="46495" xr:uid="{4B7C4608-14A6-4B3D-B702-E80CED4AA0BD}"/>
    <cellStyle name="Uthevingsfarge3 54" xfId="46496" xr:uid="{2137B6EF-E3CF-4593-B8D4-367275683C95}"/>
    <cellStyle name="Uthevingsfarge3 55" xfId="46497" xr:uid="{56F6D44F-9818-4094-8181-A55104632391}"/>
    <cellStyle name="Uthevingsfarge3 56" xfId="46498" xr:uid="{318AF172-7244-47C9-B44C-043C883F5AAB}"/>
    <cellStyle name="Uthevingsfarge3 57" xfId="46499" xr:uid="{4C38273C-C893-4B97-AA38-F878778C36F3}"/>
    <cellStyle name="Uthevingsfarge3 58" xfId="46500" xr:uid="{64576E20-A611-482A-88F7-49289A7138DF}"/>
    <cellStyle name="Uthevingsfarge3 59" xfId="46501" xr:uid="{3C799BBF-2D02-4891-A52E-C89BDAC32CB8}"/>
    <cellStyle name="Uthevingsfarge3 6" xfId="44010" xr:uid="{CFE7F313-D157-40B2-B896-F9D5B37376B0}"/>
    <cellStyle name="Uthevingsfarge3 60" xfId="46502" xr:uid="{B7658A34-0FB3-452B-97E6-11455E18CABE}"/>
    <cellStyle name="Uthevingsfarge3 61" xfId="46503" xr:uid="{E73C2413-D905-43C3-96E5-28C8F194B974}"/>
    <cellStyle name="Uthevingsfarge3 62" xfId="46504" xr:uid="{6CC14CF0-6566-4D1C-893D-E57E73E2B380}"/>
    <cellStyle name="Uthevingsfarge3 63" xfId="46505" xr:uid="{0049DD65-5A8F-41BE-8442-8D053C07C9FA}"/>
    <cellStyle name="Uthevingsfarge3 64" xfId="46506" xr:uid="{6E835917-B138-4D55-8F36-1457857AC500}"/>
    <cellStyle name="Uthevingsfarge3 65" xfId="46507" xr:uid="{348C96E7-1D8A-4149-8210-8C5F99888B02}"/>
    <cellStyle name="Uthevingsfarge3 66" xfId="46508" xr:uid="{DC46B2DE-D3BE-494E-9ACA-51C084F23EB8}"/>
    <cellStyle name="Uthevingsfarge3 67" xfId="46509" xr:uid="{52B93BAE-0D29-4F54-B224-C370716B4A32}"/>
    <cellStyle name="Uthevingsfarge3 68" xfId="46510" xr:uid="{AE5AF79E-F3CD-493B-A4A7-0DBD2573F330}"/>
    <cellStyle name="Uthevingsfarge3 69" xfId="46671" xr:uid="{867031D1-CC10-4885-B929-6474A9B041B7}"/>
    <cellStyle name="Uthevingsfarge3 7" xfId="44011" xr:uid="{828A97B1-E294-4AB8-B76B-374604FF00D1}"/>
    <cellStyle name="Uthevingsfarge3 70" xfId="46838" xr:uid="{958C62E6-DFB2-4D1A-BD6C-0C27A9C34A45}"/>
    <cellStyle name="Uthevingsfarge3 71" xfId="46844" xr:uid="{D7059125-F1DD-41F9-A2AF-33EE7BA2BEDB}"/>
    <cellStyle name="Uthevingsfarge3 72" xfId="46864" xr:uid="{8426574D-D8AC-4BAF-AC41-3CAD7235ACE3}"/>
    <cellStyle name="Uthevingsfarge3 73" xfId="46855" xr:uid="{3F5CEAA9-38B0-4A19-81D1-3B89C9EFC540}"/>
    <cellStyle name="Uthevingsfarge3 74" xfId="46611" xr:uid="{7234CD3E-4A55-4D88-B12B-333F5DA9A169}"/>
    <cellStyle name="Uthevingsfarge3 8" xfId="44012" xr:uid="{3349E07A-5E6C-4576-9286-F3D1952A1B56}"/>
    <cellStyle name="Uthevingsfarge3 9" xfId="44013" xr:uid="{1AFD6FFB-8817-446C-9C47-8EF2CF9A3F98}"/>
    <cellStyle name="Uthevingsfarge4 10" xfId="44014" xr:uid="{79BE8C85-FD2B-4608-BC31-208388CE5BB4}"/>
    <cellStyle name="Uthevingsfarge4 10 10" xfId="44015" xr:uid="{3ECBA659-3DA4-4E4B-BCB8-503CF80D8C66}"/>
    <cellStyle name="Uthevingsfarge4 10 11" xfId="44016" xr:uid="{9652D191-B1E7-4CA5-9E89-227BF28E2B41}"/>
    <cellStyle name="Uthevingsfarge4 10 12" xfId="44017" xr:uid="{64B4D6EF-D7E7-4E73-9C3D-8B215D70D49E}"/>
    <cellStyle name="Uthevingsfarge4 10 13" xfId="44018" xr:uid="{B591EFC7-DE99-4B2A-979C-A0E086CF090E}"/>
    <cellStyle name="Uthevingsfarge4 10 14" xfId="44019" xr:uid="{52984F24-FFEA-4368-8192-A4C836EFE956}"/>
    <cellStyle name="Uthevingsfarge4 10 15" xfId="44020" xr:uid="{518F4146-DBCA-4507-90B1-7F0D8780D0FE}"/>
    <cellStyle name="Uthevingsfarge4 10 16" xfId="44021" xr:uid="{BBBE5C8E-44C1-4B02-A67D-3A1052674D15}"/>
    <cellStyle name="Uthevingsfarge4 10 17" xfId="44022" xr:uid="{896955FB-297A-49C0-99E2-EA2E3E46CBF2}"/>
    <cellStyle name="Uthevingsfarge4 10 17 10" xfId="44023" xr:uid="{A730CF9F-EE8A-4E67-881A-F6141E1D29F8}"/>
    <cellStyle name="Uthevingsfarge4 10 17 11" xfId="44024" xr:uid="{DE0B604D-9A00-4C40-A800-AC4C21C9A297}"/>
    <cellStyle name="Uthevingsfarge4 10 17 12" xfId="44025" xr:uid="{81E0804C-765C-4102-B1C5-EFBFC7BAA25C}"/>
    <cellStyle name="Uthevingsfarge4 10 17 13" xfId="44026" xr:uid="{BC6730FD-D5CC-4A91-BC11-0E0284430094}"/>
    <cellStyle name="Uthevingsfarge4 10 17 2" xfId="44027" xr:uid="{0B287DCC-4FF9-4EE0-A537-BC4E1A18165F}"/>
    <cellStyle name="Uthevingsfarge4 10 17 3" xfId="44028" xr:uid="{EEDF5C54-ED82-4B30-A237-A578A5C18535}"/>
    <cellStyle name="Uthevingsfarge4 10 17 4" xfId="44029" xr:uid="{31BAE980-23C6-457E-A526-F5C0073E5E34}"/>
    <cellStyle name="Uthevingsfarge4 10 17 5" xfId="44030" xr:uid="{E74B8C71-3C0A-4E52-8030-40B08C01FEDA}"/>
    <cellStyle name="Uthevingsfarge4 10 17 6" xfId="44031" xr:uid="{ACEE3CA9-E1A3-4A5D-8589-5117D8D3D39C}"/>
    <cellStyle name="Uthevingsfarge4 10 17 7" xfId="44032" xr:uid="{3D7B40F7-8EDA-4B69-8AFB-9751A5FF13D3}"/>
    <cellStyle name="Uthevingsfarge4 10 17 8" xfId="44033" xr:uid="{167BD8A7-2C41-49DE-BC07-B81C3A625026}"/>
    <cellStyle name="Uthevingsfarge4 10 17 9" xfId="44034" xr:uid="{C2233816-B009-4890-B5F5-BD45212C7EF0}"/>
    <cellStyle name="Uthevingsfarge4 10 18" xfId="44035" xr:uid="{F88B97B5-A4C9-4C27-B777-62092EBF1B1F}"/>
    <cellStyle name="Uthevingsfarge4 10 19" xfId="44036" xr:uid="{4F5A9261-3F19-4AC0-BFDA-5D5B722FEF20}"/>
    <cellStyle name="Uthevingsfarge4 10 2" xfId="44037" xr:uid="{303241A8-7AE3-4D95-A404-A8190AB9EF60}"/>
    <cellStyle name="Uthevingsfarge4 10 2 10" xfId="44038" xr:uid="{77A6D5B8-111C-4E81-8F07-93F7F8FEAFAE}"/>
    <cellStyle name="Uthevingsfarge4 10 2 11" xfId="44039" xr:uid="{05F2EC40-AF36-4B72-B1A0-30BCA0B99224}"/>
    <cellStyle name="Uthevingsfarge4 10 2 12" xfId="44040" xr:uid="{168BF08E-DB32-43AF-8603-637F5954A674}"/>
    <cellStyle name="Uthevingsfarge4 10 2 13" xfId="44041" xr:uid="{26EFD3C4-7E62-4257-93B0-7D469278490A}"/>
    <cellStyle name="Uthevingsfarge4 10 2 14" xfId="44042" xr:uid="{670144CC-1533-4B29-8244-4B949019D7ED}"/>
    <cellStyle name="Uthevingsfarge4 10 2 2" xfId="44043" xr:uid="{C67080A2-AD96-4A9C-86E8-A610CA74216C}"/>
    <cellStyle name="Uthevingsfarge4 10 2 2 10" xfId="44044" xr:uid="{002E8D54-CFA9-484B-97DB-304D84F70A63}"/>
    <cellStyle name="Uthevingsfarge4 10 2 2 11" xfId="44045" xr:uid="{E298BEF5-E55F-41A7-B6F9-DF4FD716AD51}"/>
    <cellStyle name="Uthevingsfarge4 10 2 2 12" xfId="44046" xr:uid="{F76EDF03-B92A-47E5-883D-53860346B4C5}"/>
    <cellStyle name="Uthevingsfarge4 10 2 2 13" xfId="44047" xr:uid="{4E4AB400-B607-4E44-9AB4-375973319D88}"/>
    <cellStyle name="Uthevingsfarge4 10 2 2 2" xfId="44048" xr:uid="{9842F6F9-E621-4C1A-B479-7E4A55428119}"/>
    <cellStyle name="Uthevingsfarge4 10 2 2 3" xfId="44049" xr:uid="{DE14B697-5A31-426E-9F32-D96F0C2EC73E}"/>
    <cellStyle name="Uthevingsfarge4 10 2 2 4" xfId="44050" xr:uid="{E66846EF-AED0-4920-9A6F-C4272FEB652C}"/>
    <cellStyle name="Uthevingsfarge4 10 2 2 5" xfId="44051" xr:uid="{7B509F41-02E4-43FB-851E-31B72C923470}"/>
    <cellStyle name="Uthevingsfarge4 10 2 2 6" xfId="44052" xr:uid="{34AABB7D-BC73-4E29-BFB3-DF9F21FBE1CA}"/>
    <cellStyle name="Uthevingsfarge4 10 2 2 7" xfId="44053" xr:uid="{1C4E16F9-D157-4EF2-8B12-4F42118D04A3}"/>
    <cellStyle name="Uthevingsfarge4 10 2 2 8" xfId="44054" xr:uid="{2785006D-1837-409E-8F5D-74BF46D6E038}"/>
    <cellStyle name="Uthevingsfarge4 10 2 2 9" xfId="44055" xr:uid="{4DCB5C99-C4D0-4DA0-8652-00B88FC4FE14}"/>
    <cellStyle name="Uthevingsfarge4 10 2 3" xfId="44056" xr:uid="{150ADD53-FC8A-45DB-A84E-6909415906DE}"/>
    <cellStyle name="Uthevingsfarge4 10 2 4" xfId="44057" xr:uid="{C4AB4A81-3BB8-43FF-8ADA-E1A82D8BEEFD}"/>
    <cellStyle name="Uthevingsfarge4 10 2 5" xfId="44058" xr:uid="{C8653607-6A01-4B46-8724-F675C187047A}"/>
    <cellStyle name="Uthevingsfarge4 10 2 6" xfId="44059" xr:uid="{56462D0E-F543-4B91-B2B3-321A266AAEAC}"/>
    <cellStyle name="Uthevingsfarge4 10 2 7" xfId="44060" xr:uid="{D38C42E7-F074-459A-9DD7-1C11A8D3FE0F}"/>
    <cellStyle name="Uthevingsfarge4 10 2 8" xfId="44061" xr:uid="{898F9C54-96F0-4360-8D3D-4C8026EBAD20}"/>
    <cellStyle name="Uthevingsfarge4 10 2 9" xfId="44062" xr:uid="{4D83D43B-734E-45E4-9589-170CE39874B2}"/>
    <cellStyle name="Uthevingsfarge4 10 20" xfId="44063" xr:uid="{0ABBC058-0047-48CB-8085-0AA869CFE47A}"/>
    <cellStyle name="Uthevingsfarge4 10 21" xfId="44064" xr:uid="{C0C98BCC-8C4D-4517-9A65-A0527B140F09}"/>
    <cellStyle name="Uthevingsfarge4 10 22" xfId="44065" xr:uid="{9DFCFF62-A817-4A06-BCEF-60684DF3F50C}"/>
    <cellStyle name="Uthevingsfarge4 10 23" xfId="44066" xr:uid="{66DF971F-F9D8-4052-8DA4-F647CBAB44A5}"/>
    <cellStyle name="Uthevingsfarge4 10 24" xfId="44067" xr:uid="{5F87100F-94F2-4CB2-BC29-516A53F8B616}"/>
    <cellStyle name="Uthevingsfarge4 10 25" xfId="44068" xr:uid="{F90C25D0-BFF5-4D77-AA94-2D9B3ACD2538}"/>
    <cellStyle name="Uthevingsfarge4 10 26" xfId="44069" xr:uid="{45F56250-7751-43B7-B70A-C5C464E2CB14}"/>
    <cellStyle name="Uthevingsfarge4 10 27" xfId="44070" xr:uid="{829DFE5A-78E7-441C-90AB-DC98661792B6}"/>
    <cellStyle name="Uthevingsfarge4 10 28" xfId="44071" xr:uid="{AB2DEDF8-96F8-4177-B1D4-880EDE3DF37E}"/>
    <cellStyle name="Uthevingsfarge4 10 3" xfId="44072" xr:uid="{0C8D1ED2-1152-4D9B-985F-C5A24F88EC8F}"/>
    <cellStyle name="Uthevingsfarge4 10 4" xfId="44073" xr:uid="{E177C121-C5EF-4ACB-9B79-9F9925E74962}"/>
    <cellStyle name="Uthevingsfarge4 10 5" xfId="44074" xr:uid="{F76C534A-212D-4CCA-82FE-D8A7A7A394E1}"/>
    <cellStyle name="Uthevingsfarge4 10 6" xfId="44075" xr:uid="{B1783083-5FA0-46F1-A346-1AF90BFA416D}"/>
    <cellStyle name="Uthevingsfarge4 10 7" xfId="44076" xr:uid="{41F0CE17-ADA2-48A7-A6EA-7E985555F127}"/>
    <cellStyle name="Uthevingsfarge4 10 8" xfId="44077" xr:uid="{5ADFBC2C-F966-48C2-A4C3-FD87F468219C}"/>
    <cellStyle name="Uthevingsfarge4 10 9" xfId="44078" xr:uid="{17D47DDA-01C5-4B94-A1AA-CA2069B6984E}"/>
    <cellStyle name="Uthevingsfarge4 11" xfId="44079" xr:uid="{E678AA0A-82ED-4B45-A1E1-79A2C55D5F1C}"/>
    <cellStyle name="Uthevingsfarge4 12" xfId="44080" xr:uid="{0797290A-CB42-418A-8B7C-8EE36A6FB019}"/>
    <cellStyle name="Uthevingsfarge4 12 10" xfId="44081" xr:uid="{65435F18-A756-464F-8973-F1CD12ECB713}"/>
    <cellStyle name="Uthevingsfarge4 12 11" xfId="44082" xr:uid="{E4ACE901-22B2-49D7-BC13-6ED9B1F188A4}"/>
    <cellStyle name="Uthevingsfarge4 12 12" xfId="44083" xr:uid="{62418560-B533-4EC8-9429-6F37406301EA}"/>
    <cellStyle name="Uthevingsfarge4 12 13" xfId="44084" xr:uid="{0EF4F35B-B1D5-40A1-9702-8A9B964E6071}"/>
    <cellStyle name="Uthevingsfarge4 12 14" xfId="44085" xr:uid="{EABF65C9-AA62-460C-BA41-1772620AD0F7}"/>
    <cellStyle name="Uthevingsfarge4 12 15" xfId="44086" xr:uid="{E3640D85-6FB5-4BC8-ACE8-2CA5BFBBB6B6}"/>
    <cellStyle name="Uthevingsfarge4 12 2" xfId="44087" xr:uid="{3F4BC8BC-EB78-4634-8C88-E8A4F4F115A0}"/>
    <cellStyle name="Uthevingsfarge4 12 2 10" xfId="44088" xr:uid="{85AA94FD-E0E8-484C-8EB8-1CD166DB6391}"/>
    <cellStyle name="Uthevingsfarge4 12 2 11" xfId="44089" xr:uid="{41FFA9F5-0915-43B8-91AF-BDE59F2EF97A}"/>
    <cellStyle name="Uthevingsfarge4 12 2 12" xfId="44090" xr:uid="{B6652768-CB00-41C0-98DE-2CAA8FAAC1F9}"/>
    <cellStyle name="Uthevingsfarge4 12 2 13" xfId="44091" xr:uid="{12822278-63D5-43B8-B460-BD4D0A082F2C}"/>
    <cellStyle name="Uthevingsfarge4 12 2 2" xfId="44092" xr:uid="{A63D9CC3-1867-42DB-9DEB-3F6C1516753A}"/>
    <cellStyle name="Uthevingsfarge4 12 2 3" xfId="44093" xr:uid="{6312437D-B87C-4197-A8D0-015FCC1D986C}"/>
    <cellStyle name="Uthevingsfarge4 12 2 4" xfId="44094" xr:uid="{34A705B3-898F-4F03-90CA-304BCBE37E37}"/>
    <cellStyle name="Uthevingsfarge4 12 2 5" xfId="44095" xr:uid="{E969B1C4-E043-4922-966C-255284877A1B}"/>
    <cellStyle name="Uthevingsfarge4 12 2 6" xfId="44096" xr:uid="{5003178C-0E25-412B-A385-9A1A3BC28264}"/>
    <cellStyle name="Uthevingsfarge4 12 2 7" xfId="44097" xr:uid="{DFE15B9F-2972-4F69-974A-D49D424198D9}"/>
    <cellStyle name="Uthevingsfarge4 12 2 8" xfId="44098" xr:uid="{8EE41D8B-483E-48C6-8C0B-55A51A841EA9}"/>
    <cellStyle name="Uthevingsfarge4 12 2 9" xfId="44099" xr:uid="{6FD6A429-9899-4DF1-ACBE-DFB1F468B71F}"/>
    <cellStyle name="Uthevingsfarge4 12 3" xfId="44100" xr:uid="{14340B7C-B12B-4E74-B713-A2EE32DEE867}"/>
    <cellStyle name="Uthevingsfarge4 12 4" xfId="44101" xr:uid="{209563C9-6E10-4F23-874E-5338BD6284C9}"/>
    <cellStyle name="Uthevingsfarge4 12 5" xfId="44102" xr:uid="{AFB2255A-3DED-4EAF-A258-92EC6BD98BA2}"/>
    <cellStyle name="Uthevingsfarge4 12 6" xfId="44103" xr:uid="{DF6D1D33-80C5-493E-ACAA-5CD99C496824}"/>
    <cellStyle name="Uthevingsfarge4 12 7" xfId="44104" xr:uid="{CAFDC536-E8CE-4072-B163-84998A2E2841}"/>
    <cellStyle name="Uthevingsfarge4 12 8" xfId="44105" xr:uid="{7AB33BFC-72E7-4447-B07A-E7F4C820783C}"/>
    <cellStyle name="Uthevingsfarge4 12 9" xfId="44106" xr:uid="{11C7AB1F-4A08-47F2-82C8-2DF3853025AE}"/>
    <cellStyle name="Uthevingsfarge4 13" xfId="44107" xr:uid="{37CEF77F-AD5B-483E-8B1D-D6A4D4B797D1}"/>
    <cellStyle name="Uthevingsfarge4 13 10" xfId="44108" xr:uid="{37097751-794D-48AF-8D8E-7A674C800460}"/>
    <cellStyle name="Uthevingsfarge4 13 11" xfId="44109" xr:uid="{DA6BF475-CA32-4F98-810E-E2FA1FF9BD8B}"/>
    <cellStyle name="Uthevingsfarge4 13 12" xfId="44110" xr:uid="{0BB93D2D-C5B2-462F-9FD6-34989554422C}"/>
    <cellStyle name="Uthevingsfarge4 13 2" xfId="44111" xr:uid="{0ED0D7BB-3993-4A21-A447-41C43D5546BC}"/>
    <cellStyle name="Uthevingsfarge4 13 3" xfId="44112" xr:uid="{54E08DF9-37E4-4451-A20D-B7A8617FC333}"/>
    <cellStyle name="Uthevingsfarge4 13 4" xfId="44113" xr:uid="{F3335DAD-EF50-47F4-B4C6-5A4FE89DFF12}"/>
    <cellStyle name="Uthevingsfarge4 13 5" xfId="44114" xr:uid="{5D0B9198-12A3-4778-AF75-CB717417C241}"/>
    <cellStyle name="Uthevingsfarge4 13 6" xfId="44115" xr:uid="{043EC4FB-6F97-4C9E-BC8A-836FAEEDA7D3}"/>
    <cellStyle name="Uthevingsfarge4 13 7" xfId="44116" xr:uid="{B9D7AF4B-73C8-49A9-A592-88CC789A61E2}"/>
    <cellStyle name="Uthevingsfarge4 13 8" xfId="44117" xr:uid="{A8ABE0C5-6EAC-407B-9C3F-D5AC87180DD7}"/>
    <cellStyle name="Uthevingsfarge4 13 9" xfId="44118" xr:uid="{21F7725C-6124-43A1-B7C3-4571E71DEED9}"/>
    <cellStyle name="Uthevingsfarge4 14" xfId="44119" xr:uid="{D79E0669-8611-4D7F-A4A6-B8448B760F56}"/>
    <cellStyle name="Uthevingsfarge4 14 10" xfId="44120" xr:uid="{435309C0-69A1-4F74-A7E9-B4A3716194CD}"/>
    <cellStyle name="Uthevingsfarge4 14 11" xfId="44121" xr:uid="{071C711C-9C70-41EB-8497-6E29324EA11F}"/>
    <cellStyle name="Uthevingsfarge4 14 12" xfId="44122" xr:uid="{F3E26885-0BBA-44BA-9277-BF0D6DE3A61E}"/>
    <cellStyle name="Uthevingsfarge4 14 2" xfId="44123" xr:uid="{F389B563-807D-44CC-8044-B888CBAEF71A}"/>
    <cellStyle name="Uthevingsfarge4 14 3" xfId="44124" xr:uid="{BCC1AFEF-F6AC-451A-BC06-9804C48CAB47}"/>
    <cellStyle name="Uthevingsfarge4 14 4" xfId="44125" xr:uid="{6ED17338-BCE0-49A0-92D9-35A1E04D1C87}"/>
    <cellStyle name="Uthevingsfarge4 14 5" xfId="44126" xr:uid="{39F8EF80-E0CB-4101-BD83-6D92101CE902}"/>
    <cellStyle name="Uthevingsfarge4 14 6" xfId="44127" xr:uid="{60DECBF6-31E7-4932-8CD2-3D53368A5ACB}"/>
    <cellStyle name="Uthevingsfarge4 14 7" xfId="44128" xr:uid="{4B584183-CECA-41FE-9929-C2F570CC1197}"/>
    <cellStyle name="Uthevingsfarge4 14 8" xfId="44129" xr:uid="{4E7D5012-12C3-4669-A954-40223B52C5C7}"/>
    <cellStyle name="Uthevingsfarge4 14 9" xfId="44130" xr:uid="{A2783A0C-EAD6-4775-86A5-5B190941D324}"/>
    <cellStyle name="Uthevingsfarge4 15" xfId="44131" xr:uid="{F783556B-52F2-4C68-AC5A-58ABF2CD118B}"/>
    <cellStyle name="Uthevingsfarge4 15 10" xfId="44132" xr:uid="{B60BB211-B190-45CE-9BD4-0CD167A5E410}"/>
    <cellStyle name="Uthevingsfarge4 15 11" xfId="44133" xr:uid="{576B7258-77E7-4773-8909-04C55F60D7C2}"/>
    <cellStyle name="Uthevingsfarge4 15 12" xfId="44134" xr:uid="{F90A5720-41AB-4EC4-884F-B5BE7FAC3FED}"/>
    <cellStyle name="Uthevingsfarge4 15 2" xfId="44135" xr:uid="{6765C7C9-9F68-4EB2-A47C-BF8F72E82D92}"/>
    <cellStyle name="Uthevingsfarge4 15 3" xfId="44136" xr:uid="{7E371132-8344-4F4A-AAFB-08D5DBBE77DC}"/>
    <cellStyle name="Uthevingsfarge4 15 4" xfId="44137" xr:uid="{7834D36A-F3B2-4787-BB52-66B5515DA59C}"/>
    <cellStyle name="Uthevingsfarge4 15 5" xfId="44138" xr:uid="{E71E7021-9A65-497B-88D8-4785550F0E24}"/>
    <cellStyle name="Uthevingsfarge4 15 6" xfId="44139" xr:uid="{41F91CF9-209C-42E2-9E9B-D22CD4F0AF31}"/>
    <cellStyle name="Uthevingsfarge4 15 7" xfId="44140" xr:uid="{BB617E9C-19A7-4B59-9D9F-11C918F42BAC}"/>
    <cellStyle name="Uthevingsfarge4 15 8" xfId="44141" xr:uid="{4A92278F-599C-4945-B2AC-EB0C98B5B20B}"/>
    <cellStyle name="Uthevingsfarge4 15 9" xfId="44142" xr:uid="{F3CA02AA-3C16-435C-85EE-DFBD2E3C004C}"/>
    <cellStyle name="Uthevingsfarge4 16" xfId="44143" xr:uid="{BC3DB612-E34A-457E-9804-F4581C9DE901}"/>
    <cellStyle name="Uthevingsfarge4 16 10" xfId="44144" xr:uid="{9771137A-2042-48B0-AE0C-6CCB86C6B789}"/>
    <cellStyle name="Uthevingsfarge4 16 11" xfId="44145" xr:uid="{A1BE31FD-C700-497B-9C68-4F75CD90BBE8}"/>
    <cellStyle name="Uthevingsfarge4 16 12" xfId="44146" xr:uid="{1265DD13-C6D1-4631-AE26-8075282A68AB}"/>
    <cellStyle name="Uthevingsfarge4 16 2" xfId="44147" xr:uid="{4BC46D42-355A-45AC-8209-DC311B3E0686}"/>
    <cellStyle name="Uthevingsfarge4 16 3" xfId="44148" xr:uid="{B0350CEA-89FD-4C1F-B5B6-A20E6EF34FCE}"/>
    <cellStyle name="Uthevingsfarge4 16 4" xfId="44149" xr:uid="{FBF917F4-0022-4628-A561-E1DE59961B51}"/>
    <cellStyle name="Uthevingsfarge4 16 5" xfId="44150" xr:uid="{98A54302-78C8-4707-8A11-778A898539F5}"/>
    <cellStyle name="Uthevingsfarge4 16 6" xfId="44151" xr:uid="{D02B5357-64F7-41E6-BEC6-D0452F43162C}"/>
    <cellStyle name="Uthevingsfarge4 16 7" xfId="44152" xr:uid="{0524ED14-C105-475F-A5A3-931AA40DE60F}"/>
    <cellStyle name="Uthevingsfarge4 16 8" xfId="44153" xr:uid="{BF2B43FB-052D-4925-B243-770DCEBD75A1}"/>
    <cellStyle name="Uthevingsfarge4 16 9" xfId="44154" xr:uid="{D3ECE4CD-6B55-4E0D-A054-958B3F2B407B}"/>
    <cellStyle name="Uthevingsfarge4 17" xfId="44155" xr:uid="{A7481A73-FB3A-41D3-B69A-2A010901EB6E}"/>
    <cellStyle name="Uthevingsfarge4 17 10" xfId="44156" xr:uid="{6CCA4928-2661-4501-B8E4-E6CDAFE93410}"/>
    <cellStyle name="Uthevingsfarge4 17 11" xfId="44157" xr:uid="{10B6AF4D-63B2-4DFA-8681-C3C4F3B1DF29}"/>
    <cellStyle name="Uthevingsfarge4 17 12" xfId="44158" xr:uid="{7BFA31B5-E949-48B2-8D6C-2991030A14EC}"/>
    <cellStyle name="Uthevingsfarge4 17 2" xfId="44159" xr:uid="{2C7787B5-56F6-4696-9E77-892623EDC273}"/>
    <cellStyle name="Uthevingsfarge4 17 3" xfId="44160" xr:uid="{1ED2E64C-D980-4BE0-85CB-98A8EB10AC04}"/>
    <cellStyle name="Uthevingsfarge4 17 4" xfId="44161" xr:uid="{CFBA3DA5-A4A2-4647-9AED-8629BF827152}"/>
    <cellStyle name="Uthevingsfarge4 17 5" xfId="44162" xr:uid="{C83A797A-2392-4470-9B8F-C42B49E3B3BF}"/>
    <cellStyle name="Uthevingsfarge4 17 6" xfId="44163" xr:uid="{5C472ADA-AB03-4C37-AEF1-BB464EA5C4F2}"/>
    <cellStyle name="Uthevingsfarge4 17 7" xfId="44164" xr:uid="{63A4D1F0-1BEC-478F-9A5D-19F7AD2FDCAA}"/>
    <cellStyle name="Uthevingsfarge4 17 8" xfId="44165" xr:uid="{EFAC02D5-503A-49D9-B81E-03490D484661}"/>
    <cellStyle name="Uthevingsfarge4 17 9" xfId="44166" xr:uid="{4854C1F2-AB07-429A-B80F-1C7C8C123A61}"/>
    <cellStyle name="Uthevingsfarge4 18" xfId="44167" xr:uid="{F9E1AF6B-7CC8-42DD-A2A0-827F7ECC30AE}"/>
    <cellStyle name="Uthevingsfarge4 18 10" xfId="44168" xr:uid="{64D702E4-56FA-4D5A-8DB7-D331241F386D}"/>
    <cellStyle name="Uthevingsfarge4 18 11" xfId="44169" xr:uid="{31E347D0-A5EC-4006-9F51-36BD217710CE}"/>
    <cellStyle name="Uthevingsfarge4 18 12" xfId="44170" xr:uid="{D3C0508E-E4E0-452C-A7F2-2CEB0DE7E014}"/>
    <cellStyle name="Uthevingsfarge4 18 2" xfId="44171" xr:uid="{2CA15ADE-26FF-4014-A1AC-A5FCF00D4D21}"/>
    <cellStyle name="Uthevingsfarge4 18 3" xfId="44172" xr:uid="{EFFCDFA3-FA4B-4F7B-8D99-691FDBFB23A3}"/>
    <cellStyle name="Uthevingsfarge4 18 4" xfId="44173" xr:uid="{819FBADD-FEF1-4D7E-9F31-EDC1D4438FA4}"/>
    <cellStyle name="Uthevingsfarge4 18 5" xfId="44174" xr:uid="{E726E361-4749-43A4-BB88-0704A40FF9BA}"/>
    <cellStyle name="Uthevingsfarge4 18 6" xfId="44175" xr:uid="{4981E1BB-A1B0-43B3-B572-364B3B094667}"/>
    <cellStyle name="Uthevingsfarge4 18 7" xfId="44176" xr:uid="{89429404-1C1B-4489-A5C6-4FA3F4553CAC}"/>
    <cellStyle name="Uthevingsfarge4 18 8" xfId="44177" xr:uid="{31AEF86D-F9B7-46EA-8263-11DDCFF1F604}"/>
    <cellStyle name="Uthevingsfarge4 18 9" xfId="44178" xr:uid="{CDF72EC0-CE7F-476B-B262-20DA4AED37AA}"/>
    <cellStyle name="Uthevingsfarge4 19" xfId="44179" xr:uid="{71C44E97-8A40-4F3A-BB6B-E68EA3E8366B}"/>
    <cellStyle name="Uthevingsfarge4 19 10" xfId="44180" xr:uid="{6931490D-6164-4E21-B6DC-F9E198BDCCCC}"/>
    <cellStyle name="Uthevingsfarge4 19 11" xfId="44181" xr:uid="{5D3EBE93-7A54-4B4C-91F0-4F05FF83792B}"/>
    <cellStyle name="Uthevingsfarge4 19 12" xfId="44182" xr:uid="{6A1310B0-26A4-40B0-BF90-8F38C6B1E705}"/>
    <cellStyle name="Uthevingsfarge4 19 2" xfId="44183" xr:uid="{7F549C7B-8FB5-45D5-814B-CFACF7CFA87E}"/>
    <cellStyle name="Uthevingsfarge4 19 3" xfId="44184" xr:uid="{F94498D2-634D-40EB-9624-B87C9947E806}"/>
    <cellStyle name="Uthevingsfarge4 19 4" xfId="44185" xr:uid="{ADB604A9-9A93-46BB-B0E4-2134D3171CDE}"/>
    <cellStyle name="Uthevingsfarge4 19 5" xfId="44186" xr:uid="{FD6A9222-48D3-42A2-BE85-C5F3CDA5C2CD}"/>
    <cellStyle name="Uthevingsfarge4 19 6" xfId="44187" xr:uid="{E1744F29-7886-482D-9F7F-573BE8F86D24}"/>
    <cellStyle name="Uthevingsfarge4 19 7" xfId="44188" xr:uid="{0C452ABC-B624-45DA-A7BB-B69E4E119FF1}"/>
    <cellStyle name="Uthevingsfarge4 19 8" xfId="44189" xr:uid="{C6AB3340-2510-44CA-AF15-E953B906262F}"/>
    <cellStyle name="Uthevingsfarge4 19 9" xfId="44190" xr:uid="{798C47C9-902A-4774-8D5F-211286A14A91}"/>
    <cellStyle name="Uthevingsfarge4 2" xfId="44191" xr:uid="{EA4A1A66-21C2-4206-8D11-A98CDFB5D2A0}"/>
    <cellStyle name="Uthevingsfarge4 2 10" xfId="44192" xr:uid="{F773BA60-D546-40B0-8E7A-9FF97A00794C}"/>
    <cellStyle name="Uthevingsfarge4 2 11" xfId="44193" xr:uid="{54632883-A57D-4D0F-A0A0-C93CE607D121}"/>
    <cellStyle name="Uthevingsfarge4 2 12" xfId="44194" xr:uid="{6BB6177D-106F-48EC-AF34-817973B91EE4}"/>
    <cellStyle name="Uthevingsfarge4 2 13" xfId="44195" xr:uid="{427E000F-B4B9-48D8-9013-BD7839B8B404}"/>
    <cellStyle name="Uthevingsfarge4 2 14" xfId="44196" xr:uid="{3C4F7C0F-61EA-45BA-9A1D-8A203AD79F85}"/>
    <cellStyle name="Uthevingsfarge4 2 15" xfId="44197" xr:uid="{2699BD6B-A9CA-4D13-BB02-4F2D614308E6}"/>
    <cellStyle name="Uthevingsfarge4 2 16" xfId="44198" xr:uid="{5172F21F-F30A-41A8-8A44-11A1B9854013}"/>
    <cellStyle name="Uthevingsfarge4 2 17" xfId="44199" xr:uid="{C24028F1-9690-4D3F-B698-78B96C7C692B}"/>
    <cellStyle name="Uthevingsfarge4 2 18" xfId="44200" xr:uid="{72EBA5B3-484B-40F2-9023-A8D9ECD840FE}"/>
    <cellStyle name="Uthevingsfarge4 2 19" xfId="44201" xr:uid="{5461F2F8-BEEA-4AC2-A521-C62FBACD9777}"/>
    <cellStyle name="Uthevingsfarge4 2 19 10" xfId="44202" xr:uid="{AE7F5C28-AE09-4125-86E2-F5B27C592595}"/>
    <cellStyle name="Uthevingsfarge4 2 19 11" xfId="44203" xr:uid="{8DF0ABA2-3B73-44C8-9D91-31AB12575AF7}"/>
    <cellStyle name="Uthevingsfarge4 2 19 12" xfId="44204" xr:uid="{1D0CDBCB-77CF-4FBE-B52E-EA4C10CA09F7}"/>
    <cellStyle name="Uthevingsfarge4 2 19 13" xfId="44205" xr:uid="{DCB030F3-1943-4647-93AD-069510A0B61B}"/>
    <cellStyle name="Uthevingsfarge4 2 19 2" xfId="44206" xr:uid="{CBB03C2A-886C-4BEE-9750-B07408D17DD8}"/>
    <cellStyle name="Uthevingsfarge4 2 19 3" xfId="44207" xr:uid="{57C60B5C-6D4A-48D8-B1A8-F38EB850873F}"/>
    <cellStyle name="Uthevingsfarge4 2 19 4" xfId="44208" xr:uid="{12C647FD-A693-4915-A773-51DF92042971}"/>
    <cellStyle name="Uthevingsfarge4 2 19 5" xfId="44209" xr:uid="{7E86D07C-68B3-45DC-8020-5F00F23D16D5}"/>
    <cellStyle name="Uthevingsfarge4 2 19 6" xfId="44210" xr:uid="{12E2158D-1520-42BE-B2D5-7CCFE84B9995}"/>
    <cellStyle name="Uthevingsfarge4 2 19 7" xfId="44211" xr:uid="{98010EA7-C438-48AD-93AA-F8B72138D482}"/>
    <cellStyle name="Uthevingsfarge4 2 19 8" xfId="44212" xr:uid="{56B20AD1-4391-4DA9-B1A9-4684ECC72C67}"/>
    <cellStyle name="Uthevingsfarge4 2 19 9" xfId="44213" xr:uid="{1B68DEF4-BDD7-4D86-A679-28593E297727}"/>
    <cellStyle name="Uthevingsfarge4 2 2" xfId="44214" xr:uid="{E67A17DA-AF38-49B0-9ED1-5BB7A246B20F}"/>
    <cellStyle name="Uthevingsfarge4 2 2 10" xfId="44215" xr:uid="{013D9881-E179-49EC-992A-3B5709D6EACB}"/>
    <cellStyle name="Uthevingsfarge4 2 2 11" xfId="44216" xr:uid="{CA0D7267-D31D-4020-9A3B-5078691F4691}"/>
    <cellStyle name="Uthevingsfarge4 2 2 12" xfId="44217" xr:uid="{0D514905-D6DB-4FF2-86ED-B02E38FA2FFC}"/>
    <cellStyle name="Uthevingsfarge4 2 2 13" xfId="44218" xr:uid="{CACD9990-90E7-41E0-819B-0AD2EB86B70F}"/>
    <cellStyle name="Uthevingsfarge4 2 2 14" xfId="44219" xr:uid="{C5290063-7E2A-407E-AADD-B58673BBC371}"/>
    <cellStyle name="Uthevingsfarge4 2 2 15" xfId="44220" xr:uid="{AF864DDF-0AD9-4146-8C91-FBCDDC2F1096}"/>
    <cellStyle name="Uthevingsfarge4 2 2 16" xfId="44221" xr:uid="{E60BE41D-5524-4C50-8831-365231CE00DC}"/>
    <cellStyle name="Uthevingsfarge4 2 2 17" xfId="44222" xr:uid="{07D28636-F80D-4ACA-8BA8-D369FFAECBF0}"/>
    <cellStyle name="Uthevingsfarge4 2 2 17 10" xfId="44223" xr:uid="{E4F44645-9BBC-40BA-A5DE-2991B1365AF3}"/>
    <cellStyle name="Uthevingsfarge4 2 2 17 11" xfId="44224" xr:uid="{B20E869B-704E-4E2A-A560-05B4019513FD}"/>
    <cellStyle name="Uthevingsfarge4 2 2 17 12" xfId="44225" xr:uid="{22656E46-5DED-4958-BCA8-636897F09716}"/>
    <cellStyle name="Uthevingsfarge4 2 2 17 13" xfId="44226" xr:uid="{7C6D6902-6129-4246-AC0B-81B927FBA438}"/>
    <cellStyle name="Uthevingsfarge4 2 2 17 2" xfId="44227" xr:uid="{D42F5BF8-81C9-400C-AD67-AAC859B0FBD4}"/>
    <cellStyle name="Uthevingsfarge4 2 2 17 3" xfId="44228" xr:uid="{26B6274E-735C-4BDB-8C1A-577A85425100}"/>
    <cellStyle name="Uthevingsfarge4 2 2 17 4" xfId="44229" xr:uid="{5069088C-8708-4D53-8F68-1E92053B2801}"/>
    <cellStyle name="Uthevingsfarge4 2 2 17 5" xfId="44230" xr:uid="{CC717D21-78B1-4797-B262-281D7573873A}"/>
    <cellStyle name="Uthevingsfarge4 2 2 17 6" xfId="44231" xr:uid="{D6795FAD-E0DE-4684-B162-9578E7C22E95}"/>
    <cellStyle name="Uthevingsfarge4 2 2 17 7" xfId="44232" xr:uid="{9840DCF7-A5ED-4553-9421-7923AA310251}"/>
    <cellStyle name="Uthevingsfarge4 2 2 17 8" xfId="44233" xr:uid="{73E543B2-0F52-482C-B675-F5D922CF7148}"/>
    <cellStyle name="Uthevingsfarge4 2 2 17 9" xfId="44234" xr:uid="{10D9A92A-C1E7-4C36-B31C-47D37FB252FF}"/>
    <cellStyle name="Uthevingsfarge4 2 2 18" xfId="44235" xr:uid="{429A7564-EEB2-4EFA-9522-2A0EFA79AED9}"/>
    <cellStyle name="Uthevingsfarge4 2 2 19" xfId="44236" xr:uid="{556A378A-404A-4B31-88CD-E713E5A8F96A}"/>
    <cellStyle name="Uthevingsfarge4 2 2 2" xfId="44237" xr:uid="{D3AA2336-2AFB-4AB0-8D1A-AE73F0A44E71}"/>
    <cellStyle name="Uthevingsfarge4 2 2 2 10" xfId="44238" xr:uid="{7D750D46-FD16-4E3B-A15E-7C973D351764}"/>
    <cellStyle name="Uthevingsfarge4 2 2 2 11" xfId="44239" xr:uid="{1B403BA5-F165-4B05-B3EE-3161BE56E2FA}"/>
    <cellStyle name="Uthevingsfarge4 2 2 2 12" xfId="44240" xr:uid="{4E97DA1A-BA2C-4B1B-9BA9-364774EBCEE2}"/>
    <cellStyle name="Uthevingsfarge4 2 2 2 13" xfId="44241" xr:uid="{7B9944E2-617E-47DC-A5F4-2E72CEF746E2}"/>
    <cellStyle name="Uthevingsfarge4 2 2 2 14" xfId="44242" xr:uid="{00B8E619-8878-4A62-A21E-267EF2F60D51}"/>
    <cellStyle name="Uthevingsfarge4 2 2 2 15" xfId="44243" xr:uid="{92416BF8-7214-4BD5-9375-F1503170FC5D}"/>
    <cellStyle name="Uthevingsfarge4 2 2 2 2" xfId="44244" xr:uid="{2454863E-050F-4066-B814-79DB33A9D73A}"/>
    <cellStyle name="Uthevingsfarge4 2 2 2 2 10" xfId="44245" xr:uid="{3FAAA196-30DA-449B-B4E7-E8040A19C0A8}"/>
    <cellStyle name="Uthevingsfarge4 2 2 2 2 11" xfId="44246" xr:uid="{1926099A-326F-468C-B40F-4ABC89F927E0}"/>
    <cellStyle name="Uthevingsfarge4 2 2 2 2 12" xfId="44247" xr:uid="{45CF80EA-8009-4DCB-AAE7-38BE79E7B046}"/>
    <cellStyle name="Uthevingsfarge4 2 2 2 2 13" xfId="44248" xr:uid="{06CBF996-6746-4A50-96B4-21326689B19C}"/>
    <cellStyle name="Uthevingsfarge4 2 2 2 2 2" xfId="44249" xr:uid="{13009AA6-F544-49B4-98C0-AEAB40415111}"/>
    <cellStyle name="Uthevingsfarge4 2 2 2 2 3" xfId="44250" xr:uid="{343E3BDC-C6D0-45F6-B221-66132F73A77D}"/>
    <cellStyle name="Uthevingsfarge4 2 2 2 2 4" xfId="44251" xr:uid="{9DE2D7E5-1D9D-4CF3-B82F-CC30EF445B98}"/>
    <cellStyle name="Uthevingsfarge4 2 2 2 2 5" xfId="44252" xr:uid="{D424454A-7129-4E9E-A4AE-15F20C809186}"/>
    <cellStyle name="Uthevingsfarge4 2 2 2 2 6" xfId="44253" xr:uid="{B9E639EC-C157-4476-B4AF-60F88AA93B4B}"/>
    <cellStyle name="Uthevingsfarge4 2 2 2 2 7" xfId="44254" xr:uid="{C95CD63E-490D-458B-9DB3-CEA48C1C062A}"/>
    <cellStyle name="Uthevingsfarge4 2 2 2 2 8" xfId="44255" xr:uid="{10ADE13B-EE08-4FF7-8A37-75BE9500A24A}"/>
    <cellStyle name="Uthevingsfarge4 2 2 2 2 9" xfId="44256" xr:uid="{B1AEBFA5-C85D-4CC1-A5D6-2A3EC53DFE50}"/>
    <cellStyle name="Uthevingsfarge4 2 2 2 3" xfId="44257" xr:uid="{474FF357-AC73-43F1-ACAF-531D939A147C}"/>
    <cellStyle name="Uthevingsfarge4 2 2 2 4" xfId="44258" xr:uid="{4355D027-C1BA-4D99-80A6-F96933633F9E}"/>
    <cellStyle name="Uthevingsfarge4 2 2 2 5" xfId="44259" xr:uid="{4E5956F9-F973-4ED2-A4FB-45190BAADB3E}"/>
    <cellStyle name="Uthevingsfarge4 2 2 2 6" xfId="44260" xr:uid="{68D6DEAD-F536-4C4A-B779-3F9AD0137C31}"/>
    <cellStyle name="Uthevingsfarge4 2 2 2 7" xfId="44261" xr:uid="{4F9518F1-9481-4DF4-B16F-399042AF9EDD}"/>
    <cellStyle name="Uthevingsfarge4 2 2 2 8" xfId="44262" xr:uid="{A5DD9BC4-871A-438A-85B3-0149A8CB9837}"/>
    <cellStyle name="Uthevingsfarge4 2 2 2 9" xfId="44263" xr:uid="{E98997FE-BCE8-4DD5-87BB-73C34C9B3287}"/>
    <cellStyle name="Uthevingsfarge4 2 2 20" xfId="44264" xr:uid="{55AEA694-FE00-4C9F-B92D-3B0EF917B2ED}"/>
    <cellStyle name="Uthevingsfarge4 2 2 21" xfId="44265" xr:uid="{2478C520-16BC-4F74-A95B-CA694D1E5174}"/>
    <cellStyle name="Uthevingsfarge4 2 2 22" xfId="44266" xr:uid="{58EBD314-2EDD-440B-9DD4-D63F07C24B01}"/>
    <cellStyle name="Uthevingsfarge4 2 2 23" xfId="44267" xr:uid="{969457E0-24B4-42DD-8B72-B497A90DCD93}"/>
    <cellStyle name="Uthevingsfarge4 2 2 24" xfId="44268" xr:uid="{90C9C186-A5FF-4032-8735-E5215BEE9687}"/>
    <cellStyle name="Uthevingsfarge4 2 2 25" xfId="44269" xr:uid="{32AF4A36-573E-4107-B037-B3D115E9E1BB}"/>
    <cellStyle name="Uthevingsfarge4 2 2 26" xfId="44270" xr:uid="{036A230B-AAD8-4ADE-8CB6-CBE889A105B3}"/>
    <cellStyle name="Uthevingsfarge4 2 2 27" xfId="44271" xr:uid="{B1CF4E09-1983-4C0B-964E-A2D99510EA9C}"/>
    <cellStyle name="Uthevingsfarge4 2 2 28" xfId="44272" xr:uid="{6D98863E-31FA-4B39-9D24-E907FF842D92}"/>
    <cellStyle name="Uthevingsfarge4 2 2 3" xfId="44273" xr:uid="{17FA8CFE-7A50-4F71-A08D-D39539B753D2}"/>
    <cellStyle name="Uthevingsfarge4 2 2 4" xfId="44274" xr:uid="{410F0579-CBF7-4EE3-A567-296CA60FBBCE}"/>
    <cellStyle name="Uthevingsfarge4 2 2 5" xfId="44275" xr:uid="{29472535-B6AD-47F9-8905-BC2FE5E95128}"/>
    <cellStyle name="Uthevingsfarge4 2 2 6" xfId="44276" xr:uid="{0E59BCB5-4A58-41B2-8C32-BD0BB07993E8}"/>
    <cellStyle name="Uthevingsfarge4 2 2 7" xfId="44277" xr:uid="{6E3D93B9-28C1-4FD4-AB64-748FA2CA2435}"/>
    <cellStyle name="Uthevingsfarge4 2 2 8" xfId="44278" xr:uid="{DA588CB4-C801-415C-BBF5-066CAA83B1B2}"/>
    <cellStyle name="Uthevingsfarge4 2 2 9" xfId="44279" xr:uid="{742B046B-1326-4390-809D-C71EFF1487AD}"/>
    <cellStyle name="Uthevingsfarge4 2 20" xfId="44280" xr:uid="{AFD111FC-E9A1-41A0-962B-7E759C6785CF}"/>
    <cellStyle name="Uthevingsfarge4 2 21" xfId="44281" xr:uid="{DB26632A-43F6-4523-AC22-8884E8B7C18A}"/>
    <cellStyle name="Uthevingsfarge4 2 22" xfId="44282" xr:uid="{170AD8B2-271E-4E47-9D33-FDD88FBF8A0F}"/>
    <cellStyle name="Uthevingsfarge4 2 23" xfId="44283" xr:uid="{FFA555A3-3379-443B-9BCD-ED75545BDB4E}"/>
    <cellStyle name="Uthevingsfarge4 2 24" xfId="44284" xr:uid="{DE57B028-6C87-4412-944C-7242FBD63815}"/>
    <cellStyle name="Uthevingsfarge4 2 25" xfId="44285" xr:uid="{9B803D69-C51C-4A60-A963-0929447F8AE4}"/>
    <cellStyle name="Uthevingsfarge4 2 26" xfId="44286" xr:uid="{5FB26E92-CADC-4142-BBB4-5E76739BA2BD}"/>
    <cellStyle name="Uthevingsfarge4 2 27" xfId="44287" xr:uid="{0F8F8A37-F621-4B63-8B21-FAD256B0F623}"/>
    <cellStyle name="Uthevingsfarge4 2 28" xfId="44288" xr:uid="{265306DE-6F31-45F2-B363-162AA26A0BAD}"/>
    <cellStyle name="Uthevingsfarge4 2 29" xfId="44289" xr:uid="{7349B3CF-5C16-47D5-B1B4-A9EE51EEEDB4}"/>
    <cellStyle name="Uthevingsfarge4 2 3" xfId="44290" xr:uid="{06B6A010-B9DB-469E-8E47-90EA2431759A}"/>
    <cellStyle name="Uthevingsfarge4 2 30" xfId="44291" xr:uid="{8A14F546-6B77-438D-A1D3-95EA9BBB7E4C}"/>
    <cellStyle name="Uthevingsfarge4 2 31" xfId="46734" xr:uid="{02B1E023-ABA0-4EE0-90C9-812FAA24EB9A}"/>
    <cellStyle name="Uthevingsfarge4 2 4" xfId="44292" xr:uid="{207FA938-9622-4E6E-83A0-9F8F7FF73623}"/>
    <cellStyle name="Uthevingsfarge4 2 5" xfId="44293" xr:uid="{6EAEA350-4EF7-4B41-97B7-15F2D407192F}"/>
    <cellStyle name="Uthevingsfarge4 2 5 10" xfId="44294" xr:uid="{9C4ADE03-8584-459D-9273-B0A47620F900}"/>
    <cellStyle name="Uthevingsfarge4 2 5 11" xfId="44295" xr:uid="{8B30E5B1-E3CF-4A1C-96FF-B2FBD2BF6C36}"/>
    <cellStyle name="Uthevingsfarge4 2 5 12" xfId="44296" xr:uid="{81179BE1-951B-4FB0-B8D0-6FB9D87F146E}"/>
    <cellStyle name="Uthevingsfarge4 2 5 13" xfId="44297" xr:uid="{A7EFD358-B462-4559-8FF1-8C938B76FB1F}"/>
    <cellStyle name="Uthevingsfarge4 2 5 14" xfId="44298" xr:uid="{B35D99E2-8218-4940-8754-CB578EBC0240}"/>
    <cellStyle name="Uthevingsfarge4 2 5 15" xfId="44299" xr:uid="{70BF0AC8-4F6F-4EB3-ACC3-52025CC4E0DD}"/>
    <cellStyle name="Uthevingsfarge4 2 5 2" xfId="44300" xr:uid="{D8084159-ED49-4B85-B7C6-507588028DB2}"/>
    <cellStyle name="Uthevingsfarge4 2 5 2 10" xfId="44301" xr:uid="{EE8DE3DB-75C6-4A85-9842-91EBFD5E8687}"/>
    <cellStyle name="Uthevingsfarge4 2 5 2 11" xfId="44302" xr:uid="{068835C5-D350-4014-A179-2C65645861D8}"/>
    <cellStyle name="Uthevingsfarge4 2 5 2 12" xfId="44303" xr:uid="{44A28ED6-857C-48F8-9EA0-1DE2D64FA72F}"/>
    <cellStyle name="Uthevingsfarge4 2 5 2 13" xfId="44304" xr:uid="{27751B36-349D-4DF2-89BC-02397ABA0B5C}"/>
    <cellStyle name="Uthevingsfarge4 2 5 2 2" xfId="44305" xr:uid="{82146709-8CAC-4C7E-9740-2B6A2AF4C84B}"/>
    <cellStyle name="Uthevingsfarge4 2 5 2 3" xfId="44306" xr:uid="{9EA0EB4A-A852-4151-907A-F28CF98AF6C9}"/>
    <cellStyle name="Uthevingsfarge4 2 5 2 4" xfId="44307" xr:uid="{33EBB782-F570-419F-B5CF-66A0B32846C0}"/>
    <cellStyle name="Uthevingsfarge4 2 5 2 5" xfId="44308" xr:uid="{02ABB296-0DDD-477A-A7FA-2697B994100A}"/>
    <cellStyle name="Uthevingsfarge4 2 5 2 6" xfId="44309" xr:uid="{8208CAE9-6AA9-465B-AC3F-5087BDBF20A4}"/>
    <cellStyle name="Uthevingsfarge4 2 5 2 7" xfId="44310" xr:uid="{69AAADB5-36D3-430F-88F1-6C70FFDCD892}"/>
    <cellStyle name="Uthevingsfarge4 2 5 2 8" xfId="44311" xr:uid="{01B551F0-2019-4EAF-BB1E-048A398DE0D9}"/>
    <cellStyle name="Uthevingsfarge4 2 5 2 9" xfId="44312" xr:uid="{CB16220E-5614-473B-9F19-079A6A241251}"/>
    <cellStyle name="Uthevingsfarge4 2 5 3" xfId="44313" xr:uid="{0B707329-12EB-44A4-943D-D127D761044C}"/>
    <cellStyle name="Uthevingsfarge4 2 5 4" xfId="44314" xr:uid="{0CFB90A9-8807-4E77-9A55-04A7C8448083}"/>
    <cellStyle name="Uthevingsfarge4 2 5 5" xfId="44315" xr:uid="{C51221C3-76AF-47A0-9E22-6C45BABA00FD}"/>
    <cellStyle name="Uthevingsfarge4 2 5 6" xfId="44316" xr:uid="{C4E5FE23-C8E9-4F60-BC5C-7B602F5FD485}"/>
    <cellStyle name="Uthevingsfarge4 2 5 7" xfId="44317" xr:uid="{B8B41DD6-FCFC-4214-9B03-E7B8061D5C57}"/>
    <cellStyle name="Uthevingsfarge4 2 5 8" xfId="44318" xr:uid="{FF144A4D-10D3-445F-9FAB-475CCE5A1B6D}"/>
    <cellStyle name="Uthevingsfarge4 2 5 9" xfId="44319" xr:uid="{A5F4F1A7-357E-4743-A3C5-02195DA3AACC}"/>
    <cellStyle name="Uthevingsfarge4 2 6" xfId="44320" xr:uid="{D6958725-A2F2-450F-9256-3F06829345F5}"/>
    <cellStyle name="Uthevingsfarge4 2 7" xfId="44321" xr:uid="{6CEE3508-8123-431C-B609-C052B582ECDC}"/>
    <cellStyle name="Uthevingsfarge4 2 8" xfId="44322" xr:uid="{12507578-BA54-441B-BED6-3C8B7CF922A0}"/>
    <cellStyle name="Uthevingsfarge4 2 9" xfId="44323" xr:uid="{ED7B2B58-6777-4A21-AC04-7EA9DD72FE97}"/>
    <cellStyle name="Uthevingsfarge4 2_Innlån 10_2010" xfId="44324" xr:uid="{A85653E3-8EAC-4176-89BD-B171DF430DC3}"/>
    <cellStyle name="Uthevingsfarge4 20" xfId="44325" xr:uid="{A2A52E9C-946F-4EAB-9351-887D6E03525B}"/>
    <cellStyle name="Uthevingsfarge4 20 10" xfId="44326" xr:uid="{A0989F51-6441-461C-91C6-47EA67E61561}"/>
    <cellStyle name="Uthevingsfarge4 20 11" xfId="44327" xr:uid="{7CBF134A-8F02-4BB7-8B00-ED16755F9F0F}"/>
    <cellStyle name="Uthevingsfarge4 20 12" xfId="44328" xr:uid="{611325AA-40FC-4C92-B369-D25875A8166F}"/>
    <cellStyle name="Uthevingsfarge4 20 2" xfId="44329" xr:uid="{01452DB4-D970-4AD2-B0C5-CDE4FE85CB0F}"/>
    <cellStyle name="Uthevingsfarge4 20 3" xfId="44330" xr:uid="{F613FA7C-E6BA-4ECA-BDCF-DA318D171788}"/>
    <cellStyle name="Uthevingsfarge4 20 4" xfId="44331" xr:uid="{75C5E611-7E80-4A7C-831A-6395FC6B39D2}"/>
    <cellStyle name="Uthevingsfarge4 20 5" xfId="44332" xr:uid="{A83F10D1-FE7F-4D10-A365-D1FDED8E8864}"/>
    <cellStyle name="Uthevingsfarge4 20 6" xfId="44333" xr:uid="{D6D4B04F-1388-4D2F-8D52-4059DDF17FB0}"/>
    <cellStyle name="Uthevingsfarge4 20 7" xfId="44334" xr:uid="{18B2F3AC-3BC0-45F7-919E-EEB194F4C33A}"/>
    <cellStyle name="Uthevingsfarge4 20 8" xfId="44335" xr:uid="{0A7C37E5-CC5E-4190-B1CA-2D7680BD26CA}"/>
    <cellStyle name="Uthevingsfarge4 20 9" xfId="44336" xr:uid="{2DC2BDDC-6FF6-4EC8-B632-FB82615FC63B}"/>
    <cellStyle name="Uthevingsfarge4 21" xfId="44337" xr:uid="{769A8F5B-301A-4240-958B-BB604A517293}"/>
    <cellStyle name="Uthevingsfarge4 21 10" xfId="44338" xr:uid="{0BD7C1A7-A333-46C6-AB13-998603727500}"/>
    <cellStyle name="Uthevingsfarge4 21 11" xfId="44339" xr:uid="{70E6FE16-3780-457B-8813-72D213459AA0}"/>
    <cellStyle name="Uthevingsfarge4 21 12" xfId="44340" xr:uid="{0D186151-7DAB-48AC-94D4-85E72AF7AB88}"/>
    <cellStyle name="Uthevingsfarge4 21 2" xfId="44341" xr:uid="{DCD56FE1-E5A9-443C-80A2-74CDE6D7D95A}"/>
    <cellStyle name="Uthevingsfarge4 21 3" xfId="44342" xr:uid="{045BEB99-37E4-42FC-883A-2BE3A2DFFCBB}"/>
    <cellStyle name="Uthevingsfarge4 21 4" xfId="44343" xr:uid="{957B66F5-018C-4843-B5CC-47FBC5D34743}"/>
    <cellStyle name="Uthevingsfarge4 21 5" xfId="44344" xr:uid="{E54C773B-0F16-4A5A-8DAA-2F213465CEDF}"/>
    <cellStyle name="Uthevingsfarge4 21 6" xfId="44345" xr:uid="{4BC78F09-55A2-4170-8457-CD4903BEAA29}"/>
    <cellStyle name="Uthevingsfarge4 21 7" xfId="44346" xr:uid="{1E4D066C-2C30-41FF-893C-E7DA7DF0577D}"/>
    <cellStyle name="Uthevingsfarge4 21 8" xfId="44347" xr:uid="{913091E3-3F0D-4EAA-BEFB-11230A858108}"/>
    <cellStyle name="Uthevingsfarge4 21 9" xfId="44348" xr:uid="{32D1806E-09D1-4DB9-9D94-8E5D32D94B58}"/>
    <cellStyle name="Uthevingsfarge4 22" xfId="44349" xr:uid="{CB1BDF4D-8AFF-4D5F-B8AE-3D683DFE0004}"/>
    <cellStyle name="Uthevingsfarge4 22 10" xfId="44350" xr:uid="{1A27DB18-7B3A-4B02-9C43-60BEEC9016E4}"/>
    <cellStyle name="Uthevingsfarge4 22 11" xfId="44351" xr:uid="{E843AD94-A2E2-4BD4-820E-225B392F78E7}"/>
    <cellStyle name="Uthevingsfarge4 22 12" xfId="44352" xr:uid="{BD1CAB6D-3859-478C-A63B-C300F27A1E24}"/>
    <cellStyle name="Uthevingsfarge4 22 2" xfId="44353" xr:uid="{7A87A396-CEC1-4838-B0DA-A0D7512D0B76}"/>
    <cellStyle name="Uthevingsfarge4 22 3" xfId="44354" xr:uid="{F3445096-AC0B-4616-ACA0-D37B0ECC4362}"/>
    <cellStyle name="Uthevingsfarge4 22 4" xfId="44355" xr:uid="{FBA48388-37C8-482D-9590-9B29600AAFA2}"/>
    <cellStyle name="Uthevingsfarge4 22 5" xfId="44356" xr:uid="{2A69A2D0-3D6D-41A5-BEC4-100DB65AD517}"/>
    <cellStyle name="Uthevingsfarge4 22 6" xfId="44357" xr:uid="{08EA957C-E5A5-4985-AC24-AACDCE1C354A}"/>
    <cellStyle name="Uthevingsfarge4 22 7" xfId="44358" xr:uid="{467BFCB9-CEF3-4058-BA39-00FC9EDB38A0}"/>
    <cellStyle name="Uthevingsfarge4 22 8" xfId="44359" xr:uid="{21DAD4BE-487A-421F-AD1C-9F55DD5DC201}"/>
    <cellStyle name="Uthevingsfarge4 22 9" xfId="44360" xr:uid="{52F1FA41-60BA-43EC-BA89-12F42AA0ECFF}"/>
    <cellStyle name="Uthevingsfarge4 23" xfId="44361" xr:uid="{55B9AB1A-FD56-4B37-8ACA-773B81D85B32}"/>
    <cellStyle name="Uthevingsfarge4 23 10" xfId="44362" xr:uid="{B04A9E74-E858-42ED-BBBF-EC01AC5DDC71}"/>
    <cellStyle name="Uthevingsfarge4 23 11" xfId="44363" xr:uid="{C655B8BD-9033-4229-B784-811F8BB2F23D}"/>
    <cellStyle name="Uthevingsfarge4 23 12" xfId="44364" xr:uid="{7DEF4F66-3B0A-4669-AF69-E13042C5D9EB}"/>
    <cellStyle name="Uthevingsfarge4 23 2" xfId="44365" xr:uid="{D81D9FE7-075C-487E-A25B-D900EBE5D889}"/>
    <cellStyle name="Uthevingsfarge4 23 3" xfId="44366" xr:uid="{17D021E8-F581-4F53-B53D-6ED0F3055A91}"/>
    <cellStyle name="Uthevingsfarge4 23 4" xfId="44367" xr:uid="{3213D95A-1A4E-4EF0-99D5-448153E347BC}"/>
    <cellStyle name="Uthevingsfarge4 23 5" xfId="44368" xr:uid="{869667DF-231A-4A76-A832-CC0B92D3C155}"/>
    <cellStyle name="Uthevingsfarge4 23 6" xfId="44369" xr:uid="{C1C532C0-DF01-4045-9A23-364ACC00DF11}"/>
    <cellStyle name="Uthevingsfarge4 23 7" xfId="44370" xr:uid="{6F0099F9-541D-4B1B-98B6-FA8740C78D39}"/>
    <cellStyle name="Uthevingsfarge4 23 8" xfId="44371" xr:uid="{CBE7D043-2DBA-4543-AB85-69707FBB58B9}"/>
    <cellStyle name="Uthevingsfarge4 23 9" xfId="44372" xr:uid="{0F06A58C-E23E-450B-9E1E-A31B86A46960}"/>
    <cellStyle name="Uthevingsfarge4 24" xfId="44373" xr:uid="{222C12FB-9500-4790-AD72-A6DAE234EEB9}"/>
    <cellStyle name="Uthevingsfarge4 24 10" xfId="44374" xr:uid="{05B2C223-C2EF-4835-884E-5440E09F7D41}"/>
    <cellStyle name="Uthevingsfarge4 24 11" xfId="44375" xr:uid="{4753498B-D14A-4C39-A54F-6D68DB36E34B}"/>
    <cellStyle name="Uthevingsfarge4 24 12" xfId="44376" xr:uid="{DB70D00C-B9AF-447A-9932-F79D7140769D}"/>
    <cellStyle name="Uthevingsfarge4 24 2" xfId="44377" xr:uid="{D6D4DF8F-9E91-497D-BB10-1FF686567B42}"/>
    <cellStyle name="Uthevingsfarge4 24 3" xfId="44378" xr:uid="{0A897239-C762-43F5-BD28-69A696F26034}"/>
    <cellStyle name="Uthevingsfarge4 24 4" xfId="44379" xr:uid="{FEA730C1-D437-4AD9-8507-0C11299A7CD3}"/>
    <cellStyle name="Uthevingsfarge4 24 5" xfId="44380" xr:uid="{940B3DFF-8CB8-434B-BAD9-424D21C8244E}"/>
    <cellStyle name="Uthevingsfarge4 24 6" xfId="44381" xr:uid="{47139600-D538-4120-A8A0-E2D4E5C664A3}"/>
    <cellStyle name="Uthevingsfarge4 24 7" xfId="44382" xr:uid="{6DB051C2-B673-46E0-9D94-A5AF5849F081}"/>
    <cellStyle name="Uthevingsfarge4 24 8" xfId="44383" xr:uid="{E9CBAC74-A4B7-4C8F-BE82-F52412A2DC2F}"/>
    <cellStyle name="Uthevingsfarge4 24 9" xfId="44384" xr:uid="{DFFF1F9E-4C66-41B5-9DC2-CBDA7038C275}"/>
    <cellStyle name="Uthevingsfarge4 25" xfId="44385" xr:uid="{5D1F4B62-FE4F-4F6F-AE19-E9026048235C}"/>
    <cellStyle name="Uthevingsfarge4 25 10" xfId="44386" xr:uid="{5FEE3974-845E-4268-95B5-843AE6E0E3FF}"/>
    <cellStyle name="Uthevingsfarge4 25 11" xfId="44387" xr:uid="{6F2A7EBA-27F8-4C7D-9B1D-77CFDD0CD303}"/>
    <cellStyle name="Uthevingsfarge4 25 12" xfId="44388" xr:uid="{6828C8F9-7676-4323-BE82-8C1D5C4773B9}"/>
    <cellStyle name="Uthevingsfarge4 25 2" xfId="44389" xr:uid="{AFB279BD-807D-4B02-A4A2-38AE629B6C3B}"/>
    <cellStyle name="Uthevingsfarge4 25 3" xfId="44390" xr:uid="{059AA08E-50BA-4BD0-9CC3-E83DAA45BD56}"/>
    <cellStyle name="Uthevingsfarge4 25 4" xfId="44391" xr:uid="{C4DD4BF8-642B-4258-BCED-48A2BD1EA5A1}"/>
    <cellStyle name="Uthevingsfarge4 25 5" xfId="44392" xr:uid="{D6FFB804-91AF-44D5-8A3B-FAA58FB668E9}"/>
    <cellStyle name="Uthevingsfarge4 25 6" xfId="44393" xr:uid="{E2E903CA-2504-4CCC-9124-67A6AA2CFAF3}"/>
    <cellStyle name="Uthevingsfarge4 25 7" xfId="44394" xr:uid="{F83412FF-1EC1-45AD-9BDE-FF0AC6FBF961}"/>
    <cellStyle name="Uthevingsfarge4 25 8" xfId="44395" xr:uid="{639D8193-FA51-41D2-B6D7-C49AEFA575CC}"/>
    <cellStyle name="Uthevingsfarge4 25 9" xfId="44396" xr:uid="{32617FC9-F105-4922-BA4C-B1FE31F8EC4B}"/>
    <cellStyle name="Uthevingsfarge4 26" xfId="44397" xr:uid="{651F863A-E63C-4E2B-A8C1-2854DAE3061A}"/>
    <cellStyle name="Uthevingsfarge4 26 10" xfId="44398" xr:uid="{7C17C4A6-3D6C-4D3A-A6F6-B808A98107DC}"/>
    <cellStyle name="Uthevingsfarge4 26 11" xfId="44399" xr:uid="{7D9B2ACD-3EED-4B00-BB61-9FAA4D1B5A43}"/>
    <cellStyle name="Uthevingsfarge4 26 12" xfId="44400" xr:uid="{4DB9B769-F8EB-48EE-9B37-020CD83A8846}"/>
    <cellStyle name="Uthevingsfarge4 26 13" xfId="44401" xr:uid="{3E5FB0C0-936E-4A78-AE2E-837C3CC2ED98}"/>
    <cellStyle name="Uthevingsfarge4 26 2" xfId="44402" xr:uid="{4ACED12C-75ED-415D-95FD-4C555282F7A0}"/>
    <cellStyle name="Uthevingsfarge4 26 3" xfId="44403" xr:uid="{D7268812-F973-4831-9F47-D681B4856608}"/>
    <cellStyle name="Uthevingsfarge4 26 4" xfId="44404" xr:uid="{339C8572-990B-4F16-BFE4-7B5173101EA5}"/>
    <cellStyle name="Uthevingsfarge4 26 5" xfId="44405" xr:uid="{E8C265BA-F651-4217-BAD6-ABCDF2B953D8}"/>
    <cellStyle name="Uthevingsfarge4 26 6" xfId="44406" xr:uid="{EDB1FF7E-85A6-4194-AC0B-EE1F0B7137B2}"/>
    <cellStyle name="Uthevingsfarge4 26 7" xfId="44407" xr:uid="{F392ED9B-5B46-494B-A7CE-3A9B90CE0595}"/>
    <cellStyle name="Uthevingsfarge4 26 8" xfId="44408" xr:uid="{BD7C9988-4699-4766-80CC-36486C2162A9}"/>
    <cellStyle name="Uthevingsfarge4 26 9" xfId="44409" xr:uid="{16FDBF21-220D-4ED3-91F3-247373BEB715}"/>
    <cellStyle name="Uthevingsfarge4 27" xfId="44410" xr:uid="{638B4755-EBE9-4ECA-99FE-E06850FBC879}"/>
    <cellStyle name="Uthevingsfarge4 28" xfId="44411" xr:uid="{1D6368F6-28F2-4983-864B-EB46ADC3A979}"/>
    <cellStyle name="Uthevingsfarge4 28 2" xfId="44412" xr:uid="{819B5F83-1214-45BA-8498-F49853710768}"/>
    <cellStyle name="Uthevingsfarge4 28 3" xfId="44413" xr:uid="{2EA4FC49-D94E-4D44-8681-60CCBA1F39D2}"/>
    <cellStyle name="Uthevingsfarge4 29" xfId="44414" xr:uid="{269F69E3-C523-40C0-993A-91CA67264094}"/>
    <cellStyle name="Uthevingsfarge4 3" xfId="44415" xr:uid="{94FF75CB-2C92-4A7A-9067-B0C441F2E891}"/>
    <cellStyle name="Uthevingsfarge4 30" xfId="44416" xr:uid="{1F524B9B-5B77-44D6-9F27-12159A26567C}"/>
    <cellStyle name="Uthevingsfarge4 31" xfId="44417" xr:uid="{2A4FE44C-CCE7-49F8-B419-67A55AF00F66}"/>
    <cellStyle name="Uthevingsfarge4 32" xfId="44418" xr:uid="{236D2D09-81A2-4191-BEA3-A3058AEAEB9B}"/>
    <cellStyle name="Uthevingsfarge4 33" xfId="44419" xr:uid="{2316D341-A296-4511-8597-558D40BD549C}"/>
    <cellStyle name="Uthevingsfarge4 34" xfId="44420" xr:uid="{E7194615-D0E3-479B-813B-5E6EA7D6B87F}"/>
    <cellStyle name="Uthevingsfarge4 35" xfId="44421" xr:uid="{A97594F8-2426-48BF-8BA9-26473685CC96}"/>
    <cellStyle name="Uthevingsfarge4 36" xfId="44422" xr:uid="{9733BE93-9D77-4F3E-B2E8-DE8D06F0ED61}"/>
    <cellStyle name="Uthevingsfarge4 37" xfId="44423" xr:uid="{886B2BCC-7F8E-4C8E-92F1-33FDBB9CD5CC}"/>
    <cellStyle name="Uthevingsfarge4 38" xfId="44424" xr:uid="{BCA53D15-4DB5-461C-808F-270C1B27AB94}"/>
    <cellStyle name="Uthevingsfarge4 39" xfId="44425" xr:uid="{3DC301C6-BB9C-4746-BF60-86BC3417BC98}"/>
    <cellStyle name="Uthevingsfarge4 4" xfId="44426" xr:uid="{7DDB777F-172C-4056-A458-2D4A5A6AF86A}"/>
    <cellStyle name="Uthevingsfarge4 40" xfId="44427" xr:uid="{3231F84A-9153-46B4-B901-385A38E1E39A}"/>
    <cellStyle name="Uthevingsfarge4 41" xfId="44428" xr:uid="{877A10EC-AB4D-4F40-AAE3-B29F91FC306F}"/>
    <cellStyle name="Uthevingsfarge4 42" xfId="44429" xr:uid="{1FA8BBA6-5F42-4ABF-96C1-199D014051A5}"/>
    <cellStyle name="Uthevingsfarge4 43" xfId="44430" xr:uid="{DC78A515-E4F0-4EE3-90F4-6BFF0330E08C}"/>
    <cellStyle name="Uthevingsfarge4 44" xfId="44431" xr:uid="{7E5C4622-BD5F-438B-91DA-12B3737B3CBB}"/>
    <cellStyle name="Uthevingsfarge4 45" xfId="44432" xr:uid="{B3A1921D-B277-44BC-B61F-0EAB6970B205}"/>
    <cellStyle name="Uthevingsfarge4 46" xfId="44433" xr:uid="{75E40276-D79C-4A2D-BD07-9E4A696A2916}"/>
    <cellStyle name="Uthevingsfarge4 47" xfId="44434" xr:uid="{42087E44-7DAB-4057-96AD-A6D9EE144468}"/>
    <cellStyle name="Uthevingsfarge4 48" xfId="44435" xr:uid="{5F5B1E95-6409-4C58-9380-508666913688}"/>
    <cellStyle name="Uthevingsfarge4 49" xfId="46511" xr:uid="{260D600D-A464-4307-AC88-EA4534ABCA3F}"/>
    <cellStyle name="Uthevingsfarge4 5" xfId="44436" xr:uid="{37828F9A-7264-4AE4-8ABF-1809BC1EABA8}"/>
    <cellStyle name="Uthevingsfarge4 50" xfId="46512" xr:uid="{5327CACD-7533-4BD3-9A6F-9C8EBC7B62C2}"/>
    <cellStyle name="Uthevingsfarge4 51" xfId="46513" xr:uid="{C5767C1F-5DEC-4FF2-8D23-85151B443C45}"/>
    <cellStyle name="Uthevingsfarge4 52" xfId="46514" xr:uid="{9525FBB4-4BE6-4BDD-B915-4795E696EFC2}"/>
    <cellStyle name="Uthevingsfarge4 53" xfId="46515" xr:uid="{6C9327AC-E189-4187-8F85-AFC48E36D676}"/>
    <cellStyle name="Uthevingsfarge4 54" xfId="46516" xr:uid="{107541B0-3D62-478C-A59F-FC6A4D5A213E}"/>
    <cellStyle name="Uthevingsfarge4 55" xfId="46517" xr:uid="{81B1D815-BC01-4AC7-AEF7-902412DC8237}"/>
    <cellStyle name="Uthevingsfarge4 56" xfId="46518" xr:uid="{C6E43B41-4809-4155-84E5-BE0929FA4C88}"/>
    <cellStyle name="Uthevingsfarge4 57" xfId="46519" xr:uid="{8455AC8B-63FA-461A-A2F4-77F89D9F680F}"/>
    <cellStyle name="Uthevingsfarge4 58" xfId="46520" xr:uid="{A0722954-CFDC-4CD2-A892-9835AF7D369B}"/>
    <cellStyle name="Uthevingsfarge4 59" xfId="46521" xr:uid="{3656DADD-8BCA-431A-925A-FB67F14AEF22}"/>
    <cellStyle name="Uthevingsfarge4 6" xfId="44437" xr:uid="{E3F67193-E56A-4883-9FE3-1F44A393CC8A}"/>
    <cellStyle name="Uthevingsfarge4 60" xfId="46522" xr:uid="{D662E693-081C-471B-83C3-990F47C1A438}"/>
    <cellStyle name="Uthevingsfarge4 61" xfId="46523" xr:uid="{85591F62-5DAA-4AD4-A023-7ED377F8C717}"/>
    <cellStyle name="Uthevingsfarge4 62" xfId="46524" xr:uid="{CE7E5694-C691-4EB5-AD4E-4280A79770FC}"/>
    <cellStyle name="Uthevingsfarge4 63" xfId="46525" xr:uid="{67177159-5100-4633-A747-193DB6949C2F}"/>
    <cellStyle name="Uthevingsfarge4 64" xfId="46526" xr:uid="{C69BE354-CABA-4991-B613-D4E2EDF63043}"/>
    <cellStyle name="Uthevingsfarge4 65" xfId="46527" xr:uid="{E05CC35E-6042-4097-BB95-82AE6C36F3A5}"/>
    <cellStyle name="Uthevingsfarge4 66" xfId="46528" xr:uid="{EF8381CE-8F46-4CB3-91A3-CB9D764EC66C}"/>
    <cellStyle name="Uthevingsfarge4 67" xfId="46529" xr:uid="{1D245985-254C-4BBC-BC0B-9C1508E64991}"/>
    <cellStyle name="Uthevingsfarge4 68" xfId="46530" xr:uid="{1596CF5B-2B9C-4E6E-BB42-CE24D1286171}"/>
    <cellStyle name="Uthevingsfarge4 69" xfId="46672" xr:uid="{55051E5F-9C81-4547-B8C3-99077E4EEE1F}"/>
    <cellStyle name="Uthevingsfarge4 7" xfId="44438" xr:uid="{25284C60-569F-40CC-AF3E-8D38E04813D1}"/>
    <cellStyle name="Uthevingsfarge4 70" xfId="46839" xr:uid="{6AAF170B-0AF3-4732-BAD4-60842C071549}"/>
    <cellStyle name="Uthevingsfarge4 71" xfId="46851" xr:uid="{EAE6D650-C793-46F1-8FBB-E245F8DDAC45}"/>
    <cellStyle name="Uthevingsfarge4 72" xfId="46865" xr:uid="{D088CE8C-0432-4542-B7E5-4AFAF1F01B0C}"/>
    <cellStyle name="Uthevingsfarge4 73" xfId="46873" xr:uid="{69D3BEBB-F271-4B9D-83F0-067610A1F792}"/>
    <cellStyle name="Uthevingsfarge4 74" xfId="46615" xr:uid="{D691A227-C86B-4B37-9E20-F3E2F058ECD6}"/>
    <cellStyle name="Uthevingsfarge4 8" xfId="44439" xr:uid="{936D87C0-E47A-43C8-B7C8-27BFD44605C4}"/>
    <cellStyle name="Uthevingsfarge4 9" xfId="44440" xr:uid="{8A394D59-D40C-4F87-86E0-FAB006AF50BD}"/>
    <cellStyle name="Uthevingsfarge5 10" xfId="44441" xr:uid="{39852AD8-BE90-465B-95BB-32DFFB95AFDB}"/>
    <cellStyle name="Uthevingsfarge5 10 10" xfId="44442" xr:uid="{DB1D5100-EED2-498F-9AFF-5484FC9F87C9}"/>
    <cellStyle name="Uthevingsfarge5 10 11" xfId="44443" xr:uid="{F4169C29-18F7-4CD6-B2E9-06E6E6F6B39B}"/>
    <cellStyle name="Uthevingsfarge5 10 12" xfId="44444" xr:uid="{F9E402BF-3D4F-4FF3-88F5-70F1E6A53D61}"/>
    <cellStyle name="Uthevingsfarge5 10 13" xfId="44445" xr:uid="{B04F5384-E65A-4683-9010-1705EE9D7338}"/>
    <cellStyle name="Uthevingsfarge5 10 14" xfId="44446" xr:uid="{6B700C8C-7E7B-4F04-BFB0-3F0EE5DD7984}"/>
    <cellStyle name="Uthevingsfarge5 10 15" xfId="44447" xr:uid="{9514C221-E9D5-4E18-8946-CF1F6A033DFA}"/>
    <cellStyle name="Uthevingsfarge5 10 16" xfId="44448" xr:uid="{9B4C7C27-3F78-4CE8-8128-59B09A478D56}"/>
    <cellStyle name="Uthevingsfarge5 10 17" xfId="44449" xr:uid="{A2576126-7E3F-46DB-980A-5C2093A51D1D}"/>
    <cellStyle name="Uthevingsfarge5 10 17 10" xfId="44450" xr:uid="{A6AA9102-F19A-490C-AC31-263BB0AEB173}"/>
    <cellStyle name="Uthevingsfarge5 10 17 11" xfId="44451" xr:uid="{E6414771-9DD6-4FCE-8EB4-91A0917B29E8}"/>
    <cellStyle name="Uthevingsfarge5 10 17 12" xfId="44452" xr:uid="{ECC980B0-D5FB-4833-9034-C07B5097A131}"/>
    <cellStyle name="Uthevingsfarge5 10 17 13" xfId="44453" xr:uid="{B1BD39EF-2264-463E-923B-AFC0DE59762C}"/>
    <cellStyle name="Uthevingsfarge5 10 17 2" xfId="44454" xr:uid="{5D3571D9-9D3D-44D5-8A31-A40DDDA3FB58}"/>
    <cellStyle name="Uthevingsfarge5 10 17 3" xfId="44455" xr:uid="{99B29360-DD2E-46CE-B2CC-9B0827A92E3A}"/>
    <cellStyle name="Uthevingsfarge5 10 17 4" xfId="44456" xr:uid="{DCCFBA2D-0612-4732-A931-440BBA2BD751}"/>
    <cellStyle name="Uthevingsfarge5 10 17 5" xfId="44457" xr:uid="{DC4E4958-995D-4E21-9CB9-1B0B8D393583}"/>
    <cellStyle name="Uthevingsfarge5 10 17 6" xfId="44458" xr:uid="{A0F6C894-96FE-4B06-8774-53D06CDA2295}"/>
    <cellStyle name="Uthevingsfarge5 10 17 7" xfId="44459" xr:uid="{491EAEA4-39CA-428C-9630-C1EF02285E04}"/>
    <cellStyle name="Uthevingsfarge5 10 17 8" xfId="44460" xr:uid="{B6CB3C7E-52CA-4358-B7FF-744436401134}"/>
    <cellStyle name="Uthevingsfarge5 10 17 9" xfId="44461" xr:uid="{57DAF92C-609B-4A4C-B415-C41F93394B3F}"/>
    <cellStyle name="Uthevingsfarge5 10 18" xfId="44462" xr:uid="{1C053FD9-6FED-4182-80AE-3A7E14C42CBD}"/>
    <cellStyle name="Uthevingsfarge5 10 19" xfId="44463" xr:uid="{4261478A-B7F6-41E7-A996-E0D72A07FEEC}"/>
    <cellStyle name="Uthevingsfarge5 10 2" xfId="44464" xr:uid="{81EE5892-C4D7-4AFE-8248-FB53B3071F6D}"/>
    <cellStyle name="Uthevingsfarge5 10 2 10" xfId="44465" xr:uid="{BF6188D1-878B-400F-99B2-6C08903BFEBD}"/>
    <cellStyle name="Uthevingsfarge5 10 2 11" xfId="44466" xr:uid="{517A65A6-5047-4D78-997D-C41D970B5180}"/>
    <cellStyle name="Uthevingsfarge5 10 2 12" xfId="44467" xr:uid="{53F77BD9-CD5D-4354-B33B-0CCB645C0ECC}"/>
    <cellStyle name="Uthevingsfarge5 10 2 13" xfId="44468" xr:uid="{0CECC4BB-F248-404B-9882-BEB9CDEA7A21}"/>
    <cellStyle name="Uthevingsfarge5 10 2 14" xfId="44469" xr:uid="{74626A13-FF47-434A-B2EB-250D4D8C1CDD}"/>
    <cellStyle name="Uthevingsfarge5 10 2 2" xfId="44470" xr:uid="{F401BF02-8964-42D2-A835-B3E08B5F5CC5}"/>
    <cellStyle name="Uthevingsfarge5 10 2 2 10" xfId="44471" xr:uid="{9ABAAC3A-FE9F-4DC6-8D51-DA6C4BCE4A82}"/>
    <cellStyle name="Uthevingsfarge5 10 2 2 11" xfId="44472" xr:uid="{68E12F47-AE69-413C-9309-BE3F69B28A69}"/>
    <cellStyle name="Uthevingsfarge5 10 2 2 12" xfId="44473" xr:uid="{638B74BB-A07C-4252-8E2C-23013862B1FD}"/>
    <cellStyle name="Uthevingsfarge5 10 2 2 13" xfId="44474" xr:uid="{2D631FBB-71A3-4879-934A-AED66F49BC1C}"/>
    <cellStyle name="Uthevingsfarge5 10 2 2 2" xfId="44475" xr:uid="{698D844D-7EDA-4762-AB27-89CF19078E9A}"/>
    <cellStyle name="Uthevingsfarge5 10 2 2 3" xfId="44476" xr:uid="{4B92551E-8026-4B9D-B8D3-C79D0D94971B}"/>
    <cellStyle name="Uthevingsfarge5 10 2 2 4" xfId="44477" xr:uid="{5820C7FF-FBEE-4136-87B0-E1D25622FBEB}"/>
    <cellStyle name="Uthevingsfarge5 10 2 2 5" xfId="44478" xr:uid="{70D8AD49-92D5-4BC3-8A57-B56AD05CC36B}"/>
    <cellStyle name="Uthevingsfarge5 10 2 2 6" xfId="44479" xr:uid="{57F4CAD0-C7E4-4689-A2C0-F2F6B65FD75F}"/>
    <cellStyle name="Uthevingsfarge5 10 2 2 7" xfId="44480" xr:uid="{C865C8A2-C00B-4B77-8EC8-A2BF83362936}"/>
    <cellStyle name="Uthevingsfarge5 10 2 2 8" xfId="44481" xr:uid="{A555E993-5CB6-41D8-B44C-71A853B193D9}"/>
    <cellStyle name="Uthevingsfarge5 10 2 2 9" xfId="44482" xr:uid="{2E503622-E8FF-4988-9463-14EBAB2EBDDA}"/>
    <cellStyle name="Uthevingsfarge5 10 2 3" xfId="44483" xr:uid="{6A71FE45-ECAF-4FBC-95B8-D3B197F60E64}"/>
    <cellStyle name="Uthevingsfarge5 10 2 4" xfId="44484" xr:uid="{21318E0C-E34D-48E7-B93D-EC619693D419}"/>
    <cellStyle name="Uthevingsfarge5 10 2 5" xfId="44485" xr:uid="{2B319539-463F-4E3B-B57D-9B381D3548B7}"/>
    <cellStyle name="Uthevingsfarge5 10 2 6" xfId="44486" xr:uid="{89C53E1D-0B16-4AD7-9E8C-CDDA70F7329F}"/>
    <cellStyle name="Uthevingsfarge5 10 2 7" xfId="44487" xr:uid="{59555475-7D8B-4A6E-B8F6-604B099D0E23}"/>
    <cellStyle name="Uthevingsfarge5 10 2 8" xfId="44488" xr:uid="{17301579-66E2-4C77-B7E6-8151D20827C3}"/>
    <cellStyle name="Uthevingsfarge5 10 2 9" xfId="44489" xr:uid="{5FA18822-2D29-486C-A854-5B7CA44B7B57}"/>
    <cellStyle name="Uthevingsfarge5 10 20" xfId="44490" xr:uid="{EEB52EF8-2891-41CA-897C-41C927CE2BC3}"/>
    <cellStyle name="Uthevingsfarge5 10 21" xfId="44491" xr:uid="{EC205608-849A-4579-9EB6-5010A9830D46}"/>
    <cellStyle name="Uthevingsfarge5 10 22" xfId="44492" xr:uid="{11884F73-CEF4-4637-BEC7-1440F5A635A2}"/>
    <cellStyle name="Uthevingsfarge5 10 23" xfId="44493" xr:uid="{62F71A6B-6666-4137-BA2E-45BCB7C7C58D}"/>
    <cellStyle name="Uthevingsfarge5 10 24" xfId="44494" xr:uid="{1C627CB8-EA0F-447B-8F12-97C9B56E5C99}"/>
    <cellStyle name="Uthevingsfarge5 10 25" xfId="44495" xr:uid="{6EB19BCD-3480-44FC-8EEC-B20A113C221B}"/>
    <cellStyle name="Uthevingsfarge5 10 26" xfId="44496" xr:uid="{EBF1FA21-C182-4343-8ED5-15304156EFA5}"/>
    <cellStyle name="Uthevingsfarge5 10 27" xfId="44497" xr:uid="{35B2D68C-AD81-4930-9011-E8A123218CED}"/>
    <cellStyle name="Uthevingsfarge5 10 28" xfId="44498" xr:uid="{97E2C96E-DE29-48F9-9D8D-193E38A11535}"/>
    <cellStyle name="Uthevingsfarge5 10 3" xfId="44499" xr:uid="{D67E6D83-6CC6-4D31-9B72-87DCDB77B5AD}"/>
    <cellStyle name="Uthevingsfarge5 10 4" xfId="44500" xr:uid="{F9F89A96-326E-4B2C-A9A9-BA80439A4969}"/>
    <cellStyle name="Uthevingsfarge5 10 5" xfId="44501" xr:uid="{05A5C406-9D08-425F-B031-04D7890949C6}"/>
    <cellStyle name="Uthevingsfarge5 10 6" xfId="44502" xr:uid="{34E6187B-4718-47C0-865E-5C83880E6E72}"/>
    <cellStyle name="Uthevingsfarge5 10 7" xfId="44503" xr:uid="{358C2164-92B3-4FC8-A9C5-A3A856B1A975}"/>
    <cellStyle name="Uthevingsfarge5 10 8" xfId="44504" xr:uid="{E3015632-E34F-46F2-BD94-68C58A80A9B5}"/>
    <cellStyle name="Uthevingsfarge5 10 9" xfId="44505" xr:uid="{44964EF8-79E8-4C0E-A64F-BD112E52C840}"/>
    <cellStyle name="Uthevingsfarge5 11" xfId="44506" xr:uid="{686D8491-B54B-42F2-98C6-C2F2FC87BB8E}"/>
    <cellStyle name="Uthevingsfarge5 12" xfId="44507" xr:uid="{F80B4B52-224D-4693-87C4-ED72B0084005}"/>
    <cellStyle name="Uthevingsfarge5 12 10" xfId="44508" xr:uid="{0FE1EF0B-FC8A-447E-B778-E02D9B4C09BE}"/>
    <cellStyle name="Uthevingsfarge5 12 11" xfId="44509" xr:uid="{15922301-4CAE-4821-8239-6F904EE1C024}"/>
    <cellStyle name="Uthevingsfarge5 12 12" xfId="44510" xr:uid="{9FCAE2A5-9747-484C-9325-4D90022BCD5F}"/>
    <cellStyle name="Uthevingsfarge5 12 13" xfId="44511" xr:uid="{CADDACC5-C148-42B6-AF2F-EFBC9B0A2CBD}"/>
    <cellStyle name="Uthevingsfarge5 12 14" xfId="44512" xr:uid="{606D20E0-A607-48D0-BCCC-8D2A857D5D48}"/>
    <cellStyle name="Uthevingsfarge5 12 15" xfId="44513" xr:uid="{0E05A8A7-02BF-4BFB-ACB2-AA2D30B367B8}"/>
    <cellStyle name="Uthevingsfarge5 12 2" xfId="44514" xr:uid="{AC69F73F-F2E1-440E-8800-34AFEF4BF44F}"/>
    <cellStyle name="Uthevingsfarge5 12 2 10" xfId="44515" xr:uid="{03F0CF90-97BA-4B08-8EF4-51D7E2673DD6}"/>
    <cellStyle name="Uthevingsfarge5 12 2 11" xfId="44516" xr:uid="{78A7A70A-926F-40F5-9D4B-34D77F7C05DF}"/>
    <cellStyle name="Uthevingsfarge5 12 2 12" xfId="44517" xr:uid="{69841CCF-B81E-4CF5-B7AB-C40E7A97E7AE}"/>
    <cellStyle name="Uthevingsfarge5 12 2 13" xfId="44518" xr:uid="{279D7AC2-4BF2-403A-94A9-FCEF91CA458E}"/>
    <cellStyle name="Uthevingsfarge5 12 2 2" xfId="44519" xr:uid="{DD403E6A-DC6F-4F45-8715-B1CD247F0F6D}"/>
    <cellStyle name="Uthevingsfarge5 12 2 3" xfId="44520" xr:uid="{74487F0D-8416-4953-8111-A8B4909D557B}"/>
    <cellStyle name="Uthevingsfarge5 12 2 4" xfId="44521" xr:uid="{964A30B9-01F1-413C-AC6F-6DEC39D701D3}"/>
    <cellStyle name="Uthevingsfarge5 12 2 5" xfId="44522" xr:uid="{30ECC82B-4A73-416E-A2DE-18B52E2F9208}"/>
    <cellStyle name="Uthevingsfarge5 12 2 6" xfId="44523" xr:uid="{21CE1C61-A142-4D20-B702-508D311A966A}"/>
    <cellStyle name="Uthevingsfarge5 12 2 7" xfId="44524" xr:uid="{AD219099-A702-45FF-865F-8634068E34DD}"/>
    <cellStyle name="Uthevingsfarge5 12 2 8" xfId="44525" xr:uid="{AA8854E3-104B-4BC9-ACFF-3431E51BD191}"/>
    <cellStyle name="Uthevingsfarge5 12 2 9" xfId="44526" xr:uid="{B522402D-ABD5-4838-AB60-21C920905F6D}"/>
    <cellStyle name="Uthevingsfarge5 12 3" xfId="44527" xr:uid="{0B5A92B9-FBC2-4EC3-813A-518C8ACC19BF}"/>
    <cellStyle name="Uthevingsfarge5 12 4" xfId="44528" xr:uid="{6C868438-F0EC-4A22-BF96-2C4C40AD7DAA}"/>
    <cellStyle name="Uthevingsfarge5 12 5" xfId="44529" xr:uid="{C09B657E-BB53-4F0E-9941-21567B42FC09}"/>
    <cellStyle name="Uthevingsfarge5 12 6" xfId="44530" xr:uid="{11DE655D-711E-4433-B6EF-8CE3CEAC9384}"/>
    <cellStyle name="Uthevingsfarge5 12 7" xfId="44531" xr:uid="{ADDBE860-C142-4C11-8B7A-B4179F7732D3}"/>
    <cellStyle name="Uthevingsfarge5 12 8" xfId="44532" xr:uid="{A8183807-5821-45EB-B221-BF04C8B2D461}"/>
    <cellStyle name="Uthevingsfarge5 12 9" xfId="44533" xr:uid="{A86BF0A2-4A6E-413E-9925-032522881807}"/>
    <cellStyle name="Uthevingsfarge5 13" xfId="44534" xr:uid="{01E9C3C0-39D3-4C89-8D13-78EB6D3E5A8E}"/>
    <cellStyle name="Uthevingsfarge5 13 10" xfId="44535" xr:uid="{AB9AAD07-8B1C-4291-896C-107AB99ABA7A}"/>
    <cellStyle name="Uthevingsfarge5 13 11" xfId="44536" xr:uid="{259C665B-1BF5-4ED0-BFCC-179205DF2B62}"/>
    <cellStyle name="Uthevingsfarge5 13 12" xfId="44537" xr:uid="{3D4D647E-1012-40C0-BEB6-A2AAE40F277D}"/>
    <cellStyle name="Uthevingsfarge5 13 2" xfId="44538" xr:uid="{B52FD0DE-2917-4709-8168-FE9B1A559EC3}"/>
    <cellStyle name="Uthevingsfarge5 13 3" xfId="44539" xr:uid="{ADED6FB9-FE4E-4B7F-93B2-591336538B12}"/>
    <cellStyle name="Uthevingsfarge5 13 4" xfId="44540" xr:uid="{B5A576F9-58F5-46E2-8D41-01D43E764026}"/>
    <cellStyle name="Uthevingsfarge5 13 5" xfId="44541" xr:uid="{7E20D3E8-CAE9-4F87-A14F-21034CC82B65}"/>
    <cellStyle name="Uthevingsfarge5 13 6" xfId="44542" xr:uid="{FED57DB9-AD60-4C0F-BAA2-A967ABBBBD23}"/>
    <cellStyle name="Uthevingsfarge5 13 7" xfId="44543" xr:uid="{591E63D5-56C9-4E00-9AAD-95E8A0CF25DC}"/>
    <cellStyle name="Uthevingsfarge5 13 8" xfId="44544" xr:uid="{E1669F10-A713-4BAC-A9FA-41AC4164CE5F}"/>
    <cellStyle name="Uthevingsfarge5 13 9" xfId="44545" xr:uid="{4016F5E3-C0CE-4809-AE49-C456D16F886B}"/>
    <cellStyle name="Uthevingsfarge5 14" xfId="44546" xr:uid="{C1F216AA-0EAF-4781-83A2-9998C9B189B8}"/>
    <cellStyle name="Uthevingsfarge5 14 10" xfId="44547" xr:uid="{B31670AB-75C3-4251-94AA-84AC583EB87B}"/>
    <cellStyle name="Uthevingsfarge5 14 11" xfId="44548" xr:uid="{93A7F71F-1EA8-4159-A2F8-DA0199946221}"/>
    <cellStyle name="Uthevingsfarge5 14 12" xfId="44549" xr:uid="{8C38A238-3C05-44EB-9A65-B8C59BEA875D}"/>
    <cellStyle name="Uthevingsfarge5 14 2" xfId="44550" xr:uid="{989A92B7-17F3-4454-A13C-2AB62DB69146}"/>
    <cellStyle name="Uthevingsfarge5 14 3" xfId="44551" xr:uid="{6F209A97-FB1C-42E2-9FCE-A35F09771D1C}"/>
    <cellStyle name="Uthevingsfarge5 14 4" xfId="44552" xr:uid="{DD59317B-DCAA-4F2C-A952-CC4958AB0AC2}"/>
    <cellStyle name="Uthevingsfarge5 14 5" xfId="44553" xr:uid="{D0BDCB4D-4B65-40A5-9C97-3558FD118E20}"/>
    <cellStyle name="Uthevingsfarge5 14 6" xfId="44554" xr:uid="{53A03281-7AE4-4A57-B10A-C3B064254238}"/>
    <cellStyle name="Uthevingsfarge5 14 7" xfId="44555" xr:uid="{4CD3D5AE-34FD-4FDE-91C7-C7E04A41C3DF}"/>
    <cellStyle name="Uthevingsfarge5 14 8" xfId="44556" xr:uid="{3D8578A2-8214-471E-8A6D-1C837C5B1243}"/>
    <cellStyle name="Uthevingsfarge5 14 9" xfId="44557" xr:uid="{C7829569-76EE-46E9-B292-13A364FE5A0A}"/>
    <cellStyle name="Uthevingsfarge5 15" xfId="44558" xr:uid="{9A996316-10D4-46F5-B67D-663A777BBE82}"/>
    <cellStyle name="Uthevingsfarge5 15 10" xfId="44559" xr:uid="{F1916A1E-3795-44C5-A8E1-ABCE58FB4D63}"/>
    <cellStyle name="Uthevingsfarge5 15 11" xfId="44560" xr:uid="{0447B8C3-B0BC-4F39-B100-CFA97D94907E}"/>
    <cellStyle name="Uthevingsfarge5 15 12" xfId="44561" xr:uid="{35C2F02F-98BF-468B-BF56-4D6655739737}"/>
    <cellStyle name="Uthevingsfarge5 15 2" xfId="44562" xr:uid="{018A4EBB-3811-41FF-B5C1-61244FAEA803}"/>
    <cellStyle name="Uthevingsfarge5 15 3" xfId="44563" xr:uid="{346492B5-B3F8-41F3-8912-E391A5FC86A4}"/>
    <cellStyle name="Uthevingsfarge5 15 4" xfId="44564" xr:uid="{BC12F868-A39C-4A09-B2AC-F856A357C6D1}"/>
    <cellStyle name="Uthevingsfarge5 15 5" xfId="44565" xr:uid="{37F1B61C-2493-4A89-899B-E5B6A957555E}"/>
    <cellStyle name="Uthevingsfarge5 15 6" xfId="44566" xr:uid="{7F906AF7-F1CD-428F-9277-B89BE5DADA01}"/>
    <cellStyle name="Uthevingsfarge5 15 7" xfId="44567" xr:uid="{7303C455-0036-45E4-9E99-940EFA534868}"/>
    <cellStyle name="Uthevingsfarge5 15 8" xfId="44568" xr:uid="{1D9207CF-5310-4A9E-90B3-7935C6D1B33D}"/>
    <cellStyle name="Uthevingsfarge5 15 9" xfId="44569" xr:uid="{2A0A52BE-308A-482F-B063-5A8366CDE85B}"/>
    <cellStyle name="Uthevingsfarge5 16" xfId="44570" xr:uid="{7B3A7C11-1FE2-4554-94F7-04B11FE6F86B}"/>
    <cellStyle name="Uthevingsfarge5 16 10" xfId="44571" xr:uid="{DE63BC17-55B5-4E6F-83B4-2EAB9470B50C}"/>
    <cellStyle name="Uthevingsfarge5 16 11" xfId="44572" xr:uid="{65586682-E99B-4F80-9E44-683D4A2DD795}"/>
    <cellStyle name="Uthevingsfarge5 16 12" xfId="44573" xr:uid="{08F7479F-8115-42F1-B1EC-EB0D41C47541}"/>
    <cellStyle name="Uthevingsfarge5 16 2" xfId="44574" xr:uid="{C6C56512-3A8B-46B4-A884-CC46D207ED1C}"/>
    <cellStyle name="Uthevingsfarge5 16 3" xfId="44575" xr:uid="{B6E595BB-8BDA-4C87-A252-0F7B922943A1}"/>
    <cellStyle name="Uthevingsfarge5 16 4" xfId="44576" xr:uid="{5D222EDC-EF8F-48A2-8D31-DF9DAF951B2C}"/>
    <cellStyle name="Uthevingsfarge5 16 5" xfId="44577" xr:uid="{5868B9D2-C6E5-4607-909A-F7BAC7A68C78}"/>
    <cellStyle name="Uthevingsfarge5 16 6" xfId="44578" xr:uid="{7350718B-4AD6-42E6-BA57-44A93693568C}"/>
    <cellStyle name="Uthevingsfarge5 16 7" xfId="44579" xr:uid="{C815F1A8-13A3-4DA3-A5E6-7FE2AA1E2660}"/>
    <cellStyle name="Uthevingsfarge5 16 8" xfId="44580" xr:uid="{EB2C2954-A2DA-458E-BFEF-82E9843E739F}"/>
    <cellStyle name="Uthevingsfarge5 16 9" xfId="44581" xr:uid="{B3FB4D73-E700-4FCA-8E68-44E0FB7D8BF9}"/>
    <cellStyle name="Uthevingsfarge5 17" xfId="44582" xr:uid="{5639B042-9082-4BF1-B5B4-A04D078A238C}"/>
    <cellStyle name="Uthevingsfarge5 17 10" xfId="44583" xr:uid="{90385E24-11D0-49CC-BBCB-1A6FDD739832}"/>
    <cellStyle name="Uthevingsfarge5 17 11" xfId="44584" xr:uid="{071532D9-035A-41C1-B565-CB8B0E1DE077}"/>
    <cellStyle name="Uthevingsfarge5 17 12" xfId="44585" xr:uid="{28B5B0D9-BAD4-4382-8CA5-F0DAF4B62724}"/>
    <cellStyle name="Uthevingsfarge5 17 2" xfId="44586" xr:uid="{99C3B8B5-806C-4C82-A761-CD2B2CB3BE79}"/>
    <cellStyle name="Uthevingsfarge5 17 3" xfId="44587" xr:uid="{81FA55DA-0158-4BCD-893B-B21DF63DD097}"/>
    <cellStyle name="Uthevingsfarge5 17 4" xfId="44588" xr:uid="{2B3F5B66-008E-4F9E-A310-5AC213AA25CC}"/>
    <cellStyle name="Uthevingsfarge5 17 5" xfId="44589" xr:uid="{87602F84-6A5C-4C2E-93BD-66039B60333C}"/>
    <cellStyle name="Uthevingsfarge5 17 6" xfId="44590" xr:uid="{80B95992-3AD5-492A-927D-760FE9B41F80}"/>
    <cellStyle name="Uthevingsfarge5 17 7" xfId="44591" xr:uid="{2AB76D96-1813-415F-93FA-6EA243CC3352}"/>
    <cellStyle name="Uthevingsfarge5 17 8" xfId="44592" xr:uid="{7B9FA035-4833-4800-99B5-0DF1763DC004}"/>
    <cellStyle name="Uthevingsfarge5 17 9" xfId="44593" xr:uid="{369CA5FD-6763-4C92-9B74-65079E236D1C}"/>
    <cellStyle name="Uthevingsfarge5 18" xfId="44594" xr:uid="{4F5D7EDC-D970-41D4-8994-EC44A163FFA1}"/>
    <cellStyle name="Uthevingsfarge5 18 10" xfId="44595" xr:uid="{9965E79C-DC39-4420-942C-4789B37F7B12}"/>
    <cellStyle name="Uthevingsfarge5 18 11" xfId="44596" xr:uid="{8CD4522D-797C-41AB-9B81-D201DE9488DA}"/>
    <cellStyle name="Uthevingsfarge5 18 12" xfId="44597" xr:uid="{B8508E96-2955-496A-836A-57C3E2073192}"/>
    <cellStyle name="Uthevingsfarge5 18 2" xfId="44598" xr:uid="{2D1AE36A-177C-4092-A789-5AE865835B3C}"/>
    <cellStyle name="Uthevingsfarge5 18 3" xfId="44599" xr:uid="{B87F570E-0BA6-42EA-83DE-2B9974D2B06C}"/>
    <cellStyle name="Uthevingsfarge5 18 4" xfId="44600" xr:uid="{B22F2C5B-AFB3-46C8-95DB-33C3D3DB7CA3}"/>
    <cellStyle name="Uthevingsfarge5 18 5" xfId="44601" xr:uid="{A8AD9D50-E0B4-4252-80DD-D9B5620557FE}"/>
    <cellStyle name="Uthevingsfarge5 18 6" xfId="44602" xr:uid="{0873326D-3F6E-4E7B-80B1-79BF4DEA3A56}"/>
    <cellStyle name="Uthevingsfarge5 18 7" xfId="44603" xr:uid="{0408AC98-D78F-43FC-9913-336CE2005702}"/>
    <cellStyle name="Uthevingsfarge5 18 8" xfId="44604" xr:uid="{7192AD0D-4B8B-4591-9841-36572A6ACEA6}"/>
    <cellStyle name="Uthevingsfarge5 18 9" xfId="44605" xr:uid="{B2F54AC7-BEE2-434C-B1F8-695BA9941C3C}"/>
    <cellStyle name="Uthevingsfarge5 19" xfId="44606" xr:uid="{C04917E9-B96D-4902-9A6B-53585BF75DC9}"/>
    <cellStyle name="Uthevingsfarge5 19 10" xfId="44607" xr:uid="{CED8C391-77C7-4B9B-9F2D-C86F81B158C8}"/>
    <cellStyle name="Uthevingsfarge5 19 11" xfId="44608" xr:uid="{9CD7366A-E0B7-43FE-9DCB-503F5C5B0AF0}"/>
    <cellStyle name="Uthevingsfarge5 19 12" xfId="44609" xr:uid="{2BF29965-BD47-498B-A55C-B6669D3E6645}"/>
    <cellStyle name="Uthevingsfarge5 19 2" xfId="44610" xr:uid="{3BC611FB-39CE-41F0-A717-85412A941538}"/>
    <cellStyle name="Uthevingsfarge5 19 3" xfId="44611" xr:uid="{E30BD07B-050E-4091-8431-6D2DFBF08A2E}"/>
    <cellStyle name="Uthevingsfarge5 19 4" xfId="44612" xr:uid="{DE8FB796-BD88-42B6-BC2D-159657FE52F0}"/>
    <cellStyle name="Uthevingsfarge5 19 5" xfId="44613" xr:uid="{E4C89156-5749-442C-B1FD-EC47D333DD05}"/>
    <cellStyle name="Uthevingsfarge5 19 6" xfId="44614" xr:uid="{32B1F200-698D-4065-A1DE-B48A3D552500}"/>
    <cellStyle name="Uthevingsfarge5 19 7" xfId="44615" xr:uid="{A9EBAB0C-3375-4043-BE55-A76CF1C3DFD3}"/>
    <cellStyle name="Uthevingsfarge5 19 8" xfId="44616" xr:uid="{D282AFEC-E17F-4A9F-94E7-34A56A542B32}"/>
    <cellStyle name="Uthevingsfarge5 19 9" xfId="44617" xr:uid="{800CB353-D8D4-4D04-9E50-62B57C826943}"/>
    <cellStyle name="Uthevingsfarge5 2" xfId="44618" xr:uid="{A0C584E1-C1EE-4BFE-BBEB-3662440E70D7}"/>
    <cellStyle name="Uthevingsfarge5 2 10" xfId="44619" xr:uid="{0F6CB1AA-CC62-47D5-B40E-52CE7796E27F}"/>
    <cellStyle name="Uthevingsfarge5 2 11" xfId="44620" xr:uid="{8F4A4B20-616A-460D-A388-6E6FD873B36D}"/>
    <cellStyle name="Uthevingsfarge5 2 12" xfId="44621" xr:uid="{0B5A27AE-997F-4405-95E6-E9ED7293AFEE}"/>
    <cellStyle name="Uthevingsfarge5 2 13" xfId="44622" xr:uid="{4B54C43A-DE38-472A-9042-3FAB4A1622D1}"/>
    <cellStyle name="Uthevingsfarge5 2 14" xfId="44623" xr:uid="{DADD4C2C-77A4-413A-9D1E-CDD9ADC6C3B5}"/>
    <cellStyle name="Uthevingsfarge5 2 15" xfId="44624" xr:uid="{01DAF748-BCA0-4C65-B335-86FAE8FE91A2}"/>
    <cellStyle name="Uthevingsfarge5 2 16" xfId="44625" xr:uid="{80EF5C6C-7A39-408B-8114-5597A778344A}"/>
    <cellStyle name="Uthevingsfarge5 2 17" xfId="44626" xr:uid="{90CB3F16-2CFE-4E16-ABE7-E4BB33029EAA}"/>
    <cellStyle name="Uthevingsfarge5 2 18" xfId="44627" xr:uid="{DE4667D5-2E61-445F-A811-B0143DE922C2}"/>
    <cellStyle name="Uthevingsfarge5 2 19" xfId="44628" xr:uid="{6C605B39-C588-4472-B0F8-026A995E74EF}"/>
    <cellStyle name="Uthevingsfarge5 2 19 10" xfId="44629" xr:uid="{4E5EECB1-640C-4C66-ABBF-4302F83BF006}"/>
    <cellStyle name="Uthevingsfarge5 2 19 11" xfId="44630" xr:uid="{6D4E6A3F-7902-400D-911B-BB0700FFCF11}"/>
    <cellStyle name="Uthevingsfarge5 2 19 12" xfId="44631" xr:uid="{B0C6CE8B-6BCE-4607-A094-71A2368EC0B8}"/>
    <cellStyle name="Uthevingsfarge5 2 19 13" xfId="44632" xr:uid="{23C4ECAD-F4D9-404C-9F1B-029AB6D465A5}"/>
    <cellStyle name="Uthevingsfarge5 2 19 2" xfId="44633" xr:uid="{680142B2-2E2A-4042-AF15-76E7C906669E}"/>
    <cellStyle name="Uthevingsfarge5 2 19 3" xfId="44634" xr:uid="{D8B45B94-9F54-42C5-B5C1-3523BB4DB9B8}"/>
    <cellStyle name="Uthevingsfarge5 2 19 4" xfId="44635" xr:uid="{565C1DA2-C677-4F55-8DDC-DCE9B7227441}"/>
    <cellStyle name="Uthevingsfarge5 2 19 5" xfId="44636" xr:uid="{7088E131-3704-4866-BFB7-74B8D3C90147}"/>
    <cellStyle name="Uthevingsfarge5 2 19 6" xfId="44637" xr:uid="{084BF343-CB5B-4D74-B50E-30A24B223BBC}"/>
    <cellStyle name="Uthevingsfarge5 2 19 7" xfId="44638" xr:uid="{75C8CCC5-77D5-4D52-8D69-F7D9D149B788}"/>
    <cellStyle name="Uthevingsfarge5 2 19 8" xfId="44639" xr:uid="{260884BF-CC33-4D51-B1B2-BFB6131C3091}"/>
    <cellStyle name="Uthevingsfarge5 2 19 9" xfId="44640" xr:uid="{733F2861-DB98-456D-91C4-54AD8B188BDD}"/>
    <cellStyle name="Uthevingsfarge5 2 2" xfId="44641" xr:uid="{409F5484-EEBA-4AC2-8EDE-12D9DAA73273}"/>
    <cellStyle name="Uthevingsfarge5 2 2 10" xfId="44642" xr:uid="{272CA561-6CD0-4B12-9DFF-AAFB41BB90FF}"/>
    <cellStyle name="Uthevingsfarge5 2 2 11" xfId="44643" xr:uid="{F1A9B83E-1C1B-4EF2-B2F4-0327DC6D484C}"/>
    <cellStyle name="Uthevingsfarge5 2 2 12" xfId="44644" xr:uid="{74068E27-ACE9-4A5A-8A0A-329D2DCC9AA9}"/>
    <cellStyle name="Uthevingsfarge5 2 2 13" xfId="44645" xr:uid="{02D4F85B-E7E7-4344-AE95-CB119C3941E2}"/>
    <cellStyle name="Uthevingsfarge5 2 2 14" xfId="44646" xr:uid="{24683999-49AB-413A-9E47-D5AF0457A477}"/>
    <cellStyle name="Uthevingsfarge5 2 2 15" xfId="44647" xr:uid="{94B12123-E0C5-4AC7-B149-F5DF0EBB2C91}"/>
    <cellStyle name="Uthevingsfarge5 2 2 16" xfId="44648" xr:uid="{0D229F75-3FCD-45D1-B36A-81580A5E5739}"/>
    <cellStyle name="Uthevingsfarge5 2 2 17" xfId="44649" xr:uid="{789DD4B6-A1B2-4B26-AD5F-BD9AD6B9DB52}"/>
    <cellStyle name="Uthevingsfarge5 2 2 17 10" xfId="44650" xr:uid="{6AC6D007-263D-4232-9E1E-AE57611DD1FE}"/>
    <cellStyle name="Uthevingsfarge5 2 2 17 11" xfId="44651" xr:uid="{3C1374F0-70D3-4941-81C1-3673605A7401}"/>
    <cellStyle name="Uthevingsfarge5 2 2 17 12" xfId="44652" xr:uid="{CFF19329-AF40-4009-AE4C-2F1D9F173255}"/>
    <cellStyle name="Uthevingsfarge5 2 2 17 13" xfId="44653" xr:uid="{D514F3B6-38AE-4F52-98A4-948F43AF1808}"/>
    <cellStyle name="Uthevingsfarge5 2 2 17 2" xfId="44654" xr:uid="{6CF4C9D6-612C-4BD7-85D7-976FCA6AF0EA}"/>
    <cellStyle name="Uthevingsfarge5 2 2 17 3" xfId="44655" xr:uid="{CEC74E13-7D33-45AF-84AD-A1E162D25E35}"/>
    <cellStyle name="Uthevingsfarge5 2 2 17 4" xfId="44656" xr:uid="{9658D225-FD42-471C-8A4B-C237A766533B}"/>
    <cellStyle name="Uthevingsfarge5 2 2 17 5" xfId="44657" xr:uid="{239E00C0-D097-4737-A0EB-9FDD82C018A5}"/>
    <cellStyle name="Uthevingsfarge5 2 2 17 6" xfId="44658" xr:uid="{42852C69-0C97-44A8-A900-B98E93F9576D}"/>
    <cellStyle name="Uthevingsfarge5 2 2 17 7" xfId="44659" xr:uid="{53DD94BA-AAD1-4E41-831F-530A184DB459}"/>
    <cellStyle name="Uthevingsfarge5 2 2 17 8" xfId="44660" xr:uid="{4C332237-D07E-473B-87F6-E8F11C4CF936}"/>
    <cellStyle name="Uthevingsfarge5 2 2 17 9" xfId="44661" xr:uid="{2048D4F5-426B-4B91-B77D-895DBCAB0F62}"/>
    <cellStyle name="Uthevingsfarge5 2 2 18" xfId="44662" xr:uid="{6782BB7B-5A00-4560-B16E-9FA21FE9E9C6}"/>
    <cellStyle name="Uthevingsfarge5 2 2 19" xfId="44663" xr:uid="{98E524D3-4329-45F2-900D-E574B91429B0}"/>
    <cellStyle name="Uthevingsfarge5 2 2 2" xfId="44664" xr:uid="{09639BCD-CC0D-4639-B989-A487E7E8F6DE}"/>
    <cellStyle name="Uthevingsfarge5 2 2 2 10" xfId="44665" xr:uid="{5F2828D3-A5C0-4FB1-8192-E8DC20ABBDA4}"/>
    <cellStyle name="Uthevingsfarge5 2 2 2 11" xfId="44666" xr:uid="{C4A7C71C-4A97-4FE6-881B-A76F90E95711}"/>
    <cellStyle name="Uthevingsfarge5 2 2 2 12" xfId="44667" xr:uid="{46592D14-6EA2-4F10-BD34-566AFBE883DD}"/>
    <cellStyle name="Uthevingsfarge5 2 2 2 13" xfId="44668" xr:uid="{FB91492C-E2D2-4ADF-87C8-7B079122BDFF}"/>
    <cellStyle name="Uthevingsfarge5 2 2 2 14" xfId="44669" xr:uid="{1384E0FA-3ED4-4AA3-885C-C1641E94436D}"/>
    <cellStyle name="Uthevingsfarge5 2 2 2 15" xfId="44670" xr:uid="{DFD90217-E3C2-44A2-A0AD-338714325320}"/>
    <cellStyle name="Uthevingsfarge5 2 2 2 2" xfId="44671" xr:uid="{F9934E06-CD67-4676-9281-9B5DC3B18E05}"/>
    <cellStyle name="Uthevingsfarge5 2 2 2 2 10" xfId="44672" xr:uid="{141ED3AD-8A5A-41A2-B788-128C44E96F1A}"/>
    <cellStyle name="Uthevingsfarge5 2 2 2 2 11" xfId="44673" xr:uid="{9E30DB08-EEA0-469A-8B1F-A58179CE466E}"/>
    <cellStyle name="Uthevingsfarge5 2 2 2 2 12" xfId="44674" xr:uid="{45F3D425-372F-42B0-8979-D2E4207418DD}"/>
    <cellStyle name="Uthevingsfarge5 2 2 2 2 13" xfId="44675" xr:uid="{46669AE6-AD97-463C-96C2-B1825DC45DB4}"/>
    <cellStyle name="Uthevingsfarge5 2 2 2 2 2" xfId="44676" xr:uid="{9F8CA25F-3533-4F11-9099-98B92EA9255F}"/>
    <cellStyle name="Uthevingsfarge5 2 2 2 2 3" xfId="44677" xr:uid="{FA2CA217-77D2-4985-BFDB-F955711C2082}"/>
    <cellStyle name="Uthevingsfarge5 2 2 2 2 4" xfId="44678" xr:uid="{7ADC46A2-A1BC-494E-B452-06341F07A21B}"/>
    <cellStyle name="Uthevingsfarge5 2 2 2 2 5" xfId="44679" xr:uid="{1D068835-A287-46AC-9870-46226CBD171C}"/>
    <cellStyle name="Uthevingsfarge5 2 2 2 2 6" xfId="44680" xr:uid="{7BC8DE86-9CD0-422C-8170-F2281F612F15}"/>
    <cellStyle name="Uthevingsfarge5 2 2 2 2 7" xfId="44681" xr:uid="{EBAEF612-1EE9-410F-8AD4-06A65316F3F1}"/>
    <cellStyle name="Uthevingsfarge5 2 2 2 2 8" xfId="44682" xr:uid="{1B6C198F-9C4D-47FF-84C8-75D7E417297A}"/>
    <cellStyle name="Uthevingsfarge5 2 2 2 2 9" xfId="44683" xr:uid="{AB52BA65-0C18-4501-BC32-F9432FFDAD36}"/>
    <cellStyle name="Uthevingsfarge5 2 2 2 3" xfId="44684" xr:uid="{51FF6B80-9198-4F7E-9CC1-3D624C1EE7BE}"/>
    <cellStyle name="Uthevingsfarge5 2 2 2 4" xfId="44685" xr:uid="{E62F6510-08D4-4768-ACD6-C96C40C2AB28}"/>
    <cellStyle name="Uthevingsfarge5 2 2 2 5" xfId="44686" xr:uid="{3F332F92-FE7C-4AB3-AB5C-6B4720B2FC27}"/>
    <cellStyle name="Uthevingsfarge5 2 2 2 6" xfId="44687" xr:uid="{E928E85C-E773-4521-82FA-3048CB56CB8A}"/>
    <cellStyle name="Uthevingsfarge5 2 2 2 7" xfId="44688" xr:uid="{5E9A6244-FBA7-4E1F-93F3-CCF2AA2AE9C8}"/>
    <cellStyle name="Uthevingsfarge5 2 2 2 8" xfId="44689" xr:uid="{BCDD7F4A-6A34-4EB3-930C-04C6430E5FD9}"/>
    <cellStyle name="Uthevingsfarge5 2 2 2 9" xfId="44690" xr:uid="{948FBC80-31F2-42EC-867E-963A7DE8B66A}"/>
    <cellStyle name="Uthevingsfarge5 2 2 20" xfId="44691" xr:uid="{97022578-1256-453B-A58A-F3A60301EC9E}"/>
    <cellStyle name="Uthevingsfarge5 2 2 21" xfId="44692" xr:uid="{D4C3D5A7-06CE-4D76-B2BC-364E1DC8F0DB}"/>
    <cellStyle name="Uthevingsfarge5 2 2 22" xfId="44693" xr:uid="{114AE039-96FF-4106-9251-EDB111F8D716}"/>
    <cellStyle name="Uthevingsfarge5 2 2 23" xfId="44694" xr:uid="{6A6F0D46-DD69-4987-9EE0-53DC8751687E}"/>
    <cellStyle name="Uthevingsfarge5 2 2 24" xfId="44695" xr:uid="{256784D9-623D-45B1-89E0-264FDBDF1070}"/>
    <cellStyle name="Uthevingsfarge5 2 2 25" xfId="44696" xr:uid="{ACE8BD57-D828-4A12-9C02-3FC9B6BBC4C4}"/>
    <cellStyle name="Uthevingsfarge5 2 2 26" xfId="44697" xr:uid="{BBE02F85-E4E0-4C3D-BF5E-428A1EA1F987}"/>
    <cellStyle name="Uthevingsfarge5 2 2 27" xfId="44698" xr:uid="{1CE08B05-C7A7-40C4-8FA7-CC62815E5CAA}"/>
    <cellStyle name="Uthevingsfarge5 2 2 28" xfId="44699" xr:uid="{888948AC-57E3-4D70-B58C-1F0A347D46D0}"/>
    <cellStyle name="Uthevingsfarge5 2 2 3" xfId="44700" xr:uid="{406946A8-E9AF-4AD1-8278-4BA38E082FB9}"/>
    <cellStyle name="Uthevingsfarge5 2 2 4" xfId="44701" xr:uid="{23998AE0-B99A-423D-8EFC-69DFFEA998A4}"/>
    <cellStyle name="Uthevingsfarge5 2 2 5" xfId="44702" xr:uid="{0BD9E665-5B59-43B4-BA7A-3C3DDB8C1C6E}"/>
    <cellStyle name="Uthevingsfarge5 2 2 6" xfId="44703" xr:uid="{AAF845A8-73D7-44B5-A77E-A470E68092EF}"/>
    <cellStyle name="Uthevingsfarge5 2 2 7" xfId="44704" xr:uid="{E73F5F1C-609C-4A72-9559-3CDF2D7EA648}"/>
    <cellStyle name="Uthevingsfarge5 2 2 8" xfId="44705" xr:uid="{0D29DFEA-2930-4975-9773-E533783F8780}"/>
    <cellStyle name="Uthevingsfarge5 2 2 9" xfId="44706" xr:uid="{884793B6-1E46-42C3-84BC-4078730DF38D}"/>
    <cellStyle name="Uthevingsfarge5 2 20" xfId="44707" xr:uid="{74019A34-0CFD-4C29-AAA7-222493E6AF26}"/>
    <cellStyle name="Uthevingsfarge5 2 21" xfId="44708" xr:uid="{A7FCD616-5232-407F-BD44-1DECB26288FD}"/>
    <cellStyle name="Uthevingsfarge5 2 22" xfId="44709" xr:uid="{CDD83BE2-B402-4525-A3D9-D23360BE8002}"/>
    <cellStyle name="Uthevingsfarge5 2 23" xfId="44710" xr:uid="{7BD6BADD-6D78-426F-AE76-C5C7D04FDE74}"/>
    <cellStyle name="Uthevingsfarge5 2 24" xfId="44711" xr:uid="{3CDC54FE-C5B7-487E-9812-533BBE70CBDD}"/>
    <cellStyle name="Uthevingsfarge5 2 25" xfId="44712" xr:uid="{08B068CB-7077-4C02-BB44-626B8C1E79B8}"/>
    <cellStyle name="Uthevingsfarge5 2 26" xfId="44713" xr:uid="{69F9695C-23FD-4A27-9206-F08DF6B52700}"/>
    <cellStyle name="Uthevingsfarge5 2 27" xfId="44714" xr:uid="{025AED0B-8B14-4DB2-A345-8D48911E3928}"/>
    <cellStyle name="Uthevingsfarge5 2 28" xfId="44715" xr:uid="{F7BC5A9D-18F2-4E28-9947-5424FB066AEA}"/>
    <cellStyle name="Uthevingsfarge5 2 29" xfId="44716" xr:uid="{9D4E4CDB-348A-42D3-BECB-89A875132AC9}"/>
    <cellStyle name="Uthevingsfarge5 2 3" xfId="44717" xr:uid="{D5B03B65-BBB8-420A-AF45-CBF04F8E15DD}"/>
    <cellStyle name="Uthevingsfarge5 2 30" xfId="44718" xr:uid="{2DA0DC65-0AE6-4C3C-89C1-D9B0106F4890}"/>
    <cellStyle name="Uthevingsfarge5 2 31" xfId="46735" xr:uid="{6F107129-EFA8-4FDA-8796-DABD49FC5882}"/>
    <cellStyle name="Uthevingsfarge5 2 4" xfId="44719" xr:uid="{3A9D9522-6FD1-467F-B1CB-AC3F20E45E57}"/>
    <cellStyle name="Uthevingsfarge5 2 5" xfId="44720" xr:uid="{4CA8209E-1839-4343-8F80-65B5393E2FA9}"/>
    <cellStyle name="Uthevingsfarge5 2 5 10" xfId="44721" xr:uid="{837339F7-6A62-4574-835B-91ADBA4285D3}"/>
    <cellStyle name="Uthevingsfarge5 2 5 11" xfId="44722" xr:uid="{4956FC3C-B7C2-43FD-87ED-999CDAFDC7DE}"/>
    <cellStyle name="Uthevingsfarge5 2 5 12" xfId="44723" xr:uid="{3A1AED0C-BA01-43F6-B82C-FE64CD2EE7AD}"/>
    <cellStyle name="Uthevingsfarge5 2 5 13" xfId="44724" xr:uid="{200E71C6-381E-4D8A-8647-1C62A264F9C2}"/>
    <cellStyle name="Uthevingsfarge5 2 5 14" xfId="44725" xr:uid="{68E07B28-B9F2-49AA-9C24-56223A69B752}"/>
    <cellStyle name="Uthevingsfarge5 2 5 15" xfId="44726" xr:uid="{849B1EE3-8CA4-4464-A45E-43B7BFBA4F61}"/>
    <cellStyle name="Uthevingsfarge5 2 5 2" xfId="44727" xr:uid="{75D8D80E-6B64-49FE-9741-D6E91D7AF280}"/>
    <cellStyle name="Uthevingsfarge5 2 5 2 10" xfId="44728" xr:uid="{BBE861E0-7F7C-461D-AB1C-9F45EBC5894A}"/>
    <cellStyle name="Uthevingsfarge5 2 5 2 11" xfId="44729" xr:uid="{9B33FE98-65BB-4D14-941D-1109C475A19C}"/>
    <cellStyle name="Uthevingsfarge5 2 5 2 12" xfId="44730" xr:uid="{8595614D-2C56-4703-9A9E-D44D5B278D2A}"/>
    <cellStyle name="Uthevingsfarge5 2 5 2 13" xfId="44731" xr:uid="{95E4B08F-C162-4349-BCA6-D2C35D5988C5}"/>
    <cellStyle name="Uthevingsfarge5 2 5 2 2" xfId="44732" xr:uid="{42172C2F-EBE8-4F40-B300-7943D92FB5E6}"/>
    <cellStyle name="Uthevingsfarge5 2 5 2 3" xfId="44733" xr:uid="{14DF711C-737A-4FA0-BDCE-35B0C1756BD0}"/>
    <cellStyle name="Uthevingsfarge5 2 5 2 4" xfId="44734" xr:uid="{D63B8CEA-A929-4B1F-9F89-95D03ED1C326}"/>
    <cellStyle name="Uthevingsfarge5 2 5 2 5" xfId="44735" xr:uid="{B4BB6795-C702-402A-876F-14330835F65E}"/>
    <cellStyle name="Uthevingsfarge5 2 5 2 6" xfId="44736" xr:uid="{3E99D7E5-F99A-4A9F-AA7A-9A17DA395C8B}"/>
    <cellStyle name="Uthevingsfarge5 2 5 2 7" xfId="44737" xr:uid="{2DD5C73F-8202-42D8-B7F0-F650A0AD1A5B}"/>
    <cellStyle name="Uthevingsfarge5 2 5 2 8" xfId="44738" xr:uid="{1256D6BF-B26D-4B25-92E1-BA9D316F0C2F}"/>
    <cellStyle name="Uthevingsfarge5 2 5 2 9" xfId="44739" xr:uid="{69611770-00E6-40FA-A397-5353BF03DE08}"/>
    <cellStyle name="Uthevingsfarge5 2 5 3" xfId="44740" xr:uid="{5A76C926-5A14-4093-8834-5AB9E4E3D1C1}"/>
    <cellStyle name="Uthevingsfarge5 2 5 4" xfId="44741" xr:uid="{D2DE00A1-FC47-4432-8488-3D9C9636A2FC}"/>
    <cellStyle name="Uthevingsfarge5 2 5 5" xfId="44742" xr:uid="{F0907423-C8AD-4831-940D-A6E3DD46D3B9}"/>
    <cellStyle name="Uthevingsfarge5 2 5 6" xfId="44743" xr:uid="{1E0D0BDB-F90C-451F-9837-108EE6D7EFAC}"/>
    <cellStyle name="Uthevingsfarge5 2 5 7" xfId="44744" xr:uid="{FF8FBBD0-4C06-4D61-A38E-AC3FE4679753}"/>
    <cellStyle name="Uthevingsfarge5 2 5 8" xfId="44745" xr:uid="{E7073C99-0100-4225-87B0-BA5323C37184}"/>
    <cellStyle name="Uthevingsfarge5 2 5 9" xfId="44746" xr:uid="{29F188C9-5124-4BD5-93A0-CB76B0C14596}"/>
    <cellStyle name="Uthevingsfarge5 2 6" xfId="44747" xr:uid="{A236FCC3-6776-4521-838B-60B8D0B943E3}"/>
    <cellStyle name="Uthevingsfarge5 2 7" xfId="44748" xr:uid="{8A746920-91BD-4C1D-BD40-EF4BBD474992}"/>
    <cellStyle name="Uthevingsfarge5 2 8" xfId="44749" xr:uid="{FAC98772-B48A-4299-9337-CE569E3A9CDA}"/>
    <cellStyle name="Uthevingsfarge5 2 9" xfId="44750" xr:uid="{F2DFBEA6-B8E8-4B5A-9D42-706ECE812CCC}"/>
    <cellStyle name="Uthevingsfarge5 2_Innlån 10_2010" xfId="44751" xr:uid="{46B5CDFE-4314-420A-A829-787C1F989782}"/>
    <cellStyle name="Uthevingsfarge5 20" xfId="44752" xr:uid="{75C2568C-E0BD-4522-8F9D-9F47125044F9}"/>
    <cellStyle name="Uthevingsfarge5 20 10" xfId="44753" xr:uid="{DF7B27EE-D330-405A-80D7-D6464D25A3E0}"/>
    <cellStyle name="Uthevingsfarge5 20 11" xfId="44754" xr:uid="{FB589A89-8872-493E-8464-83BA656F1D65}"/>
    <cellStyle name="Uthevingsfarge5 20 12" xfId="44755" xr:uid="{91F1400E-246F-44D1-8A1A-EFDB8A656EBA}"/>
    <cellStyle name="Uthevingsfarge5 20 2" xfId="44756" xr:uid="{8C276F8E-A534-469E-9403-E79DC63225D9}"/>
    <cellStyle name="Uthevingsfarge5 20 3" xfId="44757" xr:uid="{5CFBC0C2-9891-4F73-86C5-A6C83F0FB3E2}"/>
    <cellStyle name="Uthevingsfarge5 20 4" xfId="44758" xr:uid="{1BB306B8-6DC5-4985-80B3-5E9E27C75EBB}"/>
    <cellStyle name="Uthevingsfarge5 20 5" xfId="44759" xr:uid="{280C9844-4D30-428C-90DF-57B0447369C6}"/>
    <cellStyle name="Uthevingsfarge5 20 6" xfId="44760" xr:uid="{42E10FE0-537A-4191-9770-DB1D6C749FE7}"/>
    <cellStyle name="Uthevingsfarge5 20 7" xfId="44761" xr:uid="{360FE220-B69B-4498-BA42-50EC1A9DEC45}"/>
    <cellStyle name="Uthevingsfarge5 20 8" xfId="44762" xr:uid="{DACDF548-BF80-43B0-9717-5653F99EB08C}"/>
    <cellStyle name="Uthevingsfarge5 20 9" xfId="44763" xr:uid="{161FFBC2-DD0F-46D6-BC1D-CD83A39382B7}"/>
    <cellStyle name="Uthevingsfarge5 21" xfId="44764" xr:uid="{A24DF0AE-CC09-47EF-9484-D9ACD6D04CE3}"/>
    <cellStyle name="Uthevingsfarge5 21 10" xfId="44765" xr:uid="{80CB53D8-38D1-4E23-9322-FE9D0313E716}"/>
    <cellStyle name="Uthevingsfarge5 21 11" xfId="44766" xr:uid="{BB101155-CFCB-47EB-B86E-359CE8DA4D07}"/>
    <cellStyle name="Uthevingsfarge5 21 12" xfId="44767" xr:uid="{96C65681-8377-4AA9-B109-DBD7B83C1247}"/>
    <cellStyle name="Uthevingsfarge5 21 2" xfId="44768" xr:uid="{D1CCE9BF-AC74-4F2A-BD73-F8D0DB501036}"/>
    <cellStyle name="Uthevingsfarge5 21 3" xfId="44769" xr:uid="{E33C6CCF-89A8-4FAC-8494-189655B2DD28}"/>
    <cellStyle name="Uthevingsfarge5 21 4" xfId="44770" xr:uid="{2742857B-AAF0-4EE0-9B41-A331967AC9F3}"/>
    <cellStyle name="Uthevingsfarge5 21 5" xfId="44771" xr:uid="{8D408808-C45C-49E1-9A41-375F68709A37}"/>
    <cellStyle name="Uthevingsfarge5 21 6" xfId="44772" xr:uid="{4B6415A3-E421-47E0-B06D-D9668BF0E48C}"/>
    <cellStyle name="Uthevingsfarge5 21 7" xfId="44773" xr:uid="{AECBE00F-B413-404F-8989-625C934F6C0B}"/>
    <cellStyle name="Uthevingsfarge5 21 8" xfId="44774" xr:uid="{986F3E25-D4C0-42D5-B0EA-74D7A0CA95ED}"/>
    <cellStyle name="Uthevingsfarge5 21 9" xfId="44775" xr:uid="{1F3768F8-6B94-4379-91A7-B0BB874888EE}"/>
    <cellStyle name="Uthevingsfarge5 22" xfId="44776" xr:uid="{103C4E8D-CD97-42E9-A558-7AF1CDD98FB6}"/>
    <cellStyle name="Uthevingsfarge5 22 10" xfId="44777" xr:uid="{39459AE7-6189-411F-82C5-B403FEA039C3}"/>
    <cellStyle name="Uthevingsfarge5 22 11" xfId="44778" xr:uid="{8B6468F7-F150-4412-9AD7-B7FA0F7E7A39}"/>
    <cellStyle name="Uthevingsfarge5 22 12" xfId="44779" xr:uid="{B65CC8B8-D736-4B10-820A-B8409501AE9A}"/>
    <cellStyle name="Uthevingsfarge5 22 2" xfId="44780" xr:uid="{B8AB7DDE-AA73-4162-AEE1-764129725586}"/>
    <cellStyle name="Uthevingsfarge5 22 3" xfId="44781" xr:uid="{40BC8ADF-C631-487A-9715-3D1D132DE34D}"/>
    <cellStyle name="Uthevingsfarge5 22 4" xfId="44782" xr:uid="{B9CEE231-8A50-4F61-A57D-D2CCB39E36FE}"/>
    <cellStyle name="Uthevingsfarge5 22 5" xfId="44783" xr:uid="{8842AAD4-EBE5-40B4-BC8A-54853A1ACAB2}"/>
    <cellStyle name="Uthevingsfarge5 22 6" xfId="44784" xr:uid="{E3B092CA-1339-4400-9089-45C6AF241E29}"/>
    <cellStyle name="Uthevingsfarge5 22 7" xfId="44785" xr:uid="{A2B0D56F-6C85-4638-9D2C-E540E66D59E2}"/>
    <cellStyle name="Uthevingsfarge5 22 8" xfId="44786" xr:uid="{767BBB9E-05CE-4D91-AF38-1323A8ABFE69}"/>
    <cellStyle name="Uthevingsfarge5 22 9" xfId="44787" xr:uid="{F76BD249-AC8C-4797-92C7-9EC4003466BD}"/>
    <cellStyle name="Uthevingsfarge5 23" xfId="44788" xr:uid="{CCE7F1C6-703C-474E-99E3-49F2D2972BD2}"/>
    <cellStyle name="Uthevingsfarge5 23 10" xfId="44789" xr:uid="{26850957-5EA8-4887-B363-DD52492BEED8}"/>
    <cellStyle name="Uthevingsfarge5 23 11" xfId="44790" xr:uid="{FDEC773F-D978-42C0-B595-ABDCC916AA76}"/>
    <cellStyle name="Uthevingsfarge5 23 12" xfId="44791" xr:uid="{F28B1196-2A9A-42F5-8902-BB9D5E4A83C2}"/>
    <cellStyle name="Uthevingsfarge5 23 2" xfId="44792" xr:uid="{9D889907-A57D-4800-ADE4-BE92A09BBAF5}"/>
    <cellStyle name="Uthevingsfarge5 23 3" xfId="44793" xr:uid="{47ABCE1B-25C1-41BA-9F2A-A0DE9816414F}"/>
    <cellStyle name="Uthevingsfarge5 23 4" xfId="44794" xr:uid="{03BED52A-FF98-4BD1-88FE-9441EB95289B}"/>
    <cellStyle name="Uthevingsfarge5 23 5" xfId="44795" xr:uid="{B3AD8E36-0384-477E-BCFF-B0190737FD68}"/>
    <cellStyle name="Uthevingsfarge5 23 6" xfId="44796" xr:uid="{13027449-22DE-4C45-8A49-0D14FCA25DE2}"/>
    <cellStyle name="Uthevingsfarge5 23 7" xfId="44797" xr:uid="{CF671B98-7261-4DA2-877B-D7BA83A1C6B5}"/>
    <cellStyle name="Uthevingsfarge5 23 8" xfId="44798" xr:uid="{DB6ACC33-8F50-4929-A260-4B2B6B0EF8B3}"/>
    <cellStyle name="Uthevingsfarge5 23 9" xfId="44799" xr:uid="{6669B8C8-F198-43E3-B789-49DEFEA99178}"/>
    <cellStyle name="Uthevingsfarge5 24" xfId="44800" xr:uid="{4BC668F2-43FE-4A19-8D1E-CD890E2A5E13}"/>
    <cellStyle name="Uthevingsfarge5 24 10" xfId="44801" xr:uid="{E6F52EF6-C9AD-42B1-B1F6-6FA13A386164}"/>
    <cellStyle name="Uthevingsfarge5 24 11" xfId="44802" xr:uid="{0DE3E639-0938-498C-BD5B-E9C6CCE1C3B2}"/>
    <cellStyle name="Uthevingsfarge5 24 12" xfId="44803" xr:uid="{93D5DC36-9290-411A-95AC-826DCBABD213}"/>
    <cellStyle name="Uthevingsfarge5 24 2" xfId="44804" xr:uid="{6E9312F3-EC46-457A-B9AA-D4176F89FA56}"/>
    <cellStyle name="Uthevingsfarge5 24 3" xfId="44805" xr:uid="{61615ADD-811B-4155-9F62-85E81BF6DBB7}"/>
    <cellStyle name="Uthevingsfarge5 24 4" xfId="44806" xr:uid="{AFE7FC78-C4A1-4887-90F0-C36D9F3FE546}"/>
    <cellStyle name="Uthevingsfarge5 24 5" xfId="44807" xr:uid="{63CD9425-2DEE-4274-8AB8-EBA1720EDB8B}"/>
    <cellStyle name="Uthevingsfarge5 24 6" xfId="44808" xr:uid="{5E3D832E-D5F9-4816-A37E-E2C91EB5092B}"/>
    <cellStyle name="Uthevingsfarge5 24 7" xfId="44809" xr:uid="{142DDE7D-4FC4-4893-9FC4-EBF123A13BAF}"/>
    <cellStyle name="Uthevingsfarge5 24 8" xfId="44810" xr:uid="{653220E3-140A-4828-B1F1-53B6CEE02B5F}"/>
    <cellStyle name="Uthevingsfarge5 24 9" xfId="44811" xr:uid="{6344513E-3172-4777-B46C-65B5D2CA858E}"/>
    <cellStyle name="Uthevingsfarge5 25" xfId="44812" xr:uid="{5433F17C-FAEE-4E7A-8AEE-60FCAB0F836A}"/>
    <cellStyle name="Uthevingsfarge5 25 10" xfId="44813" xr:uid="{EAECDCDD-086E-4FFA-902F-CCF77E8412E5}"/>
    <cellStyle name="Uthevingsfarge5 25 11" xfId="44814" xr:uid="{D5AC7852-3BEF-4146-A100-49BD0745CF3B}"/>
    <cellStyle name="Uthevingsfarge5 25 12" xfId="44815" xr:uid="{5F61A2FB-8059-488D-96DB-38060ACAC808}"/>
    <cellStyle name="Uthevingsfarge5 25 2" xfId="44816" xr:uid="{39884CE7-70F6-43A1-A6AD-FCC297307F3F}"/>
    <cellStyle name="Uthevingsfarge5 25 3" xfId="44817" xr:uid="{A63FA453-C6BF-4789-876B-FD5274F52DE3}"/>
    <cellStyle name="Uthevingsfarge5 25 4" xfId="44818" xr:uid="{783330B4-FE4C-491E-899A-718CEAE3FCF6}"/>
    <cellStyle name="Uthevingsfarge5 25 5" xfId="44819" xr:uid="{74A5FD43-895F-4430-A440-F0DF18C8D57C}"/>
    <cellStyle name="Uthevingsfarge5 25 6" xfId="44820" xr:uid="{4CFF6F3C-40C7-4C92-A7D3-B13664E09973}"/>
    <cellStyle name="Uthevingsfarge5 25 7" xfId="44821" xr:uid="{CD7F0F6F-BA9C-47AB-8D95-A14623768549}"/>
    <cellStyle name="Uthevingsfarge5 25 8" xfId="44822" xr:uid="{4210A91B-7176-463E-A400-A004820A6B70}"/>
    <cellStyle name="Uthevingsfarge5 25 9" xfId="44823" xr:uid="{A15D8A6D-56A9-4A05-9891-6BCDE7D0BA66}"/>
    <cellStyle name="Uthevingsfarge5 26" xfId="44824" xr:uid="{657C4F5C-9611-4E51-A8DE-98A55B3670B4}"/>
    <cellStyle name="Uthevingsfarge5 26 10" xfId="44825" xr:uid="{A6AB34A9-669A-4F27-8A99-DAD899186453}"/>
    <cellStyle name="Uthevingsfarge5 26 11" xfId="44826" xr:uid="{015A5999-31FD-4E5D-A002-B2FCC22FC3E6}"/>
    <cellStyle name="Uthevingsfarge5 26 12" xfId="44827" xr:uid="{41079530-6DAD-4602-B05A-40591EB1B5C2}"/>
    <cellStyle name="Uthevingsfarge5 26 13" xfId="44828" xr:uid="{CB4164B2-9B81-4B14-BF53-084C979070F8}"/>
    <cellStyle name="Uthevingsfarge5 26 2" xfId="44829" xr:uid="{5C212FD1-0B61-4C78-BB46-F385448E0EB9}"/>
    <cellStyle name="Uthevingsfarge5 26 3" xfId="44830" xr:uid="{2027F4D3-8630-4815-9512-DE9AAF613831}"/>
    <cellStyle name="Uthevingsfarge5 26 4" xfId="44831" xr:uid="{5BD6CCCD-B969-4E38-AB92-26E0EB2EA8FB}"/>
    <cellStyle name="Uthevingsfarge5 26 5" xfId="44832" xr:uid="{57FF2FFA-F1FD-4E8A-AF07-C39652B04116}"/>
    <cellStyle name="Uthevingsfarge5 26 6" xfId="44833" xr:uid="{D0896405-86E9-4554-99B7-56A73CDC90FA}"/>
    <cellStyle name="Uthevingsfarge5 26 7" xfId="44834" xr:uid="{3176B8E4-E069-4FA6-8460-02CD7CB76BB4}"/>
    <cellStyle name="Uthevingsfarge5 26 8" xfId="44835" xr:uid="{96C0FB00-B43C-46AC-AE6C-664C5400D3C9}"/>
    <cellStyle name="Uthevingsfarge5 26 9" xfId="44836" xr:uid="{559C9C2D-11D3-4289-8880-D51FF4F74899}"/>
    <cellStyle name="Uthevingsfarge5 27" xfId="44837" xr:uid="{3B5AFCA4-2A1B-4480-8CAF-7AEB8B5017D1}"/>
    <cellStyle name="Uthevingsfarge5 28" xfId="44838" xr:uid="{D3697598-0F50-44FC-8971-A4495CFDFC72}"/>
    <cellStyle name="Uthevingsfarge5 28 2" xfId="44839" xr:uid="{583A7B6A-F4D2-4E64-9C6E-EA72634C566A}"/>
    <cellStyle name="Uthevingsfarge5 28 3" xfId="44840" xr:uid="{9A0F33B8-1F34-49E2-90BA-34D83AF68CC2}"/>
    <cellStyle name="Uthevingsfarge5 29" xfId="44841" xr:uid="{65052AA8-7F99-462C-B624-3E53CAEB7E45}"/>
    <cellStyle name="Uthevingsfarge5 3" xfId="44842" xr:uid="{209A179F-111F-4B15-84EB-8D2572EB5EE6}"/>
    <cellStyle name="Uthevingsfarge5 30" xfId="44843" xr:uid="{F61F473D-C7B9-4ADC-A69C-06F1B5B06C80}"/>
    <cellStyle name="Uthevingsfarge5 31" xfId="44844" xr:uid="{3F678EB6-E94B-4745-A99C-3F34AA7C429A}"/>
    <cellStyle name="Uthevingsfarge5 32" xfId="44845" xr:uid="{1C7958A1-1EF6-45D5-8C52-918FB98F13AA}"/>
    <cellStyle name="Uthevingsfarge5 33" xfId="44846" xr:uid="{2D1AEFB4-A58F-4D2C-8685-A6ED4B92ACBD}"/>
    <cellStyle name="Uthevingsfarge5 34" xfId="44847" xr:uid="{587F27B9-FD95-4B28-9F74-412B6F1431CD}"/>
    <cellStyle name="Uthevingsfarge5 35" xfId="44848" xr:uid="{607F9E90-0BB4-41AB-A805-61ACF88E1880}"/>
    <cellStyle name="Uthevingsfarge5 36" xfId="44849" xr:uid="{954D2F9B-FE6F-46E3-9247-FFF3AAE0C1A6}"/>
    <cellStyle name="Uthevingsfarge5 37" xfId="44850" xr:uid="{07A71EBD-E986-4B4C-ABA9-9214946DAC61}"/>
    <cellStyle name="Uthevingsfarge5 38" xfId="44851" xr:uid="{884CC0F0-AE47-4891-A2E2-7BCDCEE6CD06}"/>
    <cellStyle name="Uthevingsfarge5 39" xfId="44852" xr:uid="{8CE49A55-EE2D-4241-A0C1-6FC649C37F08}"/>
    <cellStyle name="Uthevingsfarge5 4" xfId="44853" xr:uid="{839F1595-EF10-4D14-8A1A-001CBFD7CC09}"/>
    <cellStyle name="Uthevingsfarge5 40" xfId="44854" xr:uid="{82D37DC6-2FA5-471D-9C0E-C4629C4A9C5C}"/>
    <cellStyle name="Uthevingsfarge5 41" xfId="44855" xr:uid="{A5BF23A7-13E0-49D5-9EF0-F67A9198DB43}"/>
    <cellStyle name="Uthevingsfarge5 42" xfId="44856" xr:uid="{B5A801E8-FD8B-4824-992D-F869ED511A81}"/>
    <cellStyle name="Uthevingsfarge5 43" xfId="44857" xr:uid="{E415114B-BD87-4D9D-A2B1-5558CA4B1B5E}"/>
    <cellStyle name="Uthevingsfarge5 44" xfId="44858" xr:uid="{0BD6DD9C-33D3-4586-8852-5AC5F4EE2734}"/>
    <cellStyle name="Uthevingsfarge5 45" xfId="44859" xr:uid="{4A2B8792-CABE-4976-9D12-C52A22F864A2}"/>
    <cellStyle name="Uthevingsfarge5 46" xfId="44860" xr:uid="{E839C838-46D6-4969-8F51-5F41AC10EF17}"/>
    <cellStyle name="Uthevingsfarge5 47" xfId="44861" xr:uid="{590A458E-B7FD-43F5-B7AB-C1809A20B331}"/>
    <cellStyle name="Uthevingsfarge5 48" xfId="44862" xr:uid="{8393CF44-1071-44E5-A0F6-5B3498B62353}"/>
    <cellStyle name="Uthevingsfarge5 49" xfId="46531" xr:uid="{57ED6BB0-5DCB-45FB-AE7C-472681172311}"/>
    <cellStyle name="Uthevingsfarge5 5" xfId="44863" xr:uid="{96EF4937-4C23-44D3-8734-1756E878D6A2}"/>
    <cellStyle name="Uthevingsfarge5 50" xfId="46532" xr:uid="{C44065C7-BAFC-4252-96DA-69EE0677106C}"/>
    <cellStyle name="Uthevingsfarge5 51" xfId="46533" xr:uid="{8C2EF311-79F2-4D52-9E14-A58CAE868163}"/>
    <cellStyle name="Uthevingsfarge5 52" xfId="46534" xr:uid="{F64EE0E6-AB30-4595-8002-FDB5D3E91C06}"/>
    <cellStyle name="Uthevingsfarge5 53" xfId="46535" xr:uid="{AF0AEFCB-2862-45E5-A533-8B2540269114}"/>
    <cellStyle name="Uthevingsfarge5 54" xfId="46536" xr:uid="{D95C350A-1099-4AEF-AE22-AA2D4E0DB0D7}"/>
    <cellStyle name="Uthevingsfarge5 55" xfId="46537" xr:uid="{93C6843E-C081-48FA-B240-B260C9956202}"/>
    <cellStyle name="Uthevingsfarge5 56" xfId="46538" xr:uid="{40B6060F-F440-466D-93FE-C622058CD477}"/>
    <cellStyle name="Uthevingsfarge5 57" xfId="46539" xr:uid="{FF84576B-773C-47AC-9188-D6CE97367AED}"/>
    <cellStyle name="Uthevingsfarge5 58" xfId="46540" xr:uid="{2839C33C-8A32-4A71-81BC-5EE841157EDC}"/>
    <cellStyle name="Uthevingsfarge5 59" xfId="46541" xr:uid="{04A7F040-3AC8-420F-BA6C-B29BDE0D0CB9}"/>
    <cellStyle name="Uthevingsfarge5 6" xfId="44864" xr:uid="{139029C8-C1FF-40CF-A3C3-CE098DCFD5C7}"/>
    <cellStyle name="Uthevingsfarge5 60" xfId="46542" xr:uid="{A05299CD-40E9-4509-91E7-AFBB4A1E895E}"/>
    <cellStyle name="Uthevingsfarge5 61" xfId="46543" xr:uid="{2C7AEA15-7176-4DDA-B488-7FB042E4DB41}"/>
    <cellStyle name="Uthevingsfarge5 62" xfId="46544" xr:uid="{51F25B75-39EB-40EF-A96F-F253335D5E13}"/>
    <cellStyle name="Uthevingsfarge5 63" xfId="46545" xr:uid="{33F574F1-F7D7-4D92-A821-ECA4BF36C55B}"/>
    <cellStyle name="Uthevingsfarge5 64" xfId="46546" xr:uid="{B989D670-4808-4843-B3BD-313AF6389CF1}"/>
    <cellStyle name="Uthevingsfarge5 65" xfId="46547" xr:uid="{73084C85-47A6-431D-837B-E46E0E544FD2}"/>
    <cellStyle name="Uthevingsfarge5 66" xfId="46548" xr:uid="{AB613979-EE52-47EE-9838-3EDDDC0BC561}"/>
    <cellStyle name="Uthevingsfarge5 67" xfId="46549" xr:uid="{1B11E2A7-A523-40BC-9034-8B053EE50185}"/>
    <cellStyle name="Uthevingsfarge5 68" xfId="46550" xr:uid="{2AB8ABF8-4C7F-4B63-8EEF-73E1F6AED66B}"/>
    <cellStyle name="Uthevingsfarge5 69" xfId="46673" xr:uid="{F8C698AA-10F5-4C5E-B3E3-78D1DF87BE69}"/>
    <cellStyle name="Uthevingsfarge5 7" xfId="44865" xr:uid="{64330062-5C7F-49F5-918B-B8F9AA5DEDF8}"/>
    <cellStyle name="Uthevingsfarge5 70" xfId="46840" xr:uid="{1A5A0588-3ADA-4EDC-9B61-2AD33AFADCEB}"/>
    <cellStyle name="Uthevingsfarge5 71" xfId="46847" xr:uid="{8D87108C-2EC6-49A9-A3C0-AA17EB1E8A8F}"/>
    <cellStyle name="Uthevingsfarge5 72" xfId="46866" xr:uid="{B4FC6E08-21C2-441F-B69F-4612157F67C0}"/>
    <cellStyle name="Uthevingsfarge5 73" xfId="46872" xr:uid="{F06A392D-41F4-4174-8AC2-D0B6674DDE82}"/>
    <cellStyle name="Uthevingsfarge5 74" xfId="46619" xr:uid="{D242E6B9-F32E-465F-AF1E-46E73D450790}"/>
    <cellStyle name="Uthevingsfarge5 8" xfId="44866" xr:uid="{1E8939D8-371C-4481-87BE-02AB785901AC}"/>
    <cellStyle name="Uthevingsfarge5 9" xfId="44867" xr:uid="{BAF9D1CB-3576-4D47-BD2C-3EA051625CD1}"/>
    <cellStyle name="Uthevingsfarge6 10" xfId="44868" xr:uid="{EF7B97CD-5F63-4427-B91E-81341ACB6DAD}"/>
    <cellStyle name="Uthevingsfarge6 10 10" xfId="44869" xr:uid="{08BEBFA8-E036-400A-BD89-5B13D1447F65}"/>
    <cellStyle name="Uthevingsfarge6 10 11" xfId="44870" xr:uid="{BEC8F08F-19E4-49E7-9B13-D32356DEB0ED}"/>
    <cellStyle name="Uthevingsfarge6 10 12" xfId="44871" xr:uid="{91F1CAE2-D237-461D-BF58-DB0A6D861EF1}"/>
    <cellStyle name="Uthevingsfarge6 10 13" xfId="44872" xr:uid="{B50E3387-FCA3-44D4-98CA-9BDBE17BB3FC}"/>
    <cellStyle name="Uthevingsfarge6 10 14" xfId="44873" xr:uid="{C1B93819-F8FF-4C9C-B8D0-225B5EDDEA59}"/>
    <cellStyle name="Uthevingsfarge6 10 15" xfId="44874" xr:uid="{0ADB756B-6F88-4000-8ADF-86719254B4FA}"/>
    <cellStyle name="Uthevingsfarge6 10 16" xfId="44875" xr:uid="{62D5A09B-3AE0-493B-B0A5-00E64196550A}"/>
    <cellStyle name="Uthevingsfarge6 10 17" xfId="44876" xr:uid="{A4622001-4821-4CE7-9F09-E5DF8ED49C2B}"/>
    <cellStyle name="Uthevingsfarge6 10 17 10" xfId="44877" xr:uid="{4A867FDF-17ED-4C42-8D95-1D62F011B3EE}"/>
    <cellStyle name="Uthevingsfarge6 10 17 11" xfId="44878" xr:uid="{01A7E54D-26B9-4FD1-B141-59C88CB4AA1F}"/>
    <cellStyle name="Uthevingsfarge6 10 17 12" xfId="44879" xr:uid="{0095F49D-23AC-4D2A-935A-C42D585DD0DD}"/>
    <cellStyle name="Uthevingsfarge6 10 17 13" xfId="44880" xr:uid="{5CF2F934-96C7-4EEB-A6D1-46FF3F5B20E6}"/>
    <cellStyle name="Uthevingsfarge6 10 17 2" xfId="44881" xr:uid="{9F9C65D7-13BC-4653-B24C-D48D18389C54}"/>
    <cellStyle name="Uthevingsfarge6 10 17 3" xfId="44882" xr:uid="{BDDC6B9C-B0AD-4813-BAC9-AA3E3DE425A5}"/>
    <cellStyle name="Uthevingsfarge6 10 17 4" xfId="44883" xr:uid="{1B7EE0A5-3526-456A-9DC5-38CFC545025E}"/>
    <cellStyle name="Uthevingsfarge6 10 17 5" xfId="44884" xr:uid="{DE5DB0AF-910E-4F23-9CDD-1ECAF546694A}"/>
    <cellStyle name="Uthevingsfarge6 10 17 6" xfId="44885" xr:uid="{7F678FD6-C7AF-4B0A-95A4-3CBB758A0D5E}"/>
    <cellStyle name="Uthevingsfarge6 10 17 7" xfId="44886" xr:uid="{502EC8A1-06F9-45E4-8FBC-A290805A52E7}"/>
    <cellStyle name="Uthevingsfarge6 10 17 8" xfId="44887" xr:uid="{C9D79ED0-C20B-4EBF-B27A-95F4DAAF7A7D}"/>
    <cellStyle name="Uthevingsfarge6 10 17 9" xfId="44888" xr:uid="{F362EEE8-AFA8-4957-9BF3-D6D537C3A0F0}"/>
    <cellStyle name="Uthevingsfarge6 10 18" xfId="44889" xr:uid="{6049A086-A0C8-4CE4-9358-082B26498C1F}"/>
    <cellStyle name="Uthevingsfarge6 10 19" xfId="44890" xr:uid="{CF17CDE9-FB4F-4809-9188-6EAC3FCB25F7}"/>
    <cellStyle name="Uthevingsfarge6 10 2" xfId="44891" xr:uid="{6B3C3716-61B6-43A3-B3B1-4D8099DDCF26}"/>
    <cellStyle name="Uthevingsfarge6 10 2 10" xfId="44892" xr:uid="{F4041852-AFA5-417B-8361-EF7BDF7F1755}"/>
    <cellStyle name="Uthevingsfarge6 10 2 11" xfId="44893" xr:uid="{B4B04537-7F04-48E6-8E41-5237C916D457}"/>
    <cellStyle name="Uthevingsfarge6 10 2 12" xfId="44894" xr:uid="{1C620A74-A426-46ED-BD62-E7492B2CD976}"/>
    <cellStyle name="Uthevingsfarge6 10 2 13" xfId="44895" xr:uid="{1A4148DE-6A94-4FA3-8E95-CA5593FDF21A}"/>
    <cellStyle name="Uthevingsfarge6 10 2 14" xfId="44896" xr:uid="{142F4A07-F947-451C-B6DE-66625A44DAF8}"/>
    <cellStyle name="Uthevingsfarge6 10 2 2" xfId="44897" xr:uid="{07916BED-6A82-41CD-AD5D-BFD4D360F37A}"/>
    <cellStyle name="Uthevingsfarge6 10 2 2 10" xfId="44898" xr:uid="{059A5428-5B27-4E0A-87F6-E71288BC3307}"/>
    <cellStyle name="Uthevingsfarge6 10 2 2 11" xfId="44899" xr:uid="{6A330801-D0E4-4A2F-8130-858B792DBF48}"/>
    <cellStyle name="Uthevingsfarge6 10 2 2 12" xfId="44900" xr:uid="{F8104DD0-D1D8-44F7-955F-31B2E4667DE1}"/>
    <cellStyle name="Uthevingsfarge6 10 2 2 13" xfId="44901" xr:uid="{81D85713-A4C1-4FD0-93E3-68BC3690DBA2}"/>
    <cellStyle name="Uthevingsfarge6 10 2 2 2" xfId="44902" xr:uid="{3106153D-FABF-4C92-89FA-F57BE14F7EF3}"/>
    <cellStyle name="Uthevingsfarge6 10 2 2 3" xfId="44903" xr:uid="{F31A9895-08A0-446C-B17B-2423AE56F0D2}"/>
    <cellStyle name="Uthevingsfarge6 10 2 2 4" xfId="44904" xr:uid="{AD476574-1A6D-4498-B72B-F4BCE2F87031}"/>
    <cellStyle name="Uthevingsfarge6 10 2 2 5" xfId="44905" xr:uid="{721E109C-7C06-41CA-B9EB-5D3777E4EC4B}"/>
    <cellStyle name="Uthevingsfarge6 10 2 2 6" xfId="44906" xr:uid="{2FE26B6C-34C3-477E-8DC4-51F2F256DC43}"/>
    <cellStyle name="Uthevingsfarge6 10 2 2 7" xfId="44907" xr:uid="{9A38C548-767B-41EF-A703-264C57243236}"/>
    <cellStyle name="Uthevingsfarge6 10 2 2 8" xfId="44908" xr:uid="{A91AF2EA-341F-45E7-A22A-996BE0488211}"/>
    <cellStyle name="Uthevingsfarge6 10 2 2 9" xfId="44909" xr:uid="{D2B9A913-146B-494E-ADAA-9C5507BC6BD7}"/>
    <cellStyle name="Uthevingsfarge6 10 2 3" xfId="44910" xr:uid="{F538A53D-83B1-4D5A-86F0-CC3CF09F2944}"/>
    <cellStyle name="Uthevingsfarge6 10 2 4" xfId="44911" xr:uid="{6ED3C53E-AAB8-4D88-8E2C-AE625F615B8D}"/>
    <cellStyle name="Uthevingsfarge6 10 2 5" xfId="44912" xr:uid="{95372101-BC05-4A5F-8274-3FEDABCB0371}"/>
    <cellStyle name="Uthevingsfarge6 10 2 6" xfId="44913" xr:uid="{51408510-6124-4DB9-A243-D5134706193B}"/>
    <cellStyle name="Uthevingsfarge6 10 2 7" xfId="44914" xr:uid="{60A7D50F-BF70-42BF-B636-34F4A4B9D206}"/>
    <cellStyle name="Uthevingsfarge6 10 2 8" xfId="44915" xr:uid="{C7DD8F2F-8988-4D52-BE03-63B32D9417E3}"/>
    <cellStyle name="Uthevingsfarge6 10 2 9" xfId="44916" xr:uid="{35FFF15A-E2CE-49B6-91EF-231FB3EF2ACD}"/>
    <cellStyle name="Uthevingsfarge6 10 20" xfId="44917" xr:uid="{2DA89D2E-B419-46AB-8428-9EE6B47EF810}"/>
    <cellStyle name="Uthevingsfarge6 10 21" xfId="44918" xr:uid="{620664A4-9FD7-4817-B620-027FD35C59FB}"/>
    <cellStyle name="Uthevingsfarge6 10 22" xfId="44919" xr:uid="{F176A1AE-0395-47FC-80C3-8476AC3EE167}"/>
    <cellStyle name="Uthevingsfarge6 10 23" xfId="44920" xr:uid="{4ED5CE17-EC86-4612-8509-E91AABF05DF0}"/>
    <cellStyle name="Uthevingsfarge6 10 24" xfId="44921" xr:uid="{B4620299-2060-4794-BA59-862F36B04E23}"/>
    <cellStyle name="Uthevingsfarge6 10 25" xfId="44922" xr:uid="{A6DD9378-CFE2-472C-A6FF-5115BAE55DB4}"/>
    <cellStyle name="Uthevingsfarge6 10 26" xfId="44923" xr:uid="{CCF340FA-A087-47F1-AF6A-DDF6C5A7A2C4}"/>
    <cellStyle name="Uthevingsfarge6 10 27" xfId="44924" xr:uid="{6E2EE0D3-DE73-4FDA-8499-50A929D670EC}"/>
    <cellStyle name="Uthevingsfarge6 10 28" xfId="44925" xr:uid="{71093C60-F092-4D73-BD9C-DC32C24079D9}"/>
    <cellStyle name="Uthevingsfarge6 10 3" xfId="44926" xr:uid="{79D75F1E-9BF6-415B-B1AE-DBF9D60D9DEE}"/>
    <cellStyle name="Uthevingsfarge6 10 4" xfId="44927" xr:uid="{F03C3628-1AFA-4BBE-BB8E-41532EB6E569}"/>
    <cellStyle name="Uthevingsfarge6 10 5" xfId="44928" xr:uid="{04051DC8-898C-40FD-AFB0-BD483EFC833A}"/>
    <cellStyle name="Uthevingsfarge6 10 6" xfId="44929" xr:uid="{7289FF71-F66D-45E8-B085-2871C11B2ACD}"/>
    <cellStyle name="Uthevingsfarge6 10 7" xfId="44930" xr:uid="{E98AC289-71F7-44D8-8DF2-3F21961D17B8}"/>
    <cellStyle name="Uthevingsfarge6 10 8" xfId="44931" xr:uid="{062CF4F4-2FAF-4BFD-869A-EC1882D44E3E}"/>
    <cellStyle name="Uthevingsfarge6 10 9" xfId="44932" xr:uid="{268FAC57-9331-4649-901E-85E0F8220F1B}"/>
    <cellStyle name="Uthevingsfarge6 11" xfId="44933" xr:uid="{0A7EFA4C-1D60-4D4F-8078-9FA17B0E0EB5}"/>
    <cellStyle name="Uthevingsfarge6 12" xfId="44934" xr:uid="{0B36EEA4-4335-4787-B4BF-654DE7CB0210}"/>
    <cellStyle name="Uthevingsfarge6 12 10" xfId="44935" xr:uid="{81374253-ACB3-4431-A67D-B7A159C204D6}"/>
    <cellStyle name="Uthevingsfarge6 12 11" xfId="44936" xr:uid="{773C4C2B-AF9C-4C7C-89D3-A754ED8CFB2B}"/>
    <cellStyle name="Uthevingsfarge6 12 12" xfId="44937" xr:uid="{16E20020-701B-4CE8-9D34-E2C6D00DFC35}"/>
    <cellStyle name="Uthevingsfarge6 12 13" xfId="44938" xr:uid="{BC83C06F-4579-441B-A5FA-C6A5B599A41A}"/>
    <cellStyle name="Uthevingsfarge6 12 14" xfId="44939" xr:uid="{0D4405D8-A29B-4CF3-9720-DD69F803961C}"/>
    <cellStyle name="Uthevingsfarge6 12 15" xfId="44940" xr:uid="{3308F4D1-1A1B-4682-941C-A79A839B56D0}"/>
    <cellStyle name="Uthevingsfarge6 12 2" xfId="44941" xr:uid="{46057F39-06A5-4274-9527-AD4F21A05697}"/>
    <cellStyle name="Uthevingsfarge6 12 2 10" xfId="44942" xr:uid="{1C329A2E-FE95-46CD-B92B-FF71605A1E5C}"/>
    <cellStyle name="Uthevingsfarge6 12 2 11" xfId="44943" xr:uid="{F953358F-1C5D-424E-A271-2191CECE2D5A}"/>
    <cellStyle name="Uthevingsfarge6 12 2 12" xfId="44944" xr:uid="{72B17779-ED4F-4C70-956A-6F2B9C662ADE}"/>
    <cellStyle name="Uthevingsfarge6 12 2 13" xfId="44945" xr:uid="{8B0C62A4-03A2-4A0A-91D8-20B202C33EBA}"/>
    <cellStyle name="Uthevingsfarge6 12 2 2" xfId="44946" xr:uid="{5F1F1078-4F75-4E74-9742-3AB19DEE67B8}"/>
    <cellStyle name="Uthevingsfarge6 12 2 3" xfId="44947" xr:uid="{120A64A5-6E89-4D15-8E97-726C2731843D}"/>
    <cellStyle name="Uthevingsfarge6 12 2 4" xfId="44948" xr:uid="{30C67E3C-1F5E-4CE0-A8C1-0DBA4103715D}"/>
    <cellStyle name="Uthevingsfarge6 12 2 5" xfId="44949" xr:uid="{0736868E-D20C-414F-97F9-135A56319AFF}"/>
    <cellStyle name="Uthevingsfarge6 12 2 6" xfId="44950" xr:uid="{4E6E9B1B-E1C3-4738-92D6-79C4805A33B3}"/>
    <cellStyle name="Uthevingsfarge6 12 2 7" xfId="44951" xr:uid="{011596DB-3078-4517-8C2A-5DAF709FE79C}"/>
    <cellStyle name="Uthevingsfarge6 12 2 8" xfId="44952" xr:uid="{14CC1D50-C89A-4FAE-A6D4-90DA3663EAE3}"/>
    <cellStyle name="Uthevingsfarge6 12 2 9" xfId="44953" xr:uid="{C3F19452-B16F-4DE8-ACA7-CF64988BC0C0}"/>
    <cellStyle name="Uthevingsfarge6 12 3" xfId="44954" xr:uid="{C507EACC-A833-4E5D-BE4A-897694093E9A}"/>
    <cellStyle name="Uthevingsfarge6 12 4" xfId="44955" xr:uid="{A653AEEE-5015-4717-ADC3-F37B53D49A62}"/>
    <cellStyle name="Uthevingsfarge6 12 5" xfId="44956" xr:uid="{6B077537-6B76-49D0-96F7-DEE9B2E8B978}"/>
    <cellStyle name="Uthevingsfarge6 12 6" xfId="44957" xr:uid="{492F29A8-208E-402F-BB36-659B776793EC}"/>
    <cellStyle name="Uthevingsfarge6 12 7" xfId="44958" xr:uid="{D4EDCEC5-586B-42A6-848B-72CF6E43132F}"/>
    <cellStyle name="Uthevingsfarge6 12 8" xfId="44959" xr:uid="{CC4B1EF9-358D-430E-8817-B42F5D3EA7B6}"/>
    <cellStyle name="Uthevingsfarge6 12 9" xfId="44960" xr:uid="{B6927281-6E66-412C-8CE6-0BED6E4D6AF4}"/>
    <cellStyle name="Uthevingsfarge6 13" xfId="44961" xr:uid="{C5E6FA38-CB2F-4D79-A7F7-79A19F222934}"/>
    <cellStyle name="Uthevingsfarge6 13 10" xfId="44962" xr:uid="{C24E300A-72BE-474A-BE26-637DAAADC950}"/>
    <cellStyle name="Uthevingsfarge6 13 11" xfId="44963" xr:uid="{A5FBEFC9-B13A-41B7-A8F4-E1909A68328D}"/>
    <cellStyle name="Uthevingsfarge6 13 12" xfId="44964" xr:uid="{29B241BC-77E8-4DA2-A8CC-87646435A216}"/>
    <cellStyle name="Uthevingsfarge6 13 2" xfId="44965" xr:uid="{DC643962-7345-4397-A78C-D34DFEE9FAEF}"/>
    <cellStyle name="Uthevingsfarge6 13 3" xfId="44966" xr:uid="{A5C1AD54-3A3E-4492-B087-41F51A202579}"/>
    <cellStyle name="Uthevingsfarge6 13 4" xfId="44967" xr:uid="{87CC3898-281E-4E4F-813B-FFB6850B2F68}"/>
    <cellStyle name="Uthevingsfarge6 13 5" xfId="44968" xr:uid="{DD132107-D89A-4E3A-8816-4013EEC21803}"/>
    <cellStyle name="Uthevingsfarge6 13 6" xfId="44969" xr:uid="{1FEB1B8D-374F-4211-9F0C-43B4D85114F4}"/>
    <cellStyle name="Uthevingsfarge6 13 7" xfId="44970" xr:uid="{2B38AD70-8FA8-4BD9-A4A9-E4E590D147D9}"/>
    <cellStyle name="Uthevingsfarge6 13 8" xfId="44971" xr:uid="{C12C0EC4-09EC-4C46-887F-857C6B82C876}"/>
    <cellStyle name="Uthevingsfarge6 13 9" xfId="44972" xr:uid="{BA4154B7-7920-4C69-A373-5D824191A1EB}"/>
    <cellStyle name="Uthevingsfarge6 14" xfId="44973" xr:uid="{31B75758-898C-42FE-8968-ACAC4DB3AAF2}"/>
    <cellStyle name="Uthevingsfarge6 14 10" xfId="44974" xr:uid="{8EAEA203-74B1-42CA-A0BA-6078181BFD56}"/>
    <cellStyle name="Uthevingsfarge6 14 11" xfId="44975" xr:uid="{7CE49F84-74A3-47FB-B155-CB26C51B3549}"/>
    <cellStyle name="Uthevingsfarge6 14 12" xfId="44976" xr:uid="{0278B06A-2C88-44F6-A3B3-B598BD14784D}"/>
    <cellStyle name="Uthevingsfarge6 14 2" xfId="44977" xr:uid="{F126AA29-E15C-4147-91D6-E63D207931C1}"/>
    <cellStyle name="Uthevingsfarge6 14 3" xfId="44978" xr:uid="{8C20FA5E-A76F-4D5B-85CD-7A03A2A08FA9}"/>
    <cellStyle name="Uthevingsfarge6 14 4" xfId="44979" xr:uid="{77BC31F1-89B3-48A2-9A09-28D1F153D9C8}"/>
    <cellStyle name="Uthevingsfarge6 14 5" xfId="44980" xr:uid="{124F5F20-E2FA-49AB-9563-3D2CD24E1EB3}"/>
    <cellStyle name="Uthevingsfarge6 14 6" xfId="44981" xr:uid="{DE846D3D-60A7-4BA3-82FC-897B385F8C2D}"/>
    <cellStyle name="Uthevingsfarge6 14 7" xfId="44982" xr:uid="{9DCD890D-6CF5-4221-9C10-5C51ACCD82E8}"/>
    <cellStyle name="Uthevingsfarge6 14 8" xfId="44983" xr:uid="{6F518792-914E-416F-88EE-A600AD423F3C}"/>
    <cellStyle name="Uthevingsfarge6 14 9" xfId="44984" xr:uid="{41D5733F-480F-4228-99A5-9C70731BE132}"/>
    <cellStyle name="Uthevingsfarge6 15" xfId="44985" xr:uid="{C937DC91-A5DD-4554-B330-9E3EE02869D0}"/>
    <cellStyle name="Uthevingsfarge6 15 10" xfId="44986" xr:uid="{ADAFE7E1-B380-4422-881B-7D6AA815A1B6}"/>
    <cellStyle name="Uthevingsfarge6 15 11" xfId="44987" xr:uid="{3DC2DB66-800C-4AC3-9A99-62E89DC6C9A1}"/>
    <cellStyle name="Uthevingsfarge6 15 12" xfId="44988" xr:uid="{2402161C-AAA7-4114-BF51-04327945F739}"/>
    <cellStyle name="Uthevingsfarge6 15 2" xfId="44989" xr:uid="{38ABFCEF-BC09-438E-87F7-7B34D01867CE}"/>
    <cellStyle name="Uthevingsfarge6 15 3" xfId="44990" xr:uid="{87FE3D5D-632E-45E5-ADE4-583694F1AAC8}"/>
    <cellStyle name="Uthevingsfarge6 15 4" xfId="44991" xr:uid="{CC4A5A2B-2899-4A02-B7C9-111EB63457FA}"/>
    <cellStyle name="Uthevingsfarge6 15 5" xfId="44992" xr:uid="{D9EE8CC3-8DB2-4AE8-BAC7-E9A8DFC0BCBD}"/>
    <cellStyle name="Uthevingsfarge6 15 6" xfId="44993" xr:uid="{1EDA98F3-A1D4-46BD-8AD5-777022796FB1}"/>
    <cellStyle name="Uthevingsfarge6 15 7" xfId="44994" xr:uid="{E3D5542C-EDDD-46B3-AB4C-056937790274}"/>
    <cellStyle name="Uthevingsfarge6 15 8" xfId="44995" xr:uid="{3304CE18-EF4A-47C3-8FDE-255BC4831E6F}"/>
    <cellStyle name="Uthevingsfarge6 15 9" xfId="44996" xr:uid="{20A76016-80D7-4C92-814B-216789A2F28C}"/>
    <cellStyle name="Uthevingsfarge6 16" xfId="44997" xr:uid="{075188B6-D77F-4703-A2AA-7572C91B026E}"/>
    <cellStyle name="Uthevingsfarge6 16 10" xfId="44998" xr:uid="{1AC2004A-9EEA-46B6-A1E5-D2E0C1CB9497}"/>
    <cellStyle name="Uthevingsfarge6 16 11" xfId="44999" xr:uid="{517F1252-2B4A-4EF5-A562-428AE177F324}"/>
    <cellStyle name="Uthevingsfarge6 16 12" xfId="45000" xr:uid="{3E170822-AACB-4CB1-9E97-69622CFCD624}"/>
    <cellStyle name="Uthevingsfarge6 16 2" xfId="45001" xr:uid="{AE8B90CA-72F4-4875-BBB5-CA4770997B1C}"/>
    <cellStyle name="Uthevingsfarge6 16 3" xfId="45002" xr:uid="{66817DCB-E9B4-443B-8624-B061B1DB7520}"/>
    <cellStyle name="Uthevingsfarge6 16 4" xfId="45003" xr:uid="{8A59A5A9-A684-490C-AA2F-2EE902F88184}"/>
    <cellStyle name="Uthevingsfarge6 16 5" xfId="45004" xr:uid="{4C3CD99B-044E-4504-AEE1-FC12CE4C169F}"/>
    <cellStyle name="Uthevingsfarge6 16 6" xfId="45005" xr:uid="{C79B5BCE-E41F-48E9-93BC-4C2105A2BB46}"/>
    <cellStyle name="Uthevingsfarge6 16 7" xfId="45006" xr:uid="{944C8E58-4F1E-422D-84E2-90DC15D31525}"/>
    <cellStyle name="Uthevingsfarge6 16 8" xfId="45007" xr:uid="{9A8DA413-A509-48F4-9C51-FD0E93D38E9A}"/>
    <cellStyle name="Uthevingsfarge6 16 9" xfId="45008" xr:uid="{D55733B6-B8F7-4AE3-AF6F-63DAF202CF30}"/>
    <cellStyle name="Uthevingsfarge6 17" xfId="45009" xr:uid="{207A1FA9-467C-4165-8454-D0E4501675FD}"/>
    <cellStyle name="Uthevingsfarge6 17 10" xfId="45010" xr:uid="{13B28071-B7BF-4190-961A-E5BF82342C9B}"/>
    <cellStyle name="Uthevingsfarge6 17 11" xfId="45011" xr:uid="{3843536F-8B3F-4DC1-8330-667B09CA7B51}"/>
    <cellStyle name="Uthevingsfarge6 17 12" xfId="45012" xr:uid="{02DAED37-4AFE-4C47-9BA6-0BED173D69BB}"/>
    <cellStyle name="Uthevingsfarge6 17 2" xfId="45013" xr:uid="{E0D64E44-9E42-4098-AF1E-A15B026460C2}"/>
    <cellStyle name="Uthevingsfarge6 17 3" xfId="45014" xr:uid="{D44123D6-7034-41F2-A2AE-35B13EBE832C}"/>
    <cellStyle name="Uthevingsfarge6 17 4" xfId="45015" xr:uid="{826DD377-FBC4-4849-8A4F-8DCBC7D6AD28}"/>
    <cellStyle name="Uthevingsfarge6 17 5" xfId="45016" xr:uid="{8D0028F0-345D-430B-9930-33767436144F}"/>
    <cellStyle name="Uthevingsfarge6 17 6" xfId="45017" xr:uid="{E0A87952-D121-4B70-B24B-19D057091D1E}"/>
    <cellStyle name="Uthevingsfarge6 17 7" xfId="45018" xr:uid="{2973FC72-47D5-42C4-8D72-41832E608DC3}"/>
    <cellStyle name="Uthevingsfarge6 17 8" xfId="45019" xr:uid="{70DB5F06-A4F4-4E09-BA55-3F8B8258F613}"/>
    <cellStyle name="Uthevingsfarge6 17 9" xfId="45020" xr:uid="{5C052196-CB57-4890-817B-74D53FCA734D}"/>
    <cellStyle name="Uthevingsfarge6 18" xfId="45021" xr:uid="{40BB5293-7086-4B1F-9FD9-8C2B36591FF2}"/>
    <cellStyle name="Uthevingsfarge6 18 10" xfId="45022" xr:uid="{C58335CC-C85C-419D-8319-826FA8A1EDAB}"/>
    <cellStyle name="Uthevingsfarge6 18 11" xfId="45023" xr:uid="{81CB3D76-4CFE-40A5-9E64-845271559CE4}"/>
    <cellStyle name="Uthevingsfarge6 18 12" xfId="45024" xr:uid="{B308AF16-2348-45CA-9931-50C562D84C08}"/>
    <cellStyle name="Uthevingsfarge6 18 2" xfId="45025" xr:uid="{B9FDDA2B-6B5A-4BF0-A17F-EA004E71E39A}"/>
    <cellStyle name="Uthevingsfarge6 18 3" xfId="45026" xr:uid="{F5D7C918-5B3C-484A-A9DC-8EB77CA1DFD0}"/>
    <cellStyle name="Uthevingsfarge6 18 4" xfId="45027" xr:uid="{720705F6-8FB8-427E-9E54-A4D867541875}"/>
    <cellStyle name="Uthevingsfarge6 18 5" xfId="45028" xr:uid="{0D1D2729-AC4E-421A-81FF-24BD3579969A}"/>
    <cellStyle name="Uthevingsfarge6 18 6" xfId="45029" xr:uid="{0B915F1A-C305-4AD4-A892-A6307762352B}"/>
    <cellStyle name="Uthevingsfarge6 18 7" xfId="45030" xr:uid="{C57E1473-8FDE-44B7-B1C8-5EEFDDFFE874}"/>
    <cellStyle name="Uthevingsfarge6 18 8" xfId="45031" xr:uid="{2A89EFBA-82AC-438C-896A-93C5B85558B2}"/>
    <cellStyle name="Uthevingsfarge6 18 9" xfId="45032" xr:uid="{9CFF18F6-D41B-4832-9DD0-5D677B28F857}"/>
    <cellStyle name="Uthevingsfarge6 19" xfId="45033" xr:uid="{056D6A21-185F-46CE-949E-4B7420C0465C}"/>
    <cellStyle name="Uthevingsfarge6 19 10" xfId="45034" xr:uid="{9802C07F-B20B-4CE5-BFCD-39423F5F44BB}"/>
    <cellStyle name="Uthevingsfarge6 19 11" xfId="45035" xr:uid="{475EDA3C-C19E-43EC-95F3-6DA90F35C724}"/>
    <cellStyle name="Uthevingsfarge6 19 12" xfId="45036" xr:uid="{2FB11370-0008-46A9-9DC9-0792BCA3E707}"/>
    <cellStyle name="Uthevingsfarge6 19 2" xfId="45037" xr:uid="{49586059-95D1-4E02-958C-8143A9623E30}"/>
    <cellStyle name="Uthevingsfarge6 19 3" xfId="45038" xr:uid="{DB8C3019-8EE2-4A73-B534-5403676E06D7}"/>
    <cellStyle name="Uthevingsfarge6 19 4" xfId="45039" xr:uid="{4A26241E-3563-40F8-A894-E9200C2B1504}"/>
    <cellStyle name="Uthevingsfarge6 19 5" xfId="45040" xr:uid="{4A86892C-E297-47BA-A1D0-478B84AB5F5D}"/>
    <cellStyle name="Uthevingsfarge6 19 6" xfId="45041" xr:uid="{73B5A200-2385-4BF3-91D5-EB3D717FE14A}"/>
    <cellStyle name="Uthevingsfarge6 19 7" xfId="45042" xr:uid="{C30B29C2-AD78-4E55-9955-1E3A1EAD5552}"/>
    <cellStyle name="Uthevingsfarge6 19 8" xfId="45043" xr:uid="{1A0CAB88-12AE-433F-B358-7DF27EDB00F6}"/>
    <cellStyle name="Uthevingsfarge6 19 9" xfId="45044" xr:uid="{9315C475-DF32-46CB-8FA2-797787C2C2C7}"/>
    <cellStyle name="Uthevingsfarge6 2" xfId="45045" xr:uid="{B142DB2F-2C14-4319-BC78-E6F0227B3454}"/>
    <cellStyle name="Uthevingsfarge6 2 10" xfId="45046" xr:uid="{D632845E-D230-4B53-888E-803DD10B79F2}"/>
    <cellStyle name="Uthevingsfarge6 2 11" xfId="45047" xr:uid="{7A7BA7A5-7BC7-4DA2-A8A3-B0D82BC18D51}"/>
    <cellStyle name="Uthevingsfarge6 2 12" xfId="45048" xr:uid="{F3C936C5-BB4C-4B8A-93E7-8BEA618275C3}"/>
    <cellStyle name="Uthevingsfarge6 2 13" xfId="45049" xr:uid="{9670A382-AE79-4224-AACD-7819B5049867}"/>
    <cellStyle name="Uthevingsfarge6 2 14" xfId="45050" xr:uid="{BD16AC97-0E37-4EDC-8200-9AE4450877B6}"/>
    <cellStyle name="Uthevingsfarge6 2 15" xfId="45051" xr:uid="{7845724E-3617-4D59-B139-8362B945DE0D}"/>
    <cellStyle name="Uthevingsfarge6 2 16" xfId="45052" xr:uid="{DB44D6B7-1FEC-47A6-9CC4-3C5588C321B0}"/>
    <cellStyle name="Uthevingsfarge6 2 17" xfId="45053" xr:uid="{717A29FC-4FAF-4DB2-90D8-E2FAC89A9FE7}"/>
    <cellStyle name="Uthevingsfarge6 2 18" xfId="45054" xr:uid="{5FE8F434-05EF-4008-BBA6-A203AD6FF715}"/>
    <cellStyle name="Uthevingsfarge6 2 19" xfId="45055" xr:uid="{08DFAC49-D40C-4B2B-9E43-9EBFBB321566}"/>
    <cellStyle name="Uthevingsfarge6 2 19 10" xfId="45056" xr:uid="{94B2B72D-15C6-49FC-A1D7-68FADA608B44}"/>
    <cellStyle name="Uthevingsfarge6 2 19 11" xfId="45057" xr:uid="{CFD0100B-65F2-40C9-BFF2-9C9F888A69A7}"/>
    <cellStyle name="Uthevingsfarge6 2 19 12" xfId="45058" xr:uid="{32B5079B-7816-405D-8EA9-A01451CD2394}"/>
    <cellStyle name="Uthevingsfarge6 2 19 13" xfId="45059" xr:uid="{38F88FFF-40C9-4C7B-8897-95E615E781F1}"/>
    <cellStyle name="Uthevingsfarge6 2 19 2" xfId="45060" xr:uid="{F918A82B-93B1-4FA3-923F-A7CEA00B146C}"/>
    <cellStyle name="Uthevingsfarge6 2 19 3" xfId="45061" xr:uid="{8E9B6DDB-2853-4460-B484-35C2FCF02ECD}"/>
    <cellStyle name="Uthevingsfarge6 2 19 4" xfId="45062" xr:uid="{2338CC52-7A8D-47D5-9BD7-9209CBD2D241}"/>
    <cellStyle name="Uthevingsfarge6 2 19 5" xfId="45063" xr:uid="{E52C43E0-BD62-4C4C-882F-994391E59015}"/>
    <cellStyle name="Uthevingsfarge6 2 19 6" xfId="45064" xr:uid="{824453B7-F377-4D3D-B426-34D1BE78D1A4}"/>
    <cellStyle name="Uthevingsfarge6 2 19 7" xfId="45065" xr:uid="{A1C1C553-8ED6-40D9-A2D9-F6633AF152DD}"/>
    <cellStyle name="Uthevingsfarge6 2 19 8" xfId="45066" xr:uid="{D3A39612-06F2-433A-ADAA-DFD984E8DD21}"/>
    <cellStyle name="Uthevingsfarge6 2 19 9" xfId="45067" xr:uid="{F9EA8880-65A9-40D7-93CB-2BBF508F4345}"/>
    <cellStyle name="Uthevingsfarge6 2 2" xfId="45068" xr:uid="{3C51982B-F4DA-4213-8423-918DF8107FE0}"/>
    <cellStyle name="Uthevingsfarge6 2 2 10" xfId="45069" xr:uid="{C24B6BFA-26DE-4CB9-B478-C851683ECCF8}"/>
    <cellStyle name="Uthevingsfarge6 2 2 11" xfId="45070" xr:uid="{90A3CDF4-DCAA-47BA-9A22-7D844237AA61}"/>
    <cellStyle name="Uthevingsfarge6 2 2 12" xfId="45071" xr:uid="{DDD3E9F5-46EF-43A0-A4BB-493FEEFE4558}"/>
    <cellStyle name="Uthevingsfarge6 2 2 13" xfId="45072" xr:uid="{E61099AD-CB78-4E55-BDAB-097977A54944}"/>
    <cellStyle name="Uthevingsfarge6 2 2 14" xfId="45073" xr:uid="{05FB891D-CB59-4CB2-9FEA-3AE1FCE86861}"/>
    <cellStyle name="Uthevingsfarge6 2 2 15" xfId="45074" xr:uid="{2A1D4EF1-67C8-49BB-BE27-013195869673}"/>
    <cellStyle name="Uthevingsfarge6 2 2 16" xfId="45075" xr:uid="{6C2B2551-68F5-48C0-A5D2-16428EF37EAD}"/>
    <cellStyle name="Uthevingsfarge6 2 2 17" xfId="45076" xr:uid="{E1CCB174-C44C-4960-80B3-3BCBE32781F1}"/>
    <cellStyle name="Uthevingsfarge6 2 2 17 10" xfId="45077" xr:uid="{813A6A36-85D1-4BB0-ADEA-C10B8906FB92}"/>
    <cellStyle name="Uthevingsfarge6 2 2 17 11" xfId="45078" xr:uid="{E02577EE-7E7C-4D43-AD72-1B30AE820335}"/>
    <cellStyle name="Uthevingsfarge6 2 2 17 12" xfId="45079" xr:uid="{43EE5926-A448-49D1-B389-B443909E085A}"/>
    <cellStyle name="Uthevingsfarge6 2 2 17 13" xfId="45080" xr:uid="{DD089E9B-3DBB-4BCF-91E0-6855AF2FEAA8}"/>
    <cellStyle name="Uthevingsfarge6 2 2 17 2" xfId="45081" xr:uid="{7DCB286B-227C-4492-BCB3-191B882681E1}"/>
    <cellStyle name="Uthevingsfarge6 2 2 17 3" xfId="45082" xr:uid="{D59F554A-0F15-4748-A019-442BF42F9645}"/>
    <cellStyle name="Uthevingsfarge6 2 2 17 4" xfId="45083" xr:uid="{A59C6897-684F-4F88-B755-471834DCDBD9}"/>
    <cellStyle name="Uthevingsfarge6 2 2 17 5" xfId="45084" xr:uid="{5CACF107-0B9E-4D06-BA31-CD3804DB917A}"/>
    <cellStyle name="Uthevingsfarge6 2 2 17 6" xfId="45085" xr:uid="{D4A1886F-DA39-42FB-9B45-7472EB483ABA}"/>
    <cellStyle name="Uthevingsfarge6 2 2 17 7" xfId="45086" xr:uid="{F4FEC710-0EAF-48A3-8953-52B85FBD74C2}"/>
    <cellStyle name="Uthevingsfarge6 2 2 17 8" xfId="45087" xr:uid="{4C6B7F03-CE44-479D-919B-3EA655171E91}"/>
    <cellStyle name="Uthevingsfarge6 2 2 17 9" xfId="45088" xr:uid="{0DD853C5-D774-4D2B-9D0D-EF9E3D7FFC4C}"/>
    <cellStyle name="Uthevingsfarge6 2 2 18" xfId="45089" xr:uid="{0C3CC1B3-53A6-4584-82E9-9542B93BC86B}"/>
    <cellStyle name="Uthevingsfarge6 2 2 19" xfId="45090" xr:uid="{A0399743-8F75-4FC3-9821-0A204C593C6B}"/>
    <cellStyle name="Uthevingsfarge6 2 2 2" xfId="45091" xr:uid="{FCA13E54-F2A3-47B8-9253-57D5105EA2FF}"/>
    <cellStyle name="Uthevingsfarge6 2 2 2 10" xfId="45092" xr:uid="{04723105-2A7B-4C02-975D-3D5DBC1EBD97}"/>
    <cellStyle name="Uthevingsfarge6 2 2 2 11" xfId="45093" xr:uid="{48D59ED5-3048-4D12-ACF4-80E79742CB98}"/>
    <cellStyle name="Uthevingsfarge6 2 2 2 12" xfId="45094" xr:uid="{E6A3B229-0F4C-4439-83D0-9FA4F40F3F57}"/>
    <cellStyle name="Uthevingsfarge6 2 2 2 13" xfId="45095" xr:uid="{AA38221D-E5E2-4D68-AA75-C98D56F61DD8}"/>
    <cellStyle name="Uthevingsfarge6 2 2 2 14" xfId="45096" xr:uid="{AAE0E732-9A2B-498E-96B7-2DC358C278FD}"/>
    <cellStyle name="Uthevingsfarge6 2 2 2 15" xfId="45097" xr:uid="{1D846045-3433-4755-84A3-BF0DB0B8A7BD}"/>
    <cellStyle name="Uthevingsfarge6 2 2 2 2" xfId="45098" xr:uid="{CC74FF94-CC41-4404-B8B6-C4BBC8E4CE41}"/>
    <cellStyle name="Uthevingsfarge6 2 2 2 2 10" xfId="45099" xr:uid="{4D97F524-E026-489C-B8D4-206A9C47BB55}"/>
    <cellStyle name="Uthevingsfarge6 2 2 2 2 11" xfId="45100" xr:uid="{75DB4BC1-59C5-4987-8459-E7736814DD7D}"/>
    <cellStyle name="Uthevingsfarge6 2 2 2 2 12" xfId="45101" xr:uid="{F02F40AE-3BFA-4F3B-AB12-3CADC07D04BF}"/>
    <cellStyle name="Uthevingsfarge6 2 2 2 2 13" xfId="45102" xr:uid="{9D648E99-C374-4A46-931E-B2E0A47CDA85}"/>
    <cellStyle name="Uthevingsfarge6 2 2 2 2 2" xfId="45103" xr:uid="{1D093AB4-E13F-4947-A242-61B72C3A5F6E}"/>
    <cellStyle name="Uthevingsfarge6 2 2 2 2 3" xfId="45104" xr:uid="{8BEFDA97-4ACD-47EC-8C67-9EDF0F251980}"/>
    <cellStyle name="Uthevingsfarge6 2 2 2 2 4" xfId="45105" xr:uid="{15F187A7-7FBB-4FB2-B409-1728E51DF3C9}"/>
    <cellStyle name="Uthevingsfarge6 2 2 2 2 5" xfId="45106" xr:uid="{F8E42A60-C605-48A4-A082-B51FA737829C}"/>
    <cellStyle name="Uthevingsfarge6 2 2 2 2 6" xfId="45107" xr:uid="{AB0E49FF-7F3D-466C-A069-3BC6DA109F41}"/>
    <cellStyle name="Uthevingsfarge6 2 2 2 2 7" xfId="45108" xr:uid="{939B61FB-B6A6-4205-BB87-E15AB733F929}"/>
    <cellStyle name="Uthevingsfarge6 2 2 2 2 8" xfId="45109" xr:uid="{E7B59790-9060-42D9-BF87-3097E73C793B}"/>
    <cellStyle name="Uthevingsfarge6 2 2 2 2 9" xfId="45110" xr:uid="{7C505E67-2F46-4128-AACB-415821930427}"/>
    <cellStyle name="Uthevingsfarge6 2 2 2 3" xfId="45111" xr:uid="{25A13EB7-93CE-44F9-BAE4-6F4F13E64DAC}"/>
    <cellStyle name="Uthevingsfarge6 2 2 2 4" xfId="45112" xr:uid="{DEFD7779-3A0F-44FC-9C2F-57D21F3A8D30}"/>
    <cellStyle name="Uthevingsfarge6 2 2 2 5" xfId="45113" xr:uid="{7BC2D8D2-C127-4F81-B775-272833662224}"/>
    <cellStyle name="Uthevingsfarge6 2 2 2 6" xfId="45114" xr:uid="{A683913B-33B6-41E5-9311-D2172CCA24B7}"/>
    <cellStyle name="Uthevingsfarge6 2 2 2 7" xfId="45115" xr:uid="{2A1A5DDF-ABC8-4AEB-9A66-18DF355539E9}"/>
    <cellStyle name="Uthevingsfarge6 2 2 2 8" xfId="45116" xr:uid="{00C26FA1-91B7-4A3B-A6C5-4C47638D611A}"/>
    <cellStyle name="Uthevingsfarge6 2 2 2 9" xfId="45117" xr:uid="{553E9C3B-A086-4C3F-91B4-AB49F40E4FB3}"/>
    <cellStyle name="Uthevingsfarge6 2 2 20" xfId="45118" xr:uid="{E48BE42A-9190-45BA-9713-1D179F176832}"/>
    <cellStyle name="Uthevingsfarge6 2 2 21" xfId="45119" xr:uid="{D6F02987-7C90-4A72-AAE3-08950D89D031}"/>
    <cellStyle name="Uthevingsfarge6 2 2 22" xfId="45120" xr:uid="{9B5B07AD-8179-4D0E-A500-03E35EB488D6}"/>
    <cellStyle name="Uthevingsfarge6 2 2 23" xfId="45121" xr:uid="{FCB45772-B6D3-4487-9420-B3FECFEEBCFB}"/>
    <cellStyle name="Uthevingsfarge6 2 2 24" xfId="45122" xr:uid="{C31AB200-E09F-48CE-AE07-9543C01107DB}"/>
    <cellStyle name="Uthevingsfarge6 2 2 25" xfId="45123" xr:uid="{14217D7A-D704-4C30-BC19-2EA162EE4212}"/>
    <cellStyle name="Uthevingsfarge6 2 2 26" xfId="45124" xr:uid="{2ECB2638-B7DD-447C-A7B6-9A7B4D9A1C2C}"/>
    <cellStyle name="Uthevingsfarge6 2 2 27" xfId="45125" xr:uid="{33311529-728C-4B41-87A5-F4B87A788B4F}"/>
    <cellStyle name="Uthevingsfarge6 2 2 28" xfId="45126" xr:uid="{F376BEB9-7258-48DD-9D21-DDE7792FC7D9}"/>
    <cellStyle name="Uthevingsfarge6 2 2 3" xfId="45127" xr:uid="{61B9A5BC-EEEB-418D-95C3-9A8A1AFCDFE1}"/>
    <cellStyle name="Uthevingsfarge6 2 2 4" xfId="45128" xr:uid="{B094D8BE-CED0-4197-A5F2-188EA54B6A78}"/>
    <cellStyle name="Uthevingsfarge6 2 2 5" xfId="45129" xr:uid="{22A68AE1-7FE3-4611-BF59-B3A03973808E}"/>
    <cellStyle name="Uthevingsfarge6 2 2 6" xfId="45130" xr:uid="{1A5C2F69-B7E0-4DF1-944E-0DAC07F76B20}"/>
    <cellStyle name="Uthevingsfarge6 2 2 7" xfId="45131" xr:uid="{67B5E936-75FF-450B-BEF0-6496DE86F4F8}"/>
    <cellStyle name="Uthevingsfarge6 2 2 8" xfId="45132" xr:uid="{0DC1F743-E4C2-47E2-8FF9-5685FCD58955}"/>
    <cellStyle name="Uthevingsfarge6 2 2 9" xfId="45133" xr:uid="{DF7065E6-22C1-4D88-8CFF-189629832A8D}"/>
    <cellStyle name="Uthevingsfarge6 2 20" xfId="45134" xr:uid="{76261810-0FE7-407D-B2AA-7C81EF76DAE3}"/>
    <cellStyle name="Uthevingsfarge6 2 21" xfId="45135" xr:uid="{28057A6C-92D6-491D-BEE8-D27F5528BB38}"/>
    <cellStyle name="Uthevingsfarge6 2 22" xfId="45136" xr:uid="{3DA1E5AD-D4BE-482C-9E81-1FDB278FB5B1}"/>
    <cellStyle name="Uthevingsfarge6 2 23" xfId="45137" xr:uid="{DA17E93C-F333-4BE4-A3AE-87AC5B64D581}"/>
    <cellStyle name="Uthevingsfarge6 2 24" xfId="45138" xr:uid="{2EA67881-6AB0-4FCB-82B9-076B5DFBF84C}"/>
    <cellStyle name="Uthevingsfarge6 2 25" xfId="45139" xr:uid="{7F078A03-1B6E-4C71-8673-86984420257E}"/>
    <cellStyle name="Uthevingsfarge6 2 26" xfId="45140" xr:uid="{E5D4DF28-2D43-48EB-A968-DD6F8D269F72}"/>
    <cellStyle name="Uthevingsfarge6 2 27" xfId="45141" xr:uid="{A2ABDF6B-0F11-438C-AC24-3E575C295176}"/>
    <cellStyle name="Uthevingsfarge6 2 28" xfId="45142" xr:uid="{92211498-B2BF-4D0E-93AB-2EC3BECA8C85}"/>
    <cellStyle name="Uthevingsfarge6 2 29" xfId="45143" xr:uid="{D1525BC8-8380-4CCA-B070-FA0D5360393F}"/>
    <cellStyle name="Uthevingsfarge6 2 3" xfId="45144" xr:uid="{F0F3CA94-368D-40D5-9382-FD340B318A30}"/>
    <cellStyle name="Uthevingsfarge6 2 30" xfId="45145" xr:uid="{53A84A81-654D-48E0-935E-6258921E58AC}"/>
    <cellStyle name="Uthevingsfarge6 2 31" xfId="46736" xr:uid="{60FD8B0E-954C-414A-9AB1-3D6063DD6F17}"/>
    <cellStyle name="Uthevingsfarge6 2 4" xfId="45146" xr:uid="{29E8A64E-E0FE-45BD-BF0E-381E245490BB}"/>
    <cellStyle name="Uthevingsfarge6 2 5" xfId="45147" xr:uid="{0D6A7A70-BDFD-4FCD-9EF1-BE074E6823BD}"/>
    <cellStyle name="Uthevingsfarge6 2 5 10" xfId="45148" xr:uid="{A55FBCD5-908C-45FB-BDE3-335591BA332B}"/>
    <cellStyle name="Uthevingsfarge6 2 5 11" xfId="45149" xr:uid="{62C30942-04E9-45C5-8E5B-A93465AA835C}"/>
    <cellStyle name="Uthevingsfarge6 2 5 12" xfId="45150" xr:uid="{C4AC8E9A-308E-4F2E-9E3A-DD9859D21F02}"/>
    <cellStyle name="Uthevingsfarge6 2 5 13" xfId="45151" xr:uid="{B06A7B07-ABA3-4BB6-BABE-7C6D793DEB55}"/>
    <cellStyle name="Uthevingsfarge6 2 5 14" xfId="45152" xr:uid="{0F9760B0-AAAD-4159-B019-F8610DEF21BB}"/>
    <cellStyle name="Uthevingsfarge6 2 5 15" xfId="45153" xr:uid="{4A8D4250-A2B6-4C0B-A604-32EC97B359DC}"/>
    <cellStyle name="Uthevingsfarge6 2 5 2" xfId="45154" xr:uid="{3B6C1753-DD9B-479F-989C-23A937C9B067}"/>
    <cellStyle name="Uthevingsfarge6 2 5 2 10" xfId="45155" xr:uid="{320B4A47-ADC8-4579-97DA-BB5399F3FABE}"/>
    <cellStyle name="Uthevingsfarge6 2 5 2 11" xfId="45156" xr:uid="{520AFB6C-A5C4-47E3-871B-F92BAEFC4C7F}"/>
    <cellStyle name="Uthevingsfarge6 2 5 2 12" xfId="45157" xr:uid="{CCC05024-F62E-4176-B7A8-8C634431B0E9}"/>
    <cellStyle name="Uthevingsfarge6 2 5 2 13" xfId="45158" xr:uid="{AD4D99E5-4B26-40D1-83D4-69C33E481B52}"/>
    <cellStyle name="Uthevingsfarge6 2 5 2 2" xfId="45159" xr:uid="{11D24300-1F63-4E7F-9B4F-D76381BC2A46}"/>
    <cellStyle name="Uthevingsfarge6 2 5 2 3" xfId="45160" xr:uid="{B04D7440-D221-48C2-9661-02F3244333F7}"/>
    <cellStyle name="Uthevingsfarge6 2 5 2 4" xfId="45161" xr:uid="{CDD824CE-79DB-4FE6-9229-F281D42E79AE}"/>
    <cellStyle name="Uthevingsfarge6 2 5 2 5" xfId="45162" xr:uid="{2A2C2F19-6F8B-4943-8B38-1CD6F581D467}"/>
    <cellStyle name="Uthevingsfarge6 2 5 2 6" xfId="45163" xr:uid="{FA7915E6-0CCD-4DEE-810A-0E084B8BA67A}"/>
    <cellStyle name="Uthevingsfarge6 2 5 2 7" xfId="45164" xr:uid="{1D268EA2-F738-4000-A241-23C5F0B362F1}"/>
    <cellStyle name="Uthevingsfarge6 2 5 2 8" xfId="45165" xr:uid="{35CF7CB6-D146-4B89-912B-73613BF17E82}"/>
    <cellStyle name="Uthevingsfarge6 2 5 2 9" xfId="45166" xr:uid="{4C32E9C5-598D-4C8D-B3DB-FBB60C31DF5F}"/>
    <cellStyle name="Uthevingsfarge6 2 5 3" xfId="45167" xr:uid="{C7B9B7A5-D22A-4A50-8056-09980E8E6836}"/>
    <cellStyle name="Uthevingsfarge6 2 5 4" xfId="45168" xr:uid="{6DC055C3-313B-4259-877C-8BF1C4832DA0}"/>
    <cellStyle name="Uthevingsfarge6 2 5 5" xfId="45169" xr:uid="{E75F28D3-2BFA-4028-9CBB-01C13B138572}"/>
    <cellStyle name="Uthevingsfarge6 2 5 6" xfId="45170" xr:uid="{34AFF55B-555D-4E9A-8D41-86EAAA5DF10D}"/>
    <cellStyle name="Uthevingsfarge6 2 5 7" xfId="45171" xr:uid="{E4037054-DDDE-475C-9D2E-A6E98178A452}"/>
    <cellStyle name="Uthevingsfarge6 2 5 8" xfId="45172" xr:uid="{A7C23162-E313-4DC5-A30A-F49DCAE97D54}"/>
    <cellStyle name="Uthevingsfarge6 2 5 9" xfId="45173" xr:uid="{BEBA15A7-5679-47AF-8B46-505787B12121}"/>
    <cellStyle name="Uthevingsfarge6 2 6" xfId="45174" xr:uid="{EA806404-6BC5-4F15-B383-2360EBEE73CA}"/>
    <cellStyle name="Uthevingsfarge6 2 7" xfId="45175" xr:uid="{25DF59D1-20F9-4E11-B1F2-4181F92FD249}"/>
    <cellStyle name="Uthevingsfarge6 2 8" xfId="45176" xr:uid="{1D73D13E-485F-420B-8306-1A32BFF5671C}"/>
    <cellStyle name="Uthevingsfarge6 2 9" xfId="45177" xr:uid="{EE91413B-E28B-4590-B061-FF65A187DD5A}"/>
    <cellStyle name="Uthevingsfarge6 2_Innlån 10_2010" xfId="45178" xr:uid="{3CB46466-577E-470D-B84F-EF2DECFADBE4}"/>
    <cellStyle name="Uthevingsfarge6 20" xfId="45179" xr:uid="{139BEAE5-EB80-4B9E-8B31-B7412121D125}"/>
    <cellStyle name="Uthevingsfarge6 20 10" xfId="45180" xr:uid="{8B3237B1-C7E5-40BB-980C-1339AE7462C9}"/>
    <cellStyle name="Uthevingsfarge6 20 11" xfId="45181" xr:uid="{87D4EC87-306C-422F-A29B-BBCFFBF1243F}"/>
    <cellStyle name="Uthevingsfarge6 20 12" xfId="45182" xr:uid="{5BB47514-CFEC-4F35-8ACB-046C59603A1E}"/>
    <cellStyle name="Uthevingsfarge6 20 2" xfId="45183" xr:uid="{E4E73E14-206C-4AD6-86BE-72916022DEBA}"/>
    <cellStyle name="Uthevingsfarge6 20 3" xfId="45184" xr:uid="{A9488872-DFE1-48A2-8C35-73D00C66EAFA}"/>
    <cellStyle name="Uthevingsfarge6 20 4" xfId="45185" xr:uid="{DFDEC566-32C2-4384-88BF-7CD972914DD0}"/>
    <cellStyle name="Uthevingsfarge6 20 5" xfId="45186" xr:uid="{11E2724F-3E92-461B-B9C4-EA334E4DFD6A}"/>
    <cellStyle name="Uthevingsfarge6 20 6" xfId="45187" xr:uid="{27C629A3-49E4-4D71-8D9C-79EEEE31EBB6}"/>
    <cellStyle name="Uthevingsfarge6 20 7" xfId="45188" xr:uid="{AE2AB167-882F-471C-9950-0D7553329B8E}"/>
    <cellStyle name="Uthevingsfarge6 20 8" xfId="45189" xr:uid="{FBECF4B7-ADD3-4459-9697-584D8216E849}"/>
    <cellStyle name="Uthevingsfarge6 20 9" xfId="45190" xr:uid="{ACD91FE0-90AA-4240-8E19-E56D8BB4596C}"/>
    <cellStyle name="Uthevingsfarge6 21" xfId="45191" xr:uid="{D1E8B195-4EA6-41A0-9BF6-96F879FE0990}"/>
    <cellStyle name="Uthevingsfarge6 21 10" xfId="45192" xr:uid="{15F2BB1D-B98F-4EEC-9652-06A2EC80F89B}"/>
    <cellStyle name="Uthevingsfarge6 21 11" xfId="45193" xr:uid="{6A829BE4-F9E0-4694-8E23-386478DE2623}"/>
    <cellStyle name="Uthevingsfarge6 21 12" xfId="45194" xr:uid="{E2BE419A-0980-4845-A0BE-5D679BF5BC60}"/>
    <cellStyle name="Uthevingsfarge6 21 2" xfId="45195" xr:uid="{6E94B7CA-8B52-4600-BDD7-0BF4511327FE}"/>
    <cellStyle name="Uthevingsfarge6 21 3" xfId="45196" xr:uid="{DE665790-C15E-47C2-ACBE-5AC64C77DF97}"/>
    <cellStyle name="Uthevingsfarge6 21 4" xfId="45197" xr:uid="{82C369AC-A3D5-44A0-A9F8-25983788F75D}"/>
    <cellStyle name="Uthevingsfarge6 21 5" xfId="45198" xr:uid="{1BD06810-99D1-4815-9478-D4AD9C9E6A22}"/>
    <cellStyle name="Uthevingsfarge6 21 6" xfId="45199" xr:uid="{76B195CF-6B47-4991-92F5-1E99198DE154}"/>
    <cellStyle name="Uthevingsfarge6 21 7" xfId="45200" xr:uid="{E4E62505-C33D-45C9-9618-3A9F997E8246}"/>
    <cellStyle name="Uthevingsfarge6 21 8" xfId="45201" xr:uid="{7D63DB26-17F6-4B98-9CD4-D6F24B419237}"/>
    <cellStyle name="Uthevingsfarge6 21 9" xfId="45202" xr:uid="{A10206D6-BA7F-42B6-98BE-E9E3097B16F0}"/>
    <cellStyle name="Uthevingsfarge6 22" xfId="45203" xr:uid="{071B84E2-1B7F-4111-8673-2F06CC619422}"/>
    <cellStyle name="Uthevingsfarge6 22 10" xfId="45204" xr:uid="{A7679DC6-6700-49CB-9B8E-1EFE5245CB4C}"/>
    <cellStyle name="Uthevingsfarge6 22 11" xfId="45205" xr:uid="{53AA881F-297C-4201-AAAD-D4B140A9C1BF}"/>
    <cellStyle name="Uthevingsfarge6 22 12" xfId="45206" xr:uid="{01B03926-192E-4B8C-BDD6-8D7179852F50}"/>
    <cellStyle name="Uthevingsfarge6 22 2" xfId="45207" xr:uid="{532FBC3A-E1E0-4EA2-A566-061F7C27616F}"/>
    <cellStyle name="Uthevingsfarge6 22 3" xfId="45208" xr:uid="{93878635-099B-41EE-85CB-9A241ADC6B48}"/>
    <cellStyle name="Uthevingsfarge6 22 4" xfId="45209" xr:uid="{85F51F75-35A5-48A8-8FAC-F5BF1DD07BB7}"/>
    <cellStyle name="Uthevingsfarge6 22 5" xfId="45210" xr:uid="{A2FF7FC4-72E8-4687-A797-A65F2A71002D}"/>
    <cellStyle name="Uthevingsfarge6 22 6" xfId="45211" xr:uid="{E8E1EE91-04AF-402C-B761-6D8EE07306C6}"/>
    <cellStyle name="Uthevingsfarge6 22 7" xfId="45212" xr:uid="{2747965C-A889-4AC0-8298-9E12ABC1C6BD}"/>
    <cellStyle name="Uthevingsfarge6 22 8" xfId="45213" xr:uid="{7326282E-63B2-441C-823C-5E50D3CF157F}"/>
    <cellStyle name="Uthevingsfarge6 22 9" xfId="45214" xr:uid="{A245C92B-AA12-4953-864B-B3DBE3009A9D}"/>
    <cellStyle name="Uthevingsfarge6 23" xfId="45215" xr:uid="{4B1808F3-BDE1-449B-BE59-933F1712751F}"/>
    <cellStyle name="Uthevingsfarge6 23 10" xfId="45216" xr:uid="{B114ADB2-0F98-4C8B-8399-3B1454194930}"/>
    <cellStyle name="Uthevingsfarge6 23 11" xfId="45217" xr:uid="{27AF1752-BB14-4B5B-B5DE-AD737ABB16D2}"/>
    <cellStyle name="Uthevingsfarge6 23 12" xfId="45218" xr:uid="{2CC62B06-CB59-4A30-820F-5850FB98DD53}"/>
    <cellStyle name="Uthevingsfarge6 23 2" xfId="45219" xr:uid="{F9B20B17-1C0B-4847-B86D-2F63A9C2ACF5}"/>
    <cellStyle name="Uthevingsfarge6 23 3" xfId="45220" xr:uid="{620F90C3-EE7F-44CC-97AF-8B75808CEF80}"/>
    <cellStyle name="Uthevingsfarge6 23 4" xfId="45221" xr:uid="{EC1D2C72-CB9D-4483-BE91-C4D62782F7CF}"/>
    <cellStyle name="Uthevingsfarge6 23 5" xfId="45222" xr:uid="{D45151FA-5EE8-4E7F-8BE2-1CB1F95214B8}"/>
    <cellStyle name="Uthevingsfarge6 23 6" xfId="45223" xr:uid="{A30C615B-5091-492A-ACE0-24DE9A8CCBF9}"/>
    <cellStyle name="Uthevingsfarge6 23 7" xfId="45224" xr:uid="{EF494BFF-1C46-4017-8B4E-AF6C3D50C0BE}"/>
    <cellStyle name="Uthevingsfarge6 23 8" xfId="45225" xr:uid="{64F14A35-9EEE-4258-8BC4-AB68F9FC73E5}"/>
    <cellStyle name="Uthevingsfarge6 23 9" xfId="45226" xr:uid="{494896C3-91E5-49F6-9A07-16C2B495B56F}"/>
    <cellStyle name="Uthevingsfarge6 24" xfId="45227" xr:uid="{E34FDDAD-82D5-4DA8-997D-BDA094EE5562}"/>
    <cellStyle name="Uthevingsfarge6 24 10" xfId="45228" xr:uid="{4897156B-FE66-496B-86C5-B1115D1FEA41}"/>
    <cellStyle name="Uthevingsfarge6 24 11" xfId="45229" xr:uid="{F4B47E44-F3CC-4EFF-9A03-45D0EABBAC31}"/>
    <cellStyle name="Uthevingsfarge6 24 12" xfId="45230" xr:uid="{66DBBC74-2F24-477D-BD90-647166E36DFF}"/>
    <cellStyle name="Uthevingsfarge6 24 2" xfId="45231" xr:uid="{91801DD9-F627-459D-AD3C-FB5B010C50FB}"/>
    <cellStyle name="Uthevingsfarge6 24 3" xfId="45232" xr:uid="{FC2E75DA-C6E4-4328-AF1C-0648EF15764F}"/>
    <cellStyle name="Uthevingsfarge6 24 4" xfId="45233" xr:uid="{5804769C-07C6-426D-8C9E-E037030E7B68}"/>
    <cellStyle name="Uthevingsfarge6 24 5" xfId="45234" xr:uid="{1C5A2588-1536-4857-9A62-4E264DB3D720}"/>
    <cellStyle name="Uthevingsfarge6 24 6" xfId="45235" xr:uid="{20A794A9-1B2E-4482-A21F-74192B2BA916}"/>
    <cellStyle name="Uthevingsfarge6 24 7" xfId="45236" xr:uid="{B5748BD9-BA45-4509-9FB3-CA563CBDF6BC}"/>
    <cellStyle name="Uthevingsfarge6 24 8" xfId="45237" xr:uid="{9FC5CE58-8BC7-4EC3-B626-C1D54FE8A77A}"/>
    <cellStyle name="Uthevingsfarge6 24 9" xfId="45238" xr:uid="{F737C48A-C248-4531-A5B8-27E7391028F9}"/>
    <cellStyle name="Uthevingsfarge6 25" xfId="45239" xr:uid="{5760822E-909E-46F2-B73C-CA69339B64F0}"/>
    <cellStyle name="Uthevingsfarge6 25 10" xfId="45240" xr:uid="{A500700E-7AB4-4539-A65A-C2AC8428D1A6}"/>
    <cellStyle name="Uthevingsfarge6 25 11" xfId="45241" xr:uid="{4DAA027B-0C55-4DEF-AE5A-E53DE7B53E84}"/>
    <cellStyle name="Uthevingsfarge6 25 12" xfId="45242" xr:uid="{DE5BC343-AFD3-4265-B24A-1681147AD156}"/>
    <cellStyle name="Uthevingsfarge6 25 2" xfId="45243" xr:uid="{4EB6D69F-3650-42E1-814C-7028B500570F}"/>
    <cellStyle name="Uthevingsfarge6 25 3" xfId="45244" xr:uid="{3B88B7BB-D8C7-4FCD-8457-27B98799C6F0}"/>
    <cellStyle name="Uthevingsfarge6 25 4" xfId="45245" xr:uid="{E4CDD7DF-C0F5-4D55-8899-AB03216549DB}"/>
    <cellStyle name="Uthevingsfarge6 25 5" xfId="45246" xr:uid="{D4377789-99CD-48FB-9ED6-38107629FB6E}"/>
    <cellStyle name="Uthevingsfarge6 25 6" xfId="45247" xr:uid="{F2E073E3-37DA-468E-A8E4-EB6ED1404540}"/>
    <cellStyle name="Uthevingsfarge6 25 7" xfId="45248" xr:uid="{0A8ED18D-E298-4D83-BC33-65A32F6F6D96}"/>
    <cellStyle name="Uthevingsfarge6 25 8" xfId="45249" xr:uid="{5F893450-D2B5-4BB9-AB6E-98E65EA0C725}"/>
    <cellStyle name="Uthevingsfarge6 25 9" xfId="45250" xr:uid="{0DF938B8-5C16-4518-83E0-2242AE6CB5C5}"/>
    <cellStyle name="Uthevingsfarge6 26" xfId="45251" xr:uid="{72E193B4-97A3-4A97-BD5B-08A20D92E4F9}"/>
    <cellStyle name="Uthevingsfarge6 26 10" xfId="45252" xr:uid="{43EB57FE-9F1E-4951-9DC4-5546DC88CEEC}"/>
    <cellStyle name="Uthevingsfarge6 26 11" xfId="45253" xr:uid="{CA4C786D-1833-4F71-A235-617CBD80F18E}"/>
    <cellStyle name="Uthevingsfarge6 26 12" xfId="45254" xr:uid="{4A6EFDD3-BA88-4F82-9FD1-3D2E5672F6B5}"/>
    <cellStyle name="Uthevingsfarge6 26 13" xfId="45255" xr:uid="{B0628637-46B3-41F4-8862-102821C1020E}"/>
    <cellStyle name="Uthevingsfarge6 26 2" xfId="45256" xr:uid="{F3368426-D6CF-4CEE-99F4-5B8F1190B713}"/>
    <cellStyle name="Uthevingsfarge6 26 3" xfId="45257" xr:uid="{1D49F8D8-BB63-4B52-B140-731DD8D6C406}"/>
    <cellStyle name="Uthevingsfarge6 26 4" xfId="45258" xr:uid="{00FC0F7F-1CD0-451F-8931-D049C97C0626}"/>
    <cellStyle name="Uthevingsfarge6 26 5" xfId="45259" xr:uid="{DE32C3D9-05C3-4155-8145-B563E490D409}"/>
    <cellStyle name="Uthevingsfarge6 26 6" xfId="45260" xr:uid="{FC4727CE-976B-43C7-AB38-859A27805005}"/>
    <cellStyle name="Uthevingsfarge6 26 7" xfId="45261" xr:uid="{91056F16-2F38-4D37-A462-7E127B909C4D}"/>
    <cellStyle name="Uthevingsfarge6 26 8" xfId="45262" xr:uid="{B9D68B63-57CC-4B5A-9CAE-7AE57AA5B8F6}"/>
    <cellStyle name="Uthevingsfarge6 26 9" xfId="45263" xr:uid="{1DFB9201-D135-4D3B-8A77-A1CE4D36E41B}"/>
    <cellStyle name="Uthevingsfarge6 27" xfId="45264" xr:uid="{D67735A6-278B-4975-AC57-5EEAFABCD381}"/>
    <cellStyle name="Uthevingsfarge6 28" xfId="45265" xr:uid="{6BCC886C-DF14-4F0A-B846-7E8FB3E33DDB}"/>
    <cellStyle name="Uthevingsfarge6 28 2" xfId="45266" xr:uid="{D151C828-C2BA-4D99-BC80-1973EF14E3B5}"/>
    <cellStyle name="Uthevingsfarge6 28 3" xfId="45267" xr:uid="{15671F73-F636-4F5B-B3CB-0DE974DE8544}"/>
    <cellStyle name="Uthevingsfarge6 29" xfId="45268" xr:uid="{3FB1B046-2926-4D82-8476-B4D2B2E19276}"/>
    <cellStyle name="Uthevingsfarge6 3" xfId="45269" xr:uid="{AE9EF646-802B-48A0-95D0-096CF5F82546}"/>
    <cellStyle name="Uthevingsfarge6 30" xfId="45270" xr:uid="{14C06034-0CD0-4079-94BB-E4F957BCE987}"/>
    <cellStyle name="Uthevingsfarge6 31" xfId="45271" xr:uid="{8BB65AAA-D809-4C2F-91B9-FB4A9EF72DE2}"/>
    <cellStyle name="Uthevingsfarge6 32" xfId="45272" xr:uid="{A0E63E40-3018-45AE-B311-878EA0252076}"/>
    <cellStyle name="Uthevingsfarge6 33" xfId="45273" xr:uid="{2EAFFA7D-CB97-4446-A45F-D4E1DA410523}"/>
    <cellStyle name="Uthevingsfarge6 34" xfId="45274" xr:uid="{AA5358BC-B991-435B-9E69-13213BDD7BA9}"/>
    <cellStyle name="Uthevingsfarge6 35" xfId="45275" xr:uid="{A28A60E3-37C1-4997-ADB6-759EB88AE8EE}"/>
    <cellStyle name="Uthevingsfarge6 36" xfId="45276" xr:uid="{F6000F33-81E8-4232-8750-2F5D6478B989}"/>
    <cellStyle name="Uthevingsfarge6 37" xfId="45277" xr:uid="{2C29B248-FDA9-4FA0-A12F-DEF21BDA0442}"/>
    <cellStyle name="Uthevingsfarge6 38" xfId="45278" xr:uid="{AD59E3DF-42EA-40CD-A24A-A45EF9E7D740}"/>
    <cellStyle name="Uthevingsfarge6 39" xfId="45279" xr:uid="{A6255534-7566-4554-9ED2-C9D6A5DC292F}"/>
    <cellStyle name="Uthevingsfarge6 4" xfId="45280" xr:uid="{F53EC5E4-035E-41CA-99DC-25753B32BD4C}"/>
    <cellStyle name="Uthevingsfarge6 40" xfId="45281" xr:uid="{5983719C-45A3-400E-A75C-F6F61AFA3915}"/>
    <cellStyle name="Uthevingsfarge6 41" xfId="45282" xr:uid="{93F181E3-6F26-4F94-81F5-81E67F48BC39}"/>
    <cellStyle name="Uthevingsfarge6 42" xfId="45283" xr:uid="{18E51215-AD6E-4C9B-947E-FDC9152C46C1}"/>
    <cellStyle name="Uthevingsfarge6 43" xfId="45284" xr:uid="{FD67054E-ABE9-454F-80F5-9E01A3EB4DC5}"/>
    <cellStyle name="Uthevingsfarge6 44" xfId="45285" xr:uid="{14864DF0-17ED-4E3D-846E-6EC2685C3276}"/>
    <cellStyle name="Uthevingsfarge6 45" xfId="45286" xr:uid="{E64E8797-165D-43F4-8080-06AECCBA35E6}"/>
    <cellStyle name="Uthevingsfarge6 46" xfId="45287" xr:uid="{60E43CC7-0FEF-463D-A025-2B889333CA72}"/>
    <cellStyle name="Uthevingsfarge6 47" xfId="45288" xr:uid="{8274F121-9145-4D31-B524-B2D78DAA52B5}"/>
    <cellStyle name="Uthevingsfarge6 48" xfId="45289" xr:uid="{8F507F77-C293-4185-8CF7-026A324FD0BB}"/>
    <cellStyle name="Uthevingsfarge6 49" xfId="46551" xr:uid="{F2131306-45A6-4123-BA65-7B1E1544F630}"/>
    <cellStyle name="Uthevingsfarge6 5" xfId="45290" xr:uid="{1DAD3806-54D5-4A36-8C79-FC5CB9C11A0D}"/>
    <cellStyle name="Uthevingsfarge6 50" xfId="46552" xr:uid="{D77E745A-1E9A-4A7C-A3D4-4B0A55A19342}"/>
    <cellStyle name="Uthevingsfarge6 51" xfId="46553" xr:uid="{51C1F73F-83B7-44B4-9174-8EA3043FF7B3}"/>
    <cellStyle name="Uthevingsfarge6 52" xfId="46554" xr:uid="{025941EB-025F-44FC-A5C4-D91F3B066DDC}"/>
    <cellStyle name="Uthevingsfarge6 53" xfId="46555" xr:uid="{57F65820-868A-4959-84EC-F998E0F63B7A}"/>
    <cellStyle name="Uthevingsfarge6 54" xfId="46556" xr:uid="{FDC84371-31E4-468E-A775-15D51D0A410B}"/>
    <cellStyle name="Uthevingsfarge6 55" xfId="46557" xr:uid="{50C088BF-A990-481E-8EBA-69AA2E4E072C}"/>
    <cellStyle name="Uthevingsfarge6 56" xfId="46558" xr:uid="{7E6775A9-1BFD-4A76-915D-308F89F98449}"/>
    <cellStyle name="Uthevingsfarge6 57" xfId="46559" xr:uid="{02B73CE2-6C85-4F69-BA8E-2227181AD41C}"/>
    <cellStyle name="Uthevingsfarge6 58" xfId="46560" xr:uid="{34EE00FA-816F-4315-A46A-28073735E08B}"/>
    <cellStyle name="Uthevingsfarge6 59" xfId="46561" xr:uid="{1B12229F-DD1A-461D-BB4C-F5BE1C97EDE6}"/>
    <cellStyle name="Uthevingsfarge6 6" xfId="45291" xr:uid="{48559C4D-E97E-4A62-975F-95E890026139}"/>
    <cellStyle name="Uthevingsfarge6 60" xfId="46562" xr:uid="{01B226ED-481B-4004-B34D-E41BADD5ADDF}"/>
    <cellStyle name="Uthevingsfarge6 61" xfId="46563" xr:uid="{069C2FBD-9A27-402D-B771-5A09860CED09}"/>
    <cellStyle name="Uthevingsfarge6 62" xfId="46564" xr:uid="{E07EC0D7-6DA8-4044-A155-621E0F5CEAD8}"/>
    <cellStyle name="Uthevingsfarge6 63" xfId="46565" xr:uid="{31FAA7C2-3161-462F-BDCE-CB7949CE677B}"/>
    <cellStyle name="Uthevingsfarge6 64" xfId="46566" xr:uid="{89C202A0-3ED3-4AE7-BF8B-810FF36666A1}"/>
    <cellStyle name="Uthevingsfarge6 65" xfId="46567" xr:uid="{CFBE145A-37CA-47F4-83A5-2FF8F1329DD6}"/>
    <cellStyle name="Uthevingsfarge6 66" xfId="46568" xr:uid="{A3B0D911-2975-4EA2-9CA2-453810E26414}"/>
    <cellStyle name="Uthevingsfarge6 67" xfId="46569" xr:uid="{38C903B5-69CF-4C50-9896-4EB2BF378713}"/>
    <cellStyle name="Uthevingsfarge6 68" xfId="46570" xr:uid="{5A270E91-FB31-4201-AC9D-FDD9CF65D456}"/>
    <cellStyle name="Uthevingsfarge6 69" xfId="46674" xr:uid="{C514B3F8-A069-49C6-8580-3DCA843AFC3D}"/>
    <cellStyle name="Uthevingsfarge6 7" xfId="45292" xr:uid="{72957B47-3BE5-41A7-A8CD-97C0F77EA0DC}"/>
    <cellStyle name="Uthevingsfarge6 70" xfId="46841" xr:uid="{E0E51177-3013-4A11-B349-222B02F11E63}"/>
    <cellStyle name="Uthevingsfarge6 71" xfId="46850" xr:uid="{406757DC-C9B8-4485-A5E9-0B926E87D4A3}"/>
    <cellStyle name="Uthevingsfarge6 72" xfId="46867" xr:uid="{3464C568-371B-4FA7-B2CA-BCB3031FD026}"/>
    <cellStyle name="Uthevingsfarge6 73" xfId="46876" xr:uid="{7205C93C-3E7F-42B9-AC22-8112FFE05491}"/>
    <cellStyle name="Uthevingsfarge6 74" xfId="46623" xr:uid="{0F5AA623-DDFB-4076-BA7C-822190397FF0}"/>
    <cellStyle name="Uthevingsfarge6 8" xfId="45293" xr:uid="{842809E5-EE7E-4DB2-8276-CC8E109B8DA0}"/>
    <cellStyle name="Uthevingsfarge6 9" xfId="45294" xr:uid="{0B2DC2F5-51F2-4359-912B-A00955BC39D8}"/>
    <cellStyle name="Valuta (0)_Investor report.xls Diagram 1" xfId="46988" xr:uid="{AC6FD61D-0E82-4BD0-AB9F-B3828FD6825A}"/>
    <cellStyle name="Valuta 2" xfId="45295" xr:uid="{59E1E094-6C13-47BB-84E3-F72A4EF9D7C6}"/>
    <cellStyle name="Valuta 3" xfId="45296" xr:uid="{D3A54B15-D5DA-41F4-A1CF-195714B5BC60}"/>
    <cellStyle name="Valuta 4" xfId="45297" xr:uid="{10FE107B-77EF-4B88-AA11-BBE4D96DED8C}"/>
    <cellStyle name="Varseltekst 10" xfId="45298" xr:uid="{C6CA1EEA-A840-4B17-A99E-AEA6B0E2AFFA}"/>
    <cellStyle name="Varseltekst 10 10" xfId="45299" xr:uid="{57A1F244-B04B-4716-8DA8-C8781F5EF005}"/>
    <cellStyle name="Varseltekst 10 11" xfId="45300" xr:uid="{9B343631-2D0F-47B5-B095-CB8C6335A437}"/>
    <cellStyle name="Varseltekst 10 12" xfId="45301" xr:uid="{CDA15220-517F-4CD0-B09D-CF7F22232128}"/>
    <cellStyle name="Varseltekst 10 13" xfId="45302" xr:uid="{9F198F90-A10E-49B1-9D58-5D31BB643BEE}"/>
    <cellStyle name="Varseltekst 10 14" xfId="45303" xr:uid="{2F591ACB-965D-4121-B292-EBB899015C2A}"/>
    <cellStyle name="Varseltekst 10 15" xfId="45304" xr:uid="{848695A4-99FF-465B-BB9A-EBC6F520329A}"/>
    <cellStyle name="Varseltekst 10 16" xfId="45305" xr:uid="{F27946C6-1053-42CC-A116-C06348B22D84}"/>
    <cellStyle name="Varseltekst 10 17" xfId="45306" xr:uid="{167DB741-2315-47CC-91A8-020D444F3D15}"/>
    <cellStyle name="Varseltekst 10 17 10" xfId="45307" xr:uid="{F08E6712-8BB8-43BF-9F6D-BFB7F1BC604D}"/>
    <cellStyle name="Varseltekst 10 17 11" xfId="45308" xr:uid="{26F93DAB-D46F-476B-86CF-D9A554EE1BED}"/>
    <cellStyle name="Varseltekst 10 17 12" xfId="45309" xr:uid="{06C91390-B325-4BEB-8D5F-E656E73E47F7}"/>
    <cellStyle name="Varseltekst 10 17 13" xfId="45310" xr:uid="{99458DC8-E2F9-4C44-A987-7A0F60A6AFB6}"/>
    <cellStyle name="Varseltekst 10 17 2" xfId="45311" xr:uid="{C09DEA73-75EA-4257-838E-2283AAE5E6B2}"/>
    <cellStyle name="Varseltekst 10 17 3" xfId="45312" xr:uid="{B1A7BFA7-0545-4C73-A262-A94EE2D4DC3E}"/>
    <cellStyle name="Varseltekst 10 17 4" xfId="45313" xr:uid="{1AAAB60B-4324-47DC-A2D8-94C7E36482D9}"/>
    <cellStyle name="Varseltekst 10 17 5" xfId="45314" xr:uid="{6AD013C7-2C69-4CC1-86C2-2F369C05F575}"/>
    <cellStyle name="Varseltekst 10 17 6" xfId="45315" xr:uid="{D4D38F5B-3467-4448-AA91-7E1E745549D0}"/>
    <cellStyle name="Varseltekst 10 17 7" xfId="45316" xr:uid="{79D38DB9-7BF2-4919-983E-7109022A7CC9}"/>
    <cellStyle name="Varseltekst 10 17 8" xfId="45317" xr:uid="{654EB1D0-0992-4132-8316-C42D0EA10D23}"/>
    <cellStyle name="Varseltekst 10 17 9" xfId="45318" xr:uid="{C260772A-B4CA-4D98-B6DC-DD7DF01A148E}"/>
    <cellStyle name="Varseltekst 10 18" xfId="45319" xr:uid="{2500AF5E-C892-40D6-ACB1-6D39224215FC}"/>
    <cellStyle name="Varseltekst 10 19" xfId="45320" xr:uid="{7FB48653-95BC-48D6-A7C0-02AE94006BAA}"/>
    <cellStyle name="Varseltekst 10 2" xfId="45321" xr:uid="{AB54DCEA-3319-4005-BDFB-DD45D3BB6D58}"/>
    <cellStyle name="Varseltekst 10 2 10" xfId="45322" xr:uid="{9907C621-B6D3-4C1A-AC96-E91906BA6FF5}"/>
    <cellStyle name="Varseltekst 10 2 11" xfId="45323" xr:uid="{65CD5771-6D18-419E-A658-36A703D3EAF3}"/>
    <cellStyle name="Varseltekst 10 2 12" xfId="45324" xr:uid="{6818E54A-C169-425B-817F-5E71103E4B76}"/>
    <cellStyle name="Varseltekst 10 2 13" xfId="45325" xr:uid="{A76D41EC-9DA4-4741-AE1B-5BF4B37DB25C}"/>
    <cellStyle name="Varseltekst 10 2 14" xfId="45326" xr:uid="{B4488528-17C8-40A5-8B74-7EE8090A60C6}"/>
    <cellStyle name="Varseltekst 10 2 2" xfId="45327" xr:uid="{3445866E-5A7F-4CAC-ABB4-A56CB7D6986F}"/>
    <cellStyle name="Varseltekst 10 2 2 10" xfId="45328" xr:uid="{994D1C34-3A29-4A0A-AF2D-2BCE5F18A93E}"/>
    <cellStyle name="Varseltekst 10 2 2 11" xfId="45329" xr:uid="{4887EEF2-561A-4F33-A9A7-673A9E6A45BC}"/>
    <cellStyle name="Varseltekst 10 2 2 12" xfId="45330" xr:uid="{591451D4-A03F-43B2-97E6-EA3B84882794}"/>
    <cellStyle name="Varseltekst 10 2 2 13" xfId="45331" xr:uid="{A5051B81-D576-40C2-9471-B50D0FDC42C6}"/>
    <cellStyle name="Varseltekst 10 2 2 2" xfId="45332" xr:uid="{0B552A04-AEB4-42A8-9893-9B6D72374377}"/>
    <cellStyle name="Varseltekst 10 2 2 3" xfId="45333" xr:uid="{5C01625D-1FBE-49CF-8C57-ED657F4AA000}"/>
    <cellStyle name="Varseltekst 10 2 2 4" xfId="45334" xr:uid="{A2811096-9419-4EE2-8E82-38FCC7B434C8}"/>
    <cellStyle name="Varseltekst 10 2 2 5" xfId="45335" xr:uid="{A8B42B05-4516-49E2-9F58-D51A2671BDF0}"/>
    <cellStyle name="Varseltekst 10 2 2 6" xfId="45336" xr:uid="{54ADA52A-09BD-48C4-BE33-C0310166A0D7}"/>
    <cellStyle name="Varseltekst 10 2 2 7" xfId="45337" xr:uid="{1399E180-00FE-459F-A10C-AEBBCFB1EF8D}"/>
    <cellStyle name="Varseltekst 10 2 2 8" xfId="45338" xr:uid="{F32AD5CD-3527-49CA-AB40-B24A211D1EA7}"/>
    <cellStyle name="Varseltekst 10 2 2 9" xfId="45339" xr:uid="{5D8D9144-AE6F-497A-B499-BBFFDFDA2289}"/>
    <cellStyle name="Varseltekst 10 2 3" xfId="45340" xr:uid="{C33745A8-5640-40AC-A441-FF45C8E4BEE3}"/>
    <cellStyle name="Varseltekst 10 2 4" xfId="45341" xr:uid="{0EC52120-72C9-4EF4-A88B-DF42A0DCF6C4}"/>
    <cellStyle name="Varseltekst 10 2 5" xfId="45342" xr:uid="{41174E0F-5661-42E3-B9CB-FF42C1B80DF6}"/>
    <cellStyle name="Varseltekst 10 2 6" xfId="45343" xr:uid="{6F4398B8-BA70-4705-B370-23AAA78B499B}"/>
    <cellStyle name="Varseltekst 10 2 7" xfId="45344" xr:uid="{54EA91E1-60F3-4484-9899-7FCEC2629135}"/>
    <cellStyle name="Varseltekst 10 2 8" xfId="45345" xr:uid="{50DD59E1-C132-4463-8BF5-B9C97BB57745}"/>
    <cellStyle name="Varseltekst 10 2 9" xfId="45346" xr:uid="{A1F32341-C5E1-45E6-BD5E-9401F8D2E65F}"/>
    <cellStyle name="Varseltekst 10 20" xfId="45347" xr:uid="{05B2F1FD-B655-4EC1-812C-0F502CB89216}"/>
    <cellStyle name="Varseltekst 10 21" xfId="45348" xr:uid="{6F5EA39A-5B20-40C2-8932-A2E0737DF798}"/>
    <cellStyle name="Varseltekst 10 22" xfId="45349" xr:uid="{2AAF3540-80B4-43C4-AB34-AAAA4BFB9087}"/>
    <cellStyle name="Varseltekst 10 23" xfId="45350" xr:uid="{0A09B7E0-19D8-4336-AA5F-D69320280CD9}"/>
    <cellStyle name="Varseltekst 10 24" xfId="45351" xr:uid="{8005A8CC-CB6E-4106-A895-5AA0C52C3144}"/>
    <cellStyle name="Varseltekst 10 25" xfId="45352" xr:uid="{C31922E9-6D44-40E1-AA18-662DB2DF39E3}"/>
    <cellStyle name="Varseltekst 10 26" xfId="45353" xr:uid="{DEB15A5A-ECC5-47DA-AAF9-5C6090795595}"/>
    <cellStyle name="Varseltekst 10 27" xfId="45354" xr:uid="{162FB8B2-7896-4FE8-AE70-A5B3C3A8298D}"/>
    <cellStyle name="Varseltekst 10 28" xfId="45355" xr:uid="{D5E7CB27-E2D7-4333-8963-005C6E93720D}"/>
    <cellStyle name="Varseltekst 10 3" xfId="45356" xr:uid="{90202D64-8A25-4D1E-B67F-763C21E49B6F}"/>
    <cellStyle name="Varseltekst 10 4" xfId="45357" xr:uid="{17AA87A6-93F0-466B-96FB-723674CCA44F}"/>
    <cellStyle name="Varseltekst 10 5" xfId="45358" xr:uid="{9BEE0246-2994-434A-BC6B-BA83A1F809F0}"/>
    <cellStyle name="Varseltekst 10 6" xfId="45359" xr:uid="{4A5752FE-360B-4B20-8C3B-6835B2BB010C}"/>
    <cellStyle name="Varseltekst 10 7" xfId="45360" xr:uid="{3600B159-DE10-4B99-A926-277FD03DD4A6}"/>
    <cellStyle name="Varseltekst 10 8" xfId="45361" xr:uid="{73971CA2-3EA7-4974-AF3E-BF2775F8C0A4}"/>
    <cellStyle name="Varseltekst 10 9" xfId="45362" xr:uid="{9B1476DE-A6D5-4FFE-A4C8-BC3C6061F45F}"/>
    <cellStyle name="Varseltekst 11" xfId="45363" xr:uid="{C1F5227B-B978-4345-BE4E-435F76BC304B}"/>
    <cellStyle name="Varseltekst 12" xfId="45364" xr:uid="{5C3316A4-FB0B-4072-8FCE-B211FBA2EC99}"/>
    <cellStyle name="Varseltekst 12 10" xfId="45365" xr:uid="{34F4DCE0-F0B2-43B1-8A3E-9ED1523C742F}"/>
    <cellStyle name="Varseltekst 12 11" xfId="45366" xr:uid="{4C1B70DE-E0B9-4DAE-85FB-A4DBC1898316}"/>
    <cellStyle name="Varseltekst 12 12" xfId="45367" xr:uid="{C751AF95-F528-442B-8C87-903C3014753C}"/>
    <cellStyle name="Varseltekst 12 13" xfId="45368" xr:uid="{2BEFA814-3429-4CFE-A60A-8FFA7E3283C7}"/>
    <cellStyle name="Varseltekst 12 14" xfId="45369" xr:uid="{04FDE9E0-484C-4F97-8F86-9F32CAD23DA3}"/>
    <cellStyle name="Varseltekst 12 15" xfId="45370" xr:uid="{A0992F0E-E1AC-4F32-953F-A83984893F40}"/>
    <cellStyle name="Varseltekst 12 2" xfId="45371" xr:uid="{901EF089-9668-447B-ACF2-73ED771E53CC}"/>
    <cellStyle name="Varseltekst 12 2 10" xfId="45372" xr:uid="{FA60C2C3-AC02-4ED4-8E1B-2341EEA31CA9}"/>
    <cellStyle name="Varseltekst 12 2 11" xfId="45373" xr:uid="{942F075F-4013-4CC2-8E3E-2421914E2215}"/>
    <cellStyle name="Varseltekst 12 2 12" xfId="45374" xr:uid="{AD61AF23-41AB-4BD6-8004-ADD27E742A68}"/>
    <cellStyle name="Varseltekst 12 2 13" xfId="45375" xr:uid="{9569F6BE-A084-448D-AA52-9A7ADC9AB9AB}"/>
    <cellStyle name="Varseltekst 12 2 2" xfId="45376" xr:uid="{7BA8FF63-901F-4EAA-9600-1566479A707C}"/>
    <cellStyle name="Varseltekst 12 2 3" xfId="45377" xr:uid="{42FA45EF-9CAF-461F-B78B-546D25424116}"/>
    <cellStyle name="Varseltekst 12 2 4" xfId="45378" xr:uid="{752902A4-634D-4DEC-9D19-A8AF99F7AA65}"/>
    <cellStyle name="Varseltekst 12 2 5" xfId="45379" xr:uid="{BCE2A664-4515-4183-908C-7477831D2484}"/>
    <cellStyle name="Varseltekst 12 2 6" xfId="45380" xr:uid="{DA40399A-C27B-4006-9E24-4B0713EE788C}"/>
    <cellStyle name="Varseltekst 12 2 7" xfId="45381" xr:uid="{D061D74B-2C64-4C19-8B73-3571BF0D0ABB}"/>
    <cellStyle name="Varseltekst 12 2 8" xfId="45382" xr:uid="{7C11FD2B-DB70-4E0D-9A67-57F1CFC5459A}"/>
    <cellStyle name="Varseltekst 12 2 9" xfId="45383" xr:uid="{8D74E87C-C2FB-44E6-A0D9-C68235EB0CB2}"/>
    <cellStyle name="Varseltekst 12 3" xfId="45384" xr:uid="{9241B7DD-27C4-464A-AA86-3BA93A89269D}"/>
    <cellStyle name="Varseltekst 12 4" xfId="45385" xr:uid="{8538C957-DA36-402E-B2EC-1FC834ACA366}"/>
    <cellStyle name="Varseltekst 12 5" xfId="45386" xr:uid="{AC240F8D-3C1A-4326-A78E-1923EB1C6105}"/>
    <cellStyle name="Varseltekst 12 6" xfId="45387" xr:uid="{FD9C0901-64E3-447C-BFA8-1A0E0BCCBF95}"/>
    <cellStyle name="Varseltekst 12 7" xfId="45388" xr:uid="{625CCAAF-2A3A-4CC1-9F85-1F3C2E87CC87}"/>
    <cellStyle name="Varseltekst 12 8" xfId="45389" xr:uid="{750986A1-FFA9-44E2-A8D7-36587FC4A3C0}"/>
    <cellStyle name="Varseltekst 12 9" xfId="45390" xr:uid="{019CB53B-031C-4A82-B82B-73FECA73E1C8}"/>
    <cellStyle name="Varseltekst 13" xfId="45391" xr:uid="{11E1AC79-12AB-44A0-980D-C87E34335FE9}"/>
    <cellStyle name="Varseltekst 13 10" xfId="45392" xr:uid="{742BA85D-2C5D-45B2-8072-A50D810A0005}"/>
    <cellStyle name="Varseltekst 13 11" xfId="45393" xr:uid="{7B2AD0A4-D6F0-46DD-800F-960AFB0A317D}"/>
    <cellStyle name="Varseltekst 13 12" xfId="45394" xr:uid="{47E71869-17B8-4A5F-B3EF-526435858E8F}"/>
    <cellStyle name="Varseltekst 13 2" xfId="45395" xr:uid="{A05E4091-2B5C-42C0-979B-111B616CA3F9}"/>
    <cellStyle name="Varseltekst 13 3" xfId="45396" xr:uid="{C7A8866C-628B-4000-8EC9-10B7BEE3AA7E}"/>
    <cellStyle name="Varseltekst 13 4" xfId="45397" xr:uid="{20C4E1CC-39AB-4A78-931D-8C01AE48F0E2}"/>
    <cellStyle name="Varseltekst 13 5" xfId="45398" xr:uid="{D8A0AF54-8A43-424D-8B01-54F3617F9E6C}"/>
    <cellStyle name="Varseltekst 13 6" xfId="45399" xr:uid="{5D782610-C6ED-425C-A768-EA0151A3E484}"/>
    <cellStyle name="Varseltekst 13 7" xfId="45400" xr:uid="{FDA659F2-BFD2-4A42-B95D-5F3E431E922B}"/>
    <cellStyle name="Varseltekst 13 8" xfId="45401" xr:uid="{5697F277-B1ED-408E-8C89-A2DD64FF6F37}"/>
    <cellStyle name="Varseltekst 13 9" xfId="45402" xr:uid="{D161B609-9CF4-43FF-AF92-E4938D5FCAA5}"/>
    <cellStyle name="Varseltekst 14" xfId="45403" xr:uid="{6B218548-0F33-4871-9A7A-CD374B08442E}"/>
    <cellStyle name="Varseltekst 14 10" xfId="45404" xr:uid="{C75794B2-8178-4BA8-A6C4-2609EAFEB73E}"/>
    <cellStyle name="Varseltekst 14 11" xfId="45405" xr:uid="{8407619B-65B0-49BB-AAC6-63DCB5EBB538}"/>
    <cellStyle name="Varseltekst 14 12" xfId="45406" xr:uid="{AFC84C24-DADA-4909-86EC-81FFC36EE6D8}"/>
    <cellStyle name="Varseltekst 14 2" xfId="45407" xr:uid="{3DE5D3BC-5671-4E59-89A2-03F95F26FB2E}"/>
    <cellStyle name="Varseltekst 14 3" xfId="45408" xr:uid="{51ED49A3-336E-449D-9766-903897292D28}"/>
    <cellStyle name="Varseltekst 14 4" xfId="45409" xr:uid="{7E784C3B-1DDE-404C-9606-3A1D557ED706}"/>
    <cellStyle name="Varseltekst 14 5" xfId="45410" xr:uid="{07865417-96F7-44A7-9422-0E587CFFF84E}"/>
    <cellStyle name="Varseltekst 14 6" xfId="45411" xr:uid="{FD3BC13B-1FF2-4FE8-B0D9-9F12858F105A}"/>
    <cellStyle name="Varseltekst 14 7" xfId="45412" xr:uid="{DFCC029B-A8D7-48DF-BE30-180942BE2428}"/>
    <cellStyle name="Varseltekst 14 8" xfId="45413" xr:uid="{EB824968-F3C7-43B9-B4F4-743B8B1AB8E8}"/>
    <cellStyle name="Varseltekst 14 9" xfId="45414" xr:uid="{E297E55A-76B5-4A56-A2E6-07CDA09ED6ED}"/>
    <cellStyle name="Varseltekst 15" xfId="45415" xr:uid="{5992C284-6FF6-49A2-8507-2DDEC9FE38E8}"/>
    <cellStyle name="Varseltekst 15 10" xfId="45416" xr:uid="{C330D7BE-1C12-4D06-BFDB-7677923B0619}"/>
    <cellStyle name="Varseltekst 15 11" xfId="45417" xr:uid="{044B585E-A1DE-4BC0-B17B-65C431909A61}"/>
    <cellStyle name="Varseltekst 15 12" xfId="45418" xr:uid="{4DF495EF-662F-4782-8501-9F55C341E9E3}"/>
    <cellStyle name="Varseltekst 15 2" xfId="45419" xr:uid="{AC9F3D2E-356C-4B4B-962B-3201646723B0}"/>
    <cellStyle name="Varseltekst 15 3" xfId="45420" xr:uid="{53985851-C54D-4658-AC7C-A0D859680B4D}"/>
    <cellStyle name="Varseltekst 15 4" xfId="45421" xr:uid="{02451839-C003-4940-9F38-26975318180F}"/>
    <cellStyle name="Varseltekst 15 5" xfId="45422" xr:uid="{228DFF92-33A3-4C93-AAA3-CBCD18EE8235}"/>
    <cellStyle name="Varseltekst 15 6" xfId="45423" xr:uid="{935B7BA7-E58C-4C83-8644-9226EB2CC758}"/>
    <cellStyle name="Varseltekst 15 7" xfId="45424" xr:uid="{42313ADE-D64F-4B62-B8E8-055B52786AAF}"/>
    <cellStyle name="Varseltekst 15 8" xfId="45425" xr:uid="{876B8F57-C6B9-43DE-8E09-842057D6B3B5}"/>
    <cellStyle name="Varseltekst 15 9" xfId="45426" xr:uid="{0F9963E5-F122-4A14-9CAE-F277B4A94DFB}"/>
    <cellStyle name="Varseltekst 16" xfId="45427" xr:uid="{4FA28F0E-DAB5-45E8-A768-0B2DF31DC83D}"/>
    <cellStyle name="Varseltekst 16 10" xfId="45428" xr:uid="{7F66F81D-F49B-45CB-AC0E-3E161D22EA50}"/>
    <cellStyle name="Varseltekst 16 11" xfId="45429" xr:uid="{2B0CAB93-636E-4D07-BE43-36358F81A59D}"/>
    <cellStyle name="Varseltekst 16 12" xfId="45430" xr:uid="{E45C9B23-E0D3-4EA0-BD44-C436742F6954}"/>
    <cellStyle name="Varseltekst 16 2" xfId="45431" xr:uid="{F3062A4B-4EF3-4EE6-BF37-41C399EE608F}"/>
    <cellStyle name="Varseltekst 16 3" xfId="45432" xr:uid="{AF470043-CB16-4BD7-8608-97B093EE6DD6}"/>
    <cellStyle name="Varseltekst 16 4" xfId="45433" xr:uid="{2E29FEDF-A735-4C74-BFB6-3E91CB9E8190}"/>
    <cellStyle name="Varseltekst 16 5" xfId="45434" xr:uid="{D5430633-F829-43BF-B31E-C911FC96DB02}"/>
    <cellStyle name="Varseltekst 16 6" xfId="45435" xr:uid="{0E91AEDD-3FDE-4527-A1E7-452AEBBD7981}"/>
    <cellStyle name="Varseltekst 16 7" xfId="45436" xr:uid="{102EFAFA-86E7-4EDD-AD9D-7F7E09E53F87}"/>
    <cellStyle name="Varseltekst 16 8" xfId="45437" xr:uid="{43ED8ED5-A0BC-4671-8016-D25D459A5964}"/>
    <cellStyle name="Varseltekst 16 9" xfId="45438" xr:uid="{129714AC-F0BB-4854-BBEE-635816E3B6A9}"/>
    <cellStyle name="Varseltekst 17" xfId="45439" xr:uid="{E08D9045-D299-422A-BDE9-0CE57BF78629}"/>
    <cellStyle name="Varseltekst 17 10" xfId="45440" xr:uid="{D9D87DA3-5697-4CA2-B404-8414E76B73B3}"/>
    <cellStyle name="Varseltekst 17 11" xfId="45441" xr:uid="{113FC2B2-076B-442C-AC46-F1221C0B1201}"/>
    <cellStyle name="Varseltekst 17 12" xfId="45442" xr:uid="{9B4565CC-6863-49B6-87DF-2CDEF57F2001}"/>
    <cellStyle name="Varseltekst 17 2" xfId="45443" xr:uid="{2E5F66FC-A54B-4D70-A619-24CCF919B9C3}"/>
    <cellStyle name="Varseltekst 17 3" xfId="45444" xr:uid="{3EE13DE4-CC7E-41BC-90E0-3364941705A7}"/>
    <cellStyle name="Varseltekst 17 4" xfId="45445" xr:uid="{F85A8348-3AFE-4A8C-A368-A5E7F9685A3C}"/>
    <cellStyle name="Varseltekst 17 5" xfId="45446" xr:uid="{8AF7FD26-5B63-4085-95C0-C8C81C5E0094}"/>
    <cellStyle name="Varseltekst 17 6" xfId="45447" xr:uid="{6E140A76-B59F-40C3-B53E-B7D200E8A113}"/>
    <cellStyle name="Varseltekst 17 7" xfId="45448" xr:uid="{8D906DDF-DC9C-4C6D-B165-06844B63AEDB}"/>
    <cellStyle name="Varseltekst 17 8" xfId="45449" xr:uid="{7421CA80-DFEA-4AFB-80C8-06EEA0F75300}"/>
    <cellStyle name="Varseltekst 17 9" xfId="45450" xr:uid="{45C740E5-ECB7-4C4A-BD63-0CF7E115861F}"/>
    <cellStyle name="Varseltekst 18" xfId="45451" xr:uid="{C9FF0D16-6E81-4082-8736-7D8332A2FEA9}"/>
    <cellStyle name="Varseltekst 18 10" xfId="45452" xr:uid="{99AE2AEB-4251-4303-B1A4-913D5FE787B0}"/>
    <cellStyle name="Varseltekst 18 11" xfId="45453" xr:uid="{AF0915DE-CAB1-41D5-A5DF-42E3786271C0}"/>
    <cellStyle name="Varseltekst 18 12" xfId="45454" xr:uid="{89752D5E-8CF7-4B4B-AFD3-BF22F5363600}"/>
    <cellStyle name="Varseltekst 18 2" xfId="45455" xr:uid="{6690B9BA-A803-4AF0-B189-5D64931117B5}"/>
    <cellStyle name="Varseltekst 18 3" xfId="45456" xr:uid="{05DB7794-0AE1-48DA-B52E-DEC42149192C}"/>
    <cellStyle name="Varseltekst 18 4" xfId="45457" xr:uid="{3DA075A3-C9BF-4148-AB1A-3728F0723BC5}"/>
    <cellStyle name="Varseltekst 18 5" xfId="45458" xr:uid="{96875C38-378A-4605-B76E-783B191936AC}"/>
    <cellStyle name="Varseltekst 18 6" xfId="45459" xr:uid="{00F8092B-8AB4-447F-BA80-25FB3F174712}"/>
    <cellStyle name="Varseltekst 18 7" xfId="45460" xr:uid="{FC0ACE66-AF75-43F9-AF0D-1ECC8898AD01}"/>
    <cellStyle name="Varseltekst 18 8" xfId="45461" xr:uid="{73417694-4D5F-495A-9621-A40165E13B24}"/>
    <cellStyle name="Varseltekst 18 9" xfId="45462" xr:uid="{85C0E4B2-999E-4994-8521-C4EAFA54FBA4}"/>
    <cellStyle name="Varseltekst 19" xfId="45463" xr:uid="{3A7E378C-B4AD-4F23-8CB4-6B5F960542D7}"/>
    <cellStyle name="Varseltekst 19 10" xfId="45464" xr:uid="{3D6A2561-8B05-4FC5-9A03-55F09C8DCD56}"/>
    <cellStyle name="Varseltekst 19 11" xfId="45465" xr:uid="{2A7DE61F-1895-4785-A04B-2209F02A42A3}"/>
    <cellStyle name="Varseltekst 19 12" xfId="45466" xr:uid="{16842E6E-5C12-4FA0-BEB3-B214EE5DFC62}"/>
    <cellStyle name="Varseltekst 19 2" xfId="45467" xr:uid="{010CA4E9-FE79-43B8-BF71-6C1431C0A33E}"/>
    <cellStyle name="Varseltekst 19 3" xfId="45468" xr:uid="{5C586C52-FCB1-429A-BDC2-CBD5A795A572}"/>
    <cellStyle name="Varseltekst 19 4" xfId="45469" xr:uid="{43FF22D5-44A7-422C-99C3-24F368D197F0}"/>
    <cellStyle name="Varseltekst 19 5" xfId="45470" xr:uid="{85752BCA-2DB3-476C-B5CE-3216791CE33F}"/>
    <cellStyle name="Varseltekst 19 6" xfId="45471" xr:uid="{2E352E42-56FD-46A5-A4E2-1DFD6E71AB6D}"/>
    <cellStyle name="Varseltekst 19 7" xfId="45472" xr:uid="{BF05CE78-9029-4F8A-8041-B0D38E82D077}"/>
    <cellStyle name="Varseltekst 19 8" xfId="45473" xr:uid="{D0989562-A3D1-424E-8AA1-86C9FA7F6F97}"/>
    <cellStyle name="Varseltekst 19 9" xfId="45474" xr:uid="{113C5F74-ED5B-4D5E-B42E-46473A338208}"/>
    <cellStyle name="Varseltekst 2" xfId="45475" xr:uid="{A6BBEAB2-F06B-4D21-8ED0-7CB48D48204E}"/>
    <cellStyle name="Varseltekst 2 10" xfId="45476" xr:uid="{AD7627A6-A3C0-4F31-B251-463D7EC44ACF}"/>
    <cellStyle name="Varseltekst 2 11" xfId="45477" xr:uid="{00580146-7D12-4869-8B1F-DD825238A18E}"/>
    <cellStyle name="Varseltekst 2 12" xfId="45478" xr:uid="{36BBF4DD-D3ED-49ED-AFB5-902F821B798A}"/>
    <cellStyle name="Varseltekst 2 13" xfId="45479" xr:uid="{03A6999A-4A89-4523-9692-90750CD0976F}"/>
    <cellStyle name="Varseltekst 2 14" xfId="45480" xr:uid="{68DC9459-687E-47E0-B307-018F39865C1C}"/>
    <cellStyle name="Varseltekst 2 15" xfId="45481" xr:uid="{B5295912-17B8-4B7C-B533-4AAE0774D9BF}"/>
    <cellStyle name="Varseltekst 2 16" xfId="45482" xr:uid="{7200E726-E5C9-4425-97D0-5D379BE32064}"/>
    <cellStyle name="Varseltekst 2 17" xfId="45483" xr:uid="{A03694C0-2321-451F-BFD1-70A6BE5AB3A6}"/>
    <cellStyle name="Varseltekst 2 18" xfId="45484" xr:uid="{4F1AF2A7-65C3-4DEE-9FCA-A69512D748EC}"/>
    <cellStyle name="Varseltekst 2 19" xfId="45485" xr:uid="{9889F4A1-8466-425F-B731-A047FA41602E}"/>
    <cellStyle name="Varseltekst 2 19 10" xfId="45486" xr:uid="{9EA12BB5-ACF0-4CE5-8A92-352514357A44}"/>
    <cellStyle name="Varseltekst 2 19 11" xfId="45487" xr:uid="{B9EA7F2D-CF35-425A-A4F7-971CCFD7CD8F}"/>
    <cellStyle name="Varseltekst 2 19 12" xfId="45488" xr:uid="{9CFF2B93-159A-4372-B4B8-7EE9CE9A337F}"/>
    <cellStyle name="Varseltekst 2 19 13" xfId="45489" xr:uid="{579B4152-9074-479C-92EA-C3E0CF4E1F4F}"/>
    <cellStyle name="Varseltekst 2 19 2" xfId="45490" xr:uid="{1E356E7E-B23E-4D99-8E49-539C451CF1FA}"/>
    <cellStyle name="Varseltekst 2 19 3" xfId="45491" xr:uid="{BD85C781-D4FC-442B-B51A-1D8C74EBA048}"/>
    <cellStyle name="Varseltekst 2 19 4" xfId="45492" xr:uid="{07622981-E891-44E7-8B32-4F6A96EF6E91}"/>
    <cellStyle name="Varseltekst 2 19 5" xfId="45493" xr:uid="{AD39ED36-6E3B-4457-9E03-997F48D879F9}"/>
    <cellStyle name="Varseltekst 2 19 6" xfId="45494" xr:uid="{A42DA08D-811A-4D4F-A430-829FC19099AB}"/>
    <cellStyle name="Varseltekst 2 19 7" xfId="45495" xr:uid="{9D00937A-11D9-4448-BE53-254C6E289AC6}"/>
    <cellStyle name="Varseltekst 2 19 8" xfId="45496" xr:uid="{B9763F18-0C3C-43A2-BBE3-A59FFBCC1B7A}"/>
    <cellStyle name="Varseltekst 2 19 9" xfId="45497" xr:uid="{19C4E2F4-F552-48C4-ACE0-07BBA1437D46}"/>
    <cellStyle name="Varseltekst 2 2" xfId="45498" xr:uid="{FD7E3EE8-7930-4073-A6E1-FCCF4852AD9C}"/>
    <cellStyle name="Varseltekst 2 2 10" xfId="45499" xr:uid="{5E45FF62-573B-43F5-A3E5-F02AAD4885DB}"/>
    <cellStyle name="Varseltekst 2 2 11" xfId="45500" xr:uid="{DA41A52D-63DD-4F57-A103-B53D4318D8F3}"/>
    <cellStyle name="Varseltekst 2 2 12" xfId="45501" xr:uid="{C1E57B6E-34CE-4DE1-ABE1-FAAA71058FBF}"/>
    <cellStyle name="Varseltekst 2 2 13" xfId="45502" xr:uid="{DCA3C711-7CBD-442E-9D48-BF0375292B29}"/>
    <cellStyle name="Varseltekst 2 2 14" xfId="45503" xr:uid="{74C0175A-1117-473B-AA56-B337FBB61EB2}"/>
    <cellStyle name="Varseltekst 2 2 15" xfId="45504" xr:uid="{BE9B84C4-D0B4-49B3-A009-55DF0148F666}"/>
    <cellStyle name="Varseltekst 2 2 16" xfId="45505" xr:uid="{545DB203-2398-4E45-9779-CD2EE181B549}"/>
    <cellStyle name="Varseltekst 2 2 17" xfId="45506" xr:uid="{94D658C7-5DF3-4742-9D00-B9B6D508A925}"/>
    <cellStyle name="Varseltekst 2 2 17 10" xfId="45507" xr:uid="{0450D7B5-C2A6-45A0-86C9-4444F14D3790}"/>
    <cellStyle name="Varseltekst 2 2 17 11" xfId="45508" xr:uid="{9A1A3219-0821-4739-8F95-B47ECBB83B36}"/>
    <cellStyle name="Varseltekst 2 2 17 12" xfId="45509" xr:uid="{7975AE74-A3D8-49D5-ACE3-1D1142A27C03}"/>
    <cellStyle name="Varseltekst 2 2 17 13" xfId="45510" xr:uid="{FDB9419C-F23D-4E1F-A7EA-9F47182B2710}"/>
    <cellStyle name="Varseltekst 2 2 17 2" xfId="45511" xr:uid="{7B77CFBD-9BDD-4D56-8BC0-7333C92FAADC}"/>
    <cellStyle name="Varseltekst 2 2 17 3" xfId="45512" xr:uid="{73F52A03-E321-4A32-8DD0-8AA506328706}"/>
    <cellStyle name="Varseltekst 2 2 17 4" xfId="45513" xr:uid="{6DC47BAD-80FB-4B73-80D6-5EF88E405DB5}"/>
    <cellStyle name="Varseltekst 2 2 17 5" xfId="45514" xr:uid="{24496C27-57C1-45EE-99EB-91917F032360}"/>
    <cellStyle name="Varseltekst 2 2 17 6" xfId="45515" xr:uid="{D6169C7C-52DD-46FB-B121-5CCE556B9723}"/>
    <cellStyle name="Varseltekst 2 2 17 7" xfId="45516" xr:uid="{15AAAA0A-6214-4546-AC68-286F9B827E58}"/>
    <cellStyle name="Varseltekst 2 2 17 8" xfId="45517" xr:uid="{3B3028E7-082E-4133-B5BE-18E56DEB8472}"/>
    <cellStyle name="Varseltekst 2 2 17 9" xfId="45518" xr:uid="{26B7FA97-2958-404A-B9B4-0A5EA1976173}"/>
    <cellStyle name="Varseltekst 2 2 18" xfId="45519" xr:uid="{E45C1A4A-C8DE-4C77-AD71-2CFC6C896FB6}"/>
    <cellStyle name="Varseltekst 2 2 19" xfId="45520" xr:uid="{1E258BE0-4A4D-4055-8A0D-C32A5E4A6488}"/>
    <cellStyle name="Varseltekst 2 2 2" xfId="45521" xr:uid="{13B75DD7-93B2-4C6D-B79C-9791937853E0}"/>
    <cellStyle name="Varseltekst 2 2 2 10" xfId="45522" xr:uid="{9962DA3E-56E3-4EC5-97AD-51BE973733F9}"/>
    <cellStyle name="Varseltekst 2 2 2 11" xfId="45523" xr:uid="{4660268F-60B0-40A4-BB1C-6E7E03451773}"/>
    <cellStyle name="Varseltekst 2 2 2 12" xfId="45524" xr:uid="{D11F7D24-A62A-4F14-8781-7E9C89401DBB}"/>
    <cellStyle name="Varseltekst 2 2 2 13" xfId="45525" xr:uid="{0D73373C-1984-4A7D-B09F-F11E56B364FA}"/>
    <cellStyle name="Varseltekst 2 2 2 14" xfId="45526" xr:uid="{F6A36132-0E17-4F4D-AECF-D9406C6E98E8}"/>
    <cellStyle name="Varseltekst 2 2 2 15" xfId="45527" xr:uid="{BF7A1BD5-FE95-4130-B991-0D9342B2B0C9}"/>
    <cellStyle name="Varseltekst 2 2 2 2" xfId="45528" xr:uid="{7EBB5FFF-104F-4136-BCE2-B7CC83459AE3}"/>
    <cellStyle name="Varseltekst 2 2 2 2 10" xfId="45529" xr:uid="{11235D8B-C238-45DE-A9B6-6937CA1BE6EC}"/>
    <cellStyle name="Varseltekst 2 2 2 2 11" xfId="45530" xr:uid="{1C42CE02-F388-45AD-81CA-98A9AC6D4A38}"/>
    <cellStyle name="Varseltekst 2 2 2 2 12" xfId="45531" xr:uid="{A2E2D61D-4A2C-4AD8-B01A-16BEB1F9C36D}"/>
    <cellStyle name="Varseltekst 2 2 2 2 13" xfId="45532" xr:uid="{DBA4FED5-D3EF-47F7-82C3-CB84E0482C37}"/>
    <cellStyle name="Varseltekst 2 2 2 2 2" xfId="45533" xr:uid="{5DF70A66-787D-4EC4-ACF9-09F3F501A4A6}"/>
    <cellStyle name="Varseltekst 2 2 2 2 3" xfId="45534" xr:uid="{95F5FF56-803F-4357-8932-4EE1CD43BCBC}"/>
    <cellStyle name="Varseltekst 2 2 2 2 4" xfId="45535" xr:uid="{B9A25554-B04C-47EC-A128-D5CE2EEAA16C}"/>
    <cellStyle name="Varseltekst 2 2 2 2 5" xfId="45536" xr:uid="{0D5D9CB3-CA7E-4CD1-B599-3D0DE498A5DA}"/>
    <cellStyle name="Varseltekst 2 2 2 2 6" xfId="45537" xr:uid="{B3F8E657-B1E3-40BD-94B5-58EA0B2A43F3}"/>
    <cellStyle name="Varseltekst 2 2 2 2 7" xfId="45538" xr:uid="{87A17CEB-038A-4D34-BFD8-994CD2D0EA05}"/>
    <cellStyle name="Varseltekst 2 2 2 2 8" xfId="45539" xr:uid="{63CC70C2-11E9-4976-9414-144E1A47932A}"/>
    <cellStyle name="Varseltekst 2 2 2 2 9" xfId="45540" xr:uid="{4CE3AF6B-D509-4A4B-829A-85ED7680DDA1}"/>
    <cellStyle name="Varseltekst 2 2 2 3" xfId="45541" xr:uid="{460FE163-1BF4-4089-9DFE-B2CAAC2770E5}"/>
    <cellStyle name="Varseltekst 2 2 2 4" xfId="45542" xr:uid="{432FA7F2-1714-413E-9FD2-4D7E6B671B9F}"/>
    <cellStyle name="Varseltekst 2 2 2 5" xfId="45543" xr:uid="{316D297B-8826-49A7-BC45-8E3638D625B0}"/>
    <cellStyle name="Varseltekst 2 2 2 6" xfId="45544" xr:uid="{995F8E4E-F2C6-43FE-9C44-CE69DDF3FB35}"/>
    <cellStyle name="Varseltekst 2 2 2 7" xfId="45545" xr:uid="{EA58E351-1DAB-4D8C-A57F-3DB3A97CE2CA}"/>
    <cellStyle name="Varseltekst 2 2 2 8" xfId="45546" xr:uid="{7F0EDEFC-DB0C-46F8-A5E1-55B58DD01226}"/>
    <cellStyle name="Varseltekst 2 2 2 9" xfId="45547" xr:uid="{2D477862-4C2C-4D4E-A714-DA048D7015B5}"/>
    <cellStyle name="Varseltekst 2 2 20" xfId="45548" xr:uid="{2CE035FD-B7F3-4D4A-B842-7135C1FC74CA}"/>
    <cellStyle name="Varseltekst 2 2 21" xfId="45549" xr:uid="{02D7C9FC-88E2-4102-BA08-A035ADAF275E}"/>
    <cellStyle name="Varseltekst 2 2 22" xfId="45550" xr:uid="{A12092E7-AB11-456A-9F25-72119C67B4A0}"/>
    <cellStyle name="Varseltekst 2 2 23" xfId="45551" xr:uid="{82179FA5-1644-4B1E-94B9-ABDB8710C88C}"/>
    <cellStyle name="Varseltekst 2 2 24" xfId="45552" xr:uid="{F11DA965-C748-4BCE-89E1-C360BCF3F6D8}"/>
    <cellStyle name="Varseltekst 2 2 25" xfId="45553" xr:uid="{F43F8B2C-7FFF-4EDB-8BBF-50255D660E50}"/>
    <cellStyle name="Varseltekst 2 2 26" xfId="45554" xr:uid="{43BC48C6-05F2-4529-83EE-73807C10D8BA}"/>
    <cellStyle name="Varseltekst 2 2 27" xfId="45555" xr:uid="{B88A4F26-29D4-41E2-B11E-6B43B5246B7A}"/>
    <cellStyle name="Varseltekst 2 2 28" xfId="45556" xr:uid="{801E4034-F8C6-43CB-8EE1-C452D091ADAE}"/>
    <cellStyle name="Varseltekst 2 2 3" xfId="45557" xr:uid="{9A28CAF8-69F7-4562-82D9-ADD0C409E709}"/>
    <cellStyle name="Varseltekst 2 2 4" xfId="45558" xr:uid="{8476C048-09C3-4124-90FF-084056516934}"/>
    <cellStyle name="Varseltekst 2 2 5" xfId="45559" xr:uid="{1EF6A91C-669C-437E-A927-31F131618963}"/>
    <cellStyle name="Varseltekst 2 2 6" xfId="45560" xr:uid="{74FD06DC-0BFB-4CDB-8213-2F40A2B3C5B9}"/>
    <cellStyle name="Varseltekst 2 2 7" xfId="45561" xr:uid="{DF2F1F80-78D7-43F9-BD94-4A7D7C43E022}"/>
    <cellStyle name="Varseltekst 2 2 8" xfId="45562" xr:uid="{340DB017-0184-4305-92E7-D5A7810D2691}"/>
    <cellStyle name="Varseltekst 2 2 9" xfId="45563" xr:uid="{9B46926B-D52B-401E-AF51-7F539EE08D24}"/>
    <cellStyle name="Varseltekst 2 20" xfId="45564" xr:uid="{5DE8FA31-9667-4269-ADDC-5FE62E8DFCB7}"/>
    <cellStyle name="Varseltekst 2 21" xfId="45565" xr:uid="{CD372015-694B-4210-8D18-0080A2589620}"/>
    <cellStyle name="Varseltekst 2 22" xfId="45566" xr:uid="{B251FACD-7C5E-4F9F-9CE0-B5D00184E3BE}"/>
    <cellStyle name="Varseltekst 2 23" xfId="45567" xr:uid="{17ED520C-6E6D-4C39-86FD-021D0041EA0C}"/>
    <cellStyle name="Varseltekst 2 24" xfId="45568" xr:uid="{C5DD2D54-6679-4D2A-A7CD-3C15496C8957}"/>
    <cellStyle name="Varseltekst 2 25" xfId="45569" xr:uid="{AF31B5A6-A60A-4F52-9950-FDB0C042E893}"/>
    <cellStyle name="Varseltekst 2 26" xfId="45570" xr:uid="{2FD53AE0-43AC-470D-A9DD-CBDA8A4CF3E1}"/>
    <cellStyle name="Varseltekst 2 27" xfId="45571" xr:uid="{1B1865C5-9A9B-48FB-BA85-E0E7B4FC16EC}"/>
    <cellStyle name="Varseltekst 2 28" xfId="45572" xr:uid="{F1635B7A-7023-4949-ABF0-C774CA1EDE7A}"/>
    <cellStyle name="Varseltekst 2 29" xfId="45573" xr:uid="{4EF40395-4785-42ED-92E6-8678670039F8}"/>
    <cellStyle name="Varseltekst 2 3" xfId="45574" xr:uid="{AE482734-760E-4A52-9EA8-17066EB2E4B7}"/>
    <cellStyle name="Varseltekst 2 30" xfId="45575" xr:uid="{59AB5E95-3AE2-42A3-8A7F-23A9479BD22B}"/>
    <cellStyle name="Varseltekst 2 31" xfId="46717" xr:uid="{1489B35E-6A68-4123-B1BC-3B6719D04CFD}"/>
    <cellStyle name="Varseltekst 2 4" xfId="45576" xr:uid="{5FC5BA64-D44F-4154-96DD-07666250B275}"/>
    <cellStyle name="Varseltekst 2 5" xfId="45577" xr:uid="{54546994-9372-4CA1-9539-FEADFCB8302F}"/>
    <cellStyle name="Varseltekst 2 5 10" xfId="45578" xr:uid="{547D7B1B-ADF2-4251-8DFF-BF8D9B9D3002}"/>
    <cellStyle name="Varseltekst 2 5 11" xfId="45579" xr:uid="{041468DB-BEA7-445C-BB3A-1720D2EABBD5}"/>
    <cellStyle name="Varseltekst 2 5 12" xfId="45580" xr:uid="{4754D080-A962-4A1A-8F6B-8E7E712D4D1C}"/>
    <cellStyle name="Varseltekst 2 5 13" xfId="45581" xr:uid="{6C0AF09A-4B14-49DA-9896-0F67DE45EE36}"/>
    <cellStyle name="Varseltekst 2 5 14" xfId="45582" xr:uid="{3A3F3DE2-85B9-4D29-8E06-3A041FF6B6E5}"/>
    <cellStyle name="Varseltekst 2 5 15" xfId="45583" xr:uid="{AED50C10-CB9D-4842-98D6-E610C2C88E9A}"/>
    <cellStyle name="Varseltekst 2 5 2" xfId="45584" xr:uid="{ACBAF232-B598-440C-AF08-63195E0CB063}"/>
    <cellStyle name="Varseltekst 2 5 2 10" xfId="45585" xr:uid="{86BF3DC9-23BC-4532-A45F-2E269108E48B}"/>
    <cellStyle name="Varseltekst 2 5 2 11" xfId="45586" xr:uid="{AF81B196-E447-448B-AA36-2514D76A9B02}"/>
    <cellStyle name="Varseltekst 2 5 2 12" xfId="45587" xr:uid="{FECD8844-EAAD-4CBF-A60A-99049577C885}"/>
    <cellStyle name="Varseltekst 2 5 2 13" xfId="45588" xr:uid="{05921F35-B00F-47A8-8BFF-4D870DB656D4}"/>
    <cellStyle name="Varseltekst 2 5 2 2" xfId="45589" xr:uid="{BF5A32D7-9059-40D9-8DA8-0790F08E813B}"/>
    <cellStyle name="Varseltekst 2 5 2 3" xfId="45590" xr:uid="{9473A931-EB1E-4472-91AE-A989929A56C0}"/>
    <cellStyle name="Varseltekst 2 5 2 4" xfId="45591" xr:uid="{8664B103-BFCC-45E1-91B4-CF882370013A}"/>
    <cellStyle name="Varseltekst 2 5 2 5" xfId="45592" xr:uid="{1A575E64-2113-48DA-B99F-5409D07E4F03}"/>
    <cellStyle name="Varseltekst 2 5 2 6" xfId="45593" xr:uid="{5D17FBE1-5989-44D1-9E56-7E07CFF4CE0B}"/>
    <cellStyle name="Varseltekst 2 5 2 7" xfId="45594" xr:uid="{4494E28B-5A7A-4273-AB56-57A681933AAA}"/>
    <cellStyle name="Varseltekst 2 5 2 8" xfId="45595" xr:uid="{13C3567C-08C6-4D97-A2D5-315BD3EEAD75}"/>
    <cellStyle name="Varseltekst 2 5 2 9" xfId="45596" xr:uid="{2F370093-CAC7-4237-9685-D6E625ECF8C9}"/>
    <cellStyle name="Varseltekst 2 5 3" xfId="45597" xr:uid="{89E78E60-D7EF-49CE-A7A9-35439D14F3A9}"/>
    <cellStyle name="Varseltekst 2 5 4" xfId="45598" xr:uid="{5BA52E09-1601-410D-A972-53BF955C74F7}"/>
    <cellStyle name="Varseltekst 2 5 5" xfId="45599" xr:uid="{CA89AFD6-D382-4A54-B504-C95E00F1005A}"/>
    <cellStyle name="Varseltekst 2 5 6" xfId="45600" xr:uid="{D3F878E9-EBDB-4409-9BFE-EC83CB60A195}"/>
    <cellStyle name="Varseltekst 2 5 7" xfId="45601" xr:uid="{67FBF388-35D9-4FDD-BE45-B46A3EBA90B2}"/>
    <cellStyle name="Varseltekst 2 5 8" xfId="45602" xr:uid="{AEAE25F9-0BFB-4CF9-AB93-B7D1DEABC188}"/>
    <cellStyle name="Varseltekst 2 5 9" xfId="45603" xr:uid="{14E03533-B65C-41AD-8F88-279B59040836}"/>
    <cellStyle name="Varseltekst 2 6" xfId="45604" xr:uid="{2681BE23-2D35-4351-9E57-C796BF91E7E8}"/>
    <cellStyle name="Varseltekst 2 7" xfId="45605" xr:uid="{6E1A1118-7ECA-44AD-AE8F-F96B031A5F57}"/>
    <cellStyle name="Varseltekst 2 8" xfId="45606" xr:uid="{A198913C-D8B4-4789-9F5A-23C3D636AD13}"/>
    <cellStyle name="Varseltekst 2 9" xfId="45607" xr:uid="{DF4867AE-E019-4695-B63E-FC60622924B7}"/>
    <cellStyle name="Varseltekst 2_Innlån 10_2010" xfId="45608" xr:uid="{A920E636-164D-4662-8F87-4F8E9AA2F52F}"/>
    <cellStyle name="Varseltekst 20" xfId="45609" xr:uid="{AB592D9B-73E5-4927-B4D0-77E37E79EDBB}"/>
    <cellStyle name="Varseltekst 20 10" xfId="45610" xr:uid="{70F849FC-ADC4-420A-8BA4-0C747E70FE06}"/>
    <cellStyle name="Varseltekst 20 11" xfId="45611" xr:uid="{8AB8841E-D044-4567-802B-7057AB8A1948}"/>
    <cellStyle name="Varseltekst 20 12" xfId="45612" xr:uid="{5D3D113F-B0CD-415D-80C0-60B1DE2AAB25}"/>
    <cellStyle name="Varseltekst 20 2" xfId="45613" xr:uid="{51A85383-F45D-4CC2-BB89-E29F0EB71766}"/>
    <cellStyle name="Varseltekst 20 3" xfId="45614" xr:uid="{18A84A3C-AF13-455A-87FF-056877F2D805}"/>
    <cellStyle name="Varseltekst 20 4" xfId="45615" xr:uid="{9AF16A6B-DBB2-4F56-9848-E8E8C769C45F}"/>
    <cellStyle name="Varseltekst 20 5" xfId="45616" xr:uid="{5AE030A3-4674-4201-B673-3E6D8CCA67B3}"/>
    <cellStyle name="Varseltekst 20 6" xfId="45617" xr:uid="{75E4C2E7-43C8-4943-8BAD-37F97057BB06}"/>
    <cellStyle name="Varseltekst 20 7" xfId="45618" xr:uid="{4125D169-C801-4D87-8709-A258253CB878}"/>
    <cellStyle name="Varseltekst 20 8" xfId="45619" xr:uid="{B19DC7F9-B495-42E6-9CFF-1CDF9E947ECF}"/>
    <cellStyle name="Varseltekst 20 9" xfId="45620" xr:uid="{98D1D0E5-1BBE-4DF7-9D75-B6064A42ED97}"/>
    <cellStyle name="Varseltekst 21" xfId="45621" xr:uid="{224BEB5D-91F6-4082-91F2-DC7EEBE7E713}"/>
    <cellStyle name="Varseltekst 21 10" xfId="45622" xr:uid="{92BCC162-CB48-4547-8949-3A0FBDAF575A}"/>
    <cellStyle name="Varseltekst 21 11" xfId="45623" xr:uid="{0ADEE1A6-5684-431F-85B8-911120E934CD}"/>
    <cellStyle name="Varseltekst 21 12" xfId="45624" xr:uid="{01DA636C-8BC4-414B-B00C-AD9151C46283}"/>
    <cellStyle name="Varseltekst 21 2" xfId="45625" xr:uid="{B8EB19F8-E25D-4C7B-AC0D-0304530B9C03}"/>
    <cellStyle name="Varseltekst 21 3" xfId="45626" xr:uid="{2C3397CC-8F25-49FD-86A6-2D1C525853CC}"/>
    <cellStyle name="Varseltekst 21 4" xfId="45627" xr:uid="{7EA28243-0EB4-4CF2-BAD9-40A7E385E841}"/>
    <cellStyle name="Varseltekst 21 5" xfId="45628" xr:uid="{E7925A35-6837-4A73-9896-81C281065539}"/>
    <cellStyle name="Varseltekst 21 6" xfId="45629" xr:uid="{923EB88C-CFC6-40CF-91FC-72CA7CD152DA}"/>
    <cellStyle name="Varseltekst 21 7" xfId="45630" xr:uid="{F6AD4AA7-A2C4-41D1-94E9-5EEB93226D22}"/>
    <cellStyle name="Varseltekst 21 8" xfId="45631" xr:uid="{5EFA1089-72B8-4572-8CF0-B2A12AEDEC6E}"/>
    <cellStyle name="Varseltekst 21 9" xfId="45632" xr:uid="{CC2D2CAB-49A3-4574-AEA4-B9554A17E0D7}"/>
    <cellStyle name="Varseltekst 22" xfId="45633" xr:uid="{B4C776A6-9D91-457A-A942-0F98A40463DC}"/>
    <cellStyle name="Varseltekst 22 10" xfId="45634" xr:uid="{DDFFBF4E-8EF4-4F4D-8324-C6AEFB882A6F}"/>
    <cellStyle name="Varseltekst 22 11" xfId="45635" xr:uid="{4BDD582B-DEDA-47CF-8198-E9D02BD16AA4}"/>
    <cellStyle name="Varseltekst 22 12" xfId="45636" xr:uid="{C5A6926D-6CAF-4E86-9ACE-B255BB4ADE9A}"/>
    <cellStyle name="Varseltekst 22 2" xfId="45637" xr:uid="{2C5E5890-E607-41B9-B218-F992398E42E1}"/>
    <cellStyle name="Varseltekst 22 3" xfId="45638" xr:uid="{3789358E-23D6-4F97-9CBB-B43201489FAB}"/>
    <cellStyle name="Varseltekst 22 4" xfId="45639" xr:uid="{AC2A7758-B40F-4AF8-B5AB-7C52C01E0B0E}"/>
    <cellStyle name="Varseltekst 22 5" xfId="45640" xr:uid="{343EB013-B97B-4498-A178-0F2DDD5F6BDC}"/>
    <cellStyle name="Varseltekst 22 6" xfId="45641" xr:uid="{819845A2-7224-4FEF-A6EA-C9F300CF37C2}"/>
    <cellStyle name="Varseltekst 22 7" xfId="45642" xr:uid="{809E6861-FE28-46C5-B889-6B1DBB2E4B3F}"/>
    <cellStyle name="Varseltekst 22 8" xfId="45643" xr:uid="{2C377B1C-7C89-4C05-8240-141301BE0F78}"/>
    <cellStyle name="Varseltekst 22 9" xfId="45644" xr:uid="{1FEC6A5E-B887-4F5E-BBBE-D5D00A082274}"/>
    <cellStyle name="Varseltekst 23" xfId="45645" xr:uid="{2CC074C2-199E-44F6-B0AF-02D636953F7E}"/>
    <cellStyle name="Varseltekst 23 10" xfId="45646" xr:uid="{34FC4302-D9FB-4EFB-99B2-1437C12F3072}"/>
    <cellStyle name="Varseltekst 23 11" xfId="45647" xr:uid="{88AEDA67-F1A3-4385-AF9D-E2F39EF7108E}"/>
    <cellStyle name="Varseltekst 23 12" xfId="45648" xr:uid="{A16F298D-999E-472F-A66C-2EDD681E544B}"/>
    <cellStyle name="Varseltekst 23 2" xfId="45649" xr:uid="{4B2C8367-47BE-4239-9EC0-B9F2DDB28E93}"/>
    <cellStyle name="Varseltekst 23 3" xfId="45650" xr:uid="{366C7E52-EDF7-4C78-A9E3-51AB08D4EF21}"/>
    <cellStyle name="Varseltekst 23 4" xfId="45651" xr:uid="{F1703E9D-036D-4DEA-82FE-06638DD7B9BA}"/>
    <cellStyle name="Varseltekst 23 5" xfId="45652" xr:uid="{6994E9E2-D5F5-4F7D-82CF-65E24E50A2CC}"/>
    <cellStyle name="Varseltekst 23 6" xfId="45653" xr:uid="{3016B992-06D2-4915-9B68-E362706F98E8}"/>
    <cellStyle name="Varseltekst 23 7" xfId="45654" xr:uid="{503DFC5B-1256-45F4-AF92-4E39DF1A49EE}"/>
    <cellStyle name="Varseltekst 23 8" xfId="45655" xr:uid="{CCAAEE73-FBA7-4F7F-BD60-109C23005055}"/>
    <cellStyle name="Varseltekst 23 9" xfId="45656" xr:uid="{0A730B1D-B2B2-4759-8758-042B0F0BD4CA}"/>
    <cellStyle name="Varseltekst 24" xfId="45657" xr:uid="{AA605372-EEE5-4977-9D15-5ED8728D6663}"/>
    <cellStyle name="Varseltekst 24 10" xfId="45658" xr:uid="{B6D7174D-A0CA-4A35-A2F9-3A619384A593}"/>
    <cellStyle name="Varseltekst 24 11" xfId="45659" xr:uid="{019CB455-1BD9-4388-8094-3C7AFC2D5104}"/>
    <cellStyle name="Varseltekst 24 12" xfId="45660" xr:uid="{BBA71EBA-B2CA-4461-B4EC-FBF19E3FB33F}"/>
    <cellStyle name="Varseltekst 24 2" xfId="45661" xr:uid="{7E76F821-DF23-4617-BC81-CB199A60B21B}"/>
    <cellStyle name="Varseltekst 24 3" xfId="45662" xr:uid="{60B12879-B2F0-4E60-8F45-C9241E321485}"/>
    <cellStyle name="Varseltekst 24 4" xfId="45663" xr:uid="{BB206508-3F8B-46B1-87BC-3B3F1EC48DAB}"/>
    <cellStyle name="Varseltekst 24 5" xfId="45664" xr:uid="{AEA4AD4F-68F1-4B5D-9A88-9B888B01E0B5}"/>
    <cellStyle name="Varseltekst 24 6" xfId="45665" xr:uid="{4DE98F38-C6E0-4527-A0EA-6753003D11B0}"/>
    <cellStyle name="Varseltekst 24 7" xfId="45666" xr:uid="{12DB94FE-885E-4997-854C-BBD2034F269C}"/>
    <cellStyle name="Varseltekst 24 8" xfId="45667" xr:uid="{C52934E6-969C-43EE-9C0D-2662BFDC762E}"/>
    <cellStyle name="Varseltekst 24 9" xfId="45668" xr:uid="{1865E4AD-89B8-46E3-8B1B-26483C42BA9D}"/>
    <cellStyle name="Varseltekst 25" xfId="45669" xr:uid="{0AE52D76-2012-4E90-A10C-B97457EAA3A5}"/>
    <cellStyle name="Varseltekst 25 10" xfId="45670" xr:uid="{1CF0F1C3-48EE-46CF-8947-B68CFB5939E4}"/>
    <cellStyle name="Varseltekst 25 11" xfId="45671" xr:uid="{007AB7FD-EC75-4056-9715-B57D436D8245}"/>
    <cellStyle name="Varseltekst 25 12" xfId="45672" xr:uid="{9E95C439-52B9-4F17-9B61-CA6D92F82F9D}"/>
    <cellStyle name="Varseltekst 25 2" xfId="45673" xr:uid="{2A2AC467-D15C-4DA7-AC68-C77537111DBD}"/>
    <cellStyle name="Varseltekst 25 3" xfId="45674" xr:uid="{FFD57793-7BCF-45CD-A116-07D4B8A3A3B2}"/>
    <cellStyle name="Varseltekst 25 4" xfId="45675" xr:uid="{7B7C115F-13CA-4225-9629-B4FB78C1AFBF}"/>
    <cellStyle name="Varseltekst 25 5" xfId="45676" xr:uid="{CA0CBABA-ED70-458D-8DEC-FF69752DDC02}"/>
    <cellStyle name="Varseltekst 25 6" xfId="45677" xr:uid="{2D3DB839-29AC-4487-A933-42147EA63E00}"/>
    <cellStyle name="Varseltekst 25 7" xfId="45678" xr:uid="{250EA477-4943-4D5C-A54B-06C4910D7F25}"/>
    <cellStyle name="Varseltekst 25 8" xfId="45679" xr:uid="{51BDC801-76C0-4BC8-B8D7-F6C60D433343}"/>
    <cellStyle name="Varseltekst 25 9" xfId="45680" xr:uid="{FF57337F-EED4-41E0-B468-183894A26150}"/>
    <cellStyle name="Varseltekst 26" xfId="45681" xr:uid="{38901F8C-4A94-4560-8B1F-375FD9AD9A5B}"/>
    <cellStyle name="Varseltekst 26 10" xfId="45682" xr:uid="{E044737C-5CD5-48A4-A463-CB5E0648B910}"/>
    <cellStyle name="Varseltekst 26 11" xfId="45683" xr:uid="{28828D50-AB66-459F-A05B-E7F7DFB2E004}"/>
    <cellStyle name="Varseltekst 26 12" xfId="45684" xr:uid="{59F946C1-1540-42D7-851D-3B14C409E114}"/>
    <cellStyle name="Varseltekst 26 13" xfId="45685" xr:uid="{9EFBE3A7-D8E7-4C16-8317-8ECB4D507BDE}"/>
    <cellStyle name="Varseltekst 26 2" xfId="45686" xr:uid="{94072BB7-5234-4738-917C-C096F15BC0F8}"/>
    <cellStyle name="Varseltekst 26 3" xfId="45687" xr:uid="{5D45332A-5CEC-4922-B4D7-A9D9E2ED4FDD}"/>
    <cellStyle name="Varseltekst 26 4" xfId="45688" xr:uid="{62CB0251-B670-4720-B71B-3BBD8892E9C3}"/>
    <cellStyle name="Varseltekst 26 5" xfId="45689" xr:uid="{0E18E06B-C849-4289-92EF-2F9EE56CAFD7}"/>
    <cellStyle name="Varseltekst 26 6" xfId="45690" xr:uid="{398BF77B-54FF-4A1D-8043-1EC733D2F8BA}"/>
    <cellStyle name="Varseltekst 26 7" xfId="45691" xr:uid="{42A68C2C-7714-422D-9045-50A05A0D85BF}"/>
    <cellStyle name="Varseltekst 26 8" xfId="45692" xr:uid="{32028B96-9580-4188-924B-DD370383FC7B}"/>
    <cellStyle name="Varseltekst 26 9" xfId="45693" xr:uid="{3FF43292-7E26-48C5-9475-9EEC13B2D192}"/>
    <cellStyle name="Varseltekst 27" xfId="45694" xr:uid="{967ABBA2-E330-4590-A38F-7C1E2A797C96}"/>
    <cellStyle name="Varseltekst 28" xfId="45695" xr:uid="{18AF8B2A-817A-4DC2-B131-1B786CEA9ECC}"/>
    <cellStyle name="Varseltekst 28 2" xfId="45696" xr:uid="{DB5368FA-4179-48C1-B29C-998C7766A94E}"/>
    <cellStyle name="Varseltekst 28 3" xfId="45697" xr:uid="{2A9BF377-87EE-4060-AE27-081AD62ACBDF}"/>
    <cellStyle name="Varseltekst 29" xfId="45698" xr:uid="{E2C54A14-5781-441B-ABAB-BCA1C0B6B55E}"/>
    <cellStyle name="Varseltekst 3" xfId="45699" xr:uid="{DC7E46DB-DD16-47A4-A35C-542DACD781F2}"/>
    <cellStyle name="Varseltekst 3 2" xfId="46742" xr:uid="{C3268B8B-FF04-4403-B163-4200D4C8A5B9}"/>
    <cellStyle name="Varseltekst 30" xfId="45700" xr:uid="{8F484A3E-62BA-464C-B9E0-8891DA26079E}"/>
    <cellStyle name="Varseltekst 31" xfId="45701" xr:uid="{12B2F4B2-C358-4EB8-B6C4-96448B5A4B3B}"/>
    <cellStyle name="Varseltekst 32" xfId="45702" xr:uid="{7749BAA2-9D85-469A-93F0-B4B06654F422}"/>
    <cellStyle name="Varseltekst 33" xfId="45703" xr:uid="{D6206FD8-3342-4424-8722-9626C3FF1F64}"/>
    <cellStyle name="Varseltekst 34" xfId="45704" xr:uid="{DD55BF43-8DBF-438F-8C9E-575C55F9C251}"/>
    <cellStyle name="Varseltekst 35" xfId="45705" xr:uid="{CFC6FB8D-320F-425F-875A-8E0E4033A162}"/>
    <cellStyle name="Varseltekst 36" xfId="45706" xr:uid="{806A4AA1-E0C0-4775-8FB3-588E0BD4A163}"/>
    <cellStyle name="Varseltekst 37" xfId="45707" xr:uid="{7D4592DF-6B0A-4E9E-96E5-1339157E1234}"/>
    <cellStyle name="Varseltekst 38" xfId="45708" xr:uid="{6D92E505-05F5-49C2-953A-47E0652F17BB}"/>
    <cellStyle name="Varseltekst 39" xfId="45709" xr:uid="{235972B3-C1D2-4496-AA82-AB91241AE5CF}"/>
    <cellStyle name="Varseltekst 4" xfId="45710" xr:uid="{63AD146B-9AD0-452F-B53A-8982006C7005}"/>
    <cellStyle name="Varseltekst 40" xfId="45711" xr:uid="{092659AC-5015-4209-B978-FE7AD439CC18}"/>
    <cellStyle name="Varseltekst 41" xfId="45712" xr:uid="{53E039A9-6D49-4D87-A822-1DE024E06358}"/>
    <cellStyle name="Varseltekst 42" xfId="45713" xr:uid="{C3407002-932D-48EE-8602-5ABEC15711A2}"/>
    <cellStyle name="Varseltekst 43" xfId="45714" xr:uid="{5D6501CB-693F-4C5D-9876-6294D608F020}"/>
    <cellStyle name="Varseltekst 44" xfId="45715" xr:uid="{22DDBBF5-AB8D-41C7-AD39-DE36C51D2BF0}"/>
    <cellStyle name="Varseltekst 45" xfId="45716" xr:uid="{E9710CF6-B418-447E-94BF-E997885F2F57}"/>
    <cellStyle name="Varseltekst 46" xfId="45717" xr:uid="{A143DA79-821A-40F0-9089-F2010E177E81}"/>
    <cellStyle name="Varseltekst 47" xfId="45718" xr:uid="{62B4EE81-2404-4CCF-A0AA-4B6628F34F23}"/>
    <cellStyle name="Varseltekst 48" xfId="45719" xr:uid="{411CD424-0AD2-4F23-BDBB-38882D0DE72B}"/>
    <cellStyle name="Varseltekst 49" xfId="46571" xr:uid="{C834A3C5-AA17-4A91-AA5A-B8DDBA53A37F}"/>
    <cellStyle name="Varseltekst 5" xfId="45720" xr:uid="{D8149760-1C8F-405D-99BE-B02E5C9C1326}"/>
    <cellStyle name="Varseltekst 50" xfId="46572" xr:uid="{7978752B-DAEB-454B-9582-6AFFFD8CF526}"/>
    <cellStyle name="Varseltekst 51" xfId="46573" xr:uid="{D4CB0B17-4B04-4D43-8F23-1A0CCE18CC76}"/>
    <cellStyle name="Varseltekst 52" xfId="46574" xr:uid="{3A9D51B7-A161-4C86-8F07-936CFA8E06A9}"/>
    <cellStyle name="Varseltekst 53" xfId="46575" xr:uid="{A93451FB-3C66-4074-8536-677EBB2CF8E9}"/>
    <cellStyle name="Varseltekst 54" xfId="46576" xr:uid="{AB2E0CE0-8A30-472D-A29F-A50164923BD6}"/>
    <cellStyle name="Varseltekst 55" xfId="46577" xr:uid="{7FC06C01-6757-46EA-AD57-02BC7720F90A}"/>
    <cellStyle name="Varseltekst 56" xfId="46578" xr:uid="{0EB7DDFE-5A4A-44E9-8626-B8E297557946}"/>
    <cellStyle name="Varseltekst 57" xfId="46579" xr:uid="{9B709D48-DBF2-49EF-9E3E-AD0463083B6C}"/>
    <cellStyle name="Varseltekst 58" xfId="46580" xr:uid="{7E76D826-2EDF-42AE-A281-A300CAD3E4DE}"/>
    <cellStyle name="Varseltekst 59" xfId="46581" xr:uid="{05AF41AA-8734-44D9-8479-91CADBA01A8A}"/>
    <cellStyle name="Varseltekst 6" xfId="45721" xr:uid="{CF20EC1F-9E71-46B7-B429-E963CF82EBBA}"/>
    <cellStyle name="Varseltekst 60" xfId="46582" xr:uid="{B9AEF472-F1A3-4EB0-8D19-B1BC42738BCE}"/>
    <cellStyle name="Varseltekst 61" xfId="46583" xr:uid="{5A5F65FE-8F35-41B7-B4B4-580EB545FF24}"/>
    <cellStyle name="Varseltekst 62" xfId="46584" xr:uid="{49043B48-9FA5-49B1-AE16-4D9A741BD3A5}"/>
    <cellStyle name="Varseltekst 63" xfId="46585" xr:uid="{43788B3B-E06B-40E7-98B0-84C6C87E568C}"/>
    <cellStyle name="Varseltekst 64" xfId="46586" xr:uid="{C03971F3-1202-4CFF-AEED-5359C79D52A7}"/>
    <cellStyle name="Varseltekst 65" xfId="46587" xr:uid="{2258BE5D-B1B4-4A52-B949-58F7F5DF921B}"/>
    <cellStyle name="Varseltekst 66" xfId="46588" xr:uid="{590F85AB-9328-4826-BC7F-EFB5300C978B}"/>
    <cellStyle name="Varseltekst 67" xfId="46589" xr:uid="{A4B90035-D219-45B7-9523-6A9C397B0D63}"/>
    <cellStyle name="Varseltekst 68" xfId="46590" xr:uid="{1AECF3D7-64FD-4F0F-8404-C97B3C6FAE97}"/>
    <cellStyle name="Varseltekst 69" xfId="46675" xr:uid="{ACCF522B-771D-4959-9116-D34956ED993B}"/>
    <cellStyle name="Varseltekst 7" xfId="45722" xr:uid="{A8BB895D-DED8-4CA5-9144-9C06B0B5D52C}"/>
    <cellStyle name="Varseltekst 70" xfId="46600" xr:uid="{86E2E476-567A-4AF6-814A-86C3C87370E4}"/>
    <cellStyle name="Varseltekst 71" xfId="47018" xr:uid="{6561B759-2DD3-4042-956E-EF34AD245CD8}"/>
    <cellStyle name="Varseltekst 72" xfId="47008" xr:uid="{8CAC6768-F921-4D1A-A218-EC2BB3184E1E}"/>
    <cellStyle name="Varseltekst 73" xfId="47004" xr:uid="{35934E56-820C-4CA2-9357-E22418C4323A}"/>
    <cellStyle name="Varseltekst 8" xfId="45723" xr:uid="{F28D1032-46D0-4ECE-8926-4F9F292E935F}"/>
    <cellStyle name="Varseltekst 9" xfId="45724" xr:uid="{1CE4DBF6-571E-4C9F-8705-0023A353F4BB}"/>
    <cellStyle name="Warning Text" xfId="45725" xr:uid="{25709C16-8064-4E84-BD5B-7563DA10835C}"/>
    <cellStyle name="Warning Text 2" xfId="45726" xr:uid="{D32A5172-8A5F-43DD-A67F-93E5B2E0186F}"/>
    <cellStyle name="Összesen" xfId="45727" xr:uid="{FDAC4091-C500-441F-BA49-FC07F8483A80}"/>
    <cellStyle name="桁区切り [0.00]_municipalies_in_sweden" xfId="46989" xr:uid="{1D0C7435-9A30-441B-B204-E72BE9CBAB9C}"/>
    <cellStyle name="桁区切り_municipalies_in_sweden" xfId="46990" xr:uid="{0F2757EB-2ACF-47AF-A0BB-C2D281284867}"/>
    <cellStyle name="標準_municipalies_in_sweden" xfId="46991" xr:uid="{C6B1D572-5E8F-4987-B19A-DD9DCF6FB245}"/>
    <cellStyle name="通貨 [0.00]_municipalies_in_sweden" xfId="46992" xr:uid="{78E7963A-4696-45F7-B152-25C8AC0D91DE}"/>
    <cellStyle name="通貨_municipalies_in_sweden" xfId="46993" xr:uid="{9917D053-DDFC-4F49-BE1B-0C102D21AC0F}"/>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2" defaultTableStyle="TableStyleMedium2" defaultPivotStyle="PivotStyleLight16">
    <tableStyle name="Utflatet pivotstil" table="0" count="3" xr9:uid="{AF10A4F4-468A-40DA-8E4E-D436A2563BEB}">
      <tableStyleElement type="headerRow" dxfId="2"/>
      <tableStyleElement type="totalRow" dxfId="1"/>
      <tableStyleElement type="secondRowStripe" dxfId="0"/>
    </tableStyle>
    <tableStyle name="Invisible" pivot="0" table="0" count="0" xr9:uid="{53740438-4227-45E3-8D4F-0C365A1BB7B7}"/>
  </tableStyles>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www.fno.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257738</xdr:colOff>
      <xdr:row>35</xdr:row>
      <xdr:rowOff>47611</xdr:rowOff>
    </xdr:from>
    <xdr:to>
      <xdr:col>10</xdr:col>
      <xdr:colOff>709705</xdr:colOff>
      <xdr:row>37</xdr:row>
      <xdr:rowOff>176102</xdr:rowOff>
    </xdr:to>
    <xdr:pic>
      <xdr:nvPicPr>
        <xdr:cNvPr id="2" name="Picture 2" descr="http://prod.dfox.com/public/images/0000675243/000/079/0000790578.jpg">
          <a:hlinkClick xmlns:r="http://schemas.openxmlformats.org/officeDocument/2006/relationships" r:id="rId1"/>
          <a:extLst>
            <a:ext uri="{FF2B5EF4-FFF2-40B4-BE49-F238E27FC236}">
              <a16:creationId xmlns:a16="http://schemas.microsoft.com/office/drawing/2014/main" id="{15A4E93F-E568-4F56-A3B7-A9B7C15EC4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15338" y="7219936"/>
          <a:ext cx="2892749" cy="509491"/>
        </a:xfrm>
        <a:prstGeom prst="rect">
          <a:avLst/>
        </a:prstGeom>
        <a:noFill/>
      </xdr:spPr>
    </xdr:pic>
    <xdr:clientData/>
  </xdr:twoCellAnchor>
  <xdr:twoCellAnchor editAs="oneCell">
    <xdr:from>
      <xdr:col>6</xdr:col>
      <xdr:colOff>257738</xdr:colOff>
      <xdr:row>35</xdr:row>
      <xdr:rowOff>47611</xdr:rowOff>
    </xdr:from>
    <xdr:to>
      <xdr:col>10</xdr:col>
      <xdr:colOff>709705</xdr:colOff>
      <xdr:row>37</xdr:row>
      <xdr:rowOff>176102</xdr:rowOff>
    </xdr:to>
    <xdr:pic>
      <xdr:nvPicPr>
        <xdr:cNvPr id="3" name="Picture 2" descr="http://prod.dfox.com/public/images/0000675243/000/079/0000790578.jpg">
          <a:hlinkClick xmlns:r="http://schemas.openxmlformats.org/officeDocument/2006/relationships" r:id="rId1"/>
          <a:extLst>
            <a:ext uri="{FF2B5EF4-FFF2-40B4-BE49-F238E27FC236}">
              <a16:creationId xmlns:a16="http://schemas.microsoft.com/office/drawing/2014/main" id="{314FE0FC-58D0-4F3B-95DE-53F335C70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15338" y="7219936"/>
          <a:ext cx="2892749" cy="509491"/>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eikbol.no/Investor-relations/green-bonds" TargetMode="External"/><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coveredbondlabel.com/issuer/77-eika-boligkredit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coveredbondlabel.com/issuer/77-eika-boligkreditt-as" TargetMode="External"/><Relationship Id="rId11" Type="http://schemas.openxmlformats.org/officeDocument/2006/relationships/vmlDrawing" Target="../drawings/vmlDrawing2.vml"/><Relationship Id="rId5" Type="http://schemas.openxmlformats.org/officeDocument/2006/relationships/hyperlink" Target="https://eikbol.no/" TargetMode="External"/><Relationship Id="rId10" Type="http://schemas.openxmlformats.org/officeDocument/2006/relationships/printerSettings" Target="../printerSettings/printerSettings3.bin"/><Relationship Id="rId4" Type="http://schemas.openxmlformats.org/officeDocument/2006/relationships/hyperlink" Target="https://eur-lex.europa.eu/eli/dir/2019/2162/oj" TargetMode="External"/><Relationship Id="rId9" Type="http://schemas.openxmlformats.org/officeDocument/2006/relationships/hyperlink" Target="https://www.coveredbondlabel.com/issuer/77-eika-boligkreditt-as"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C1" sqref="C1"/>
    </sheetView>
  </sheetViews>
  <sheetFormatPr baseColWidth="10" defaultColWidth="9.140625" defaultRowHeight="15" x14ac:dyDescent="0.25"/>
  <cols>
    <col min="1" max="1" width="242" customWidth="1"/>
  </cols>
  <sheetData>
    <row r="1" spans="1:1" ht="31.5" x14ac:dyDescent="0.25">
      <c r="A1" s="19" t="s">
        <v>0</v>
      </c>
    </row>
    <row r="3" spans="1:1" x14ac:dyDescent="0.25">
      <c r="A3" s="70"/>
    </row>
    <row r="4" spans="1:1" ht="34.5" x14ac:dyDescent="0.25">
      <c r="A4" s="71" t="s">
        <v>1</v>
      </c>
    </row>
    <row r="5" spans="1:1" ht="34.5" x14ac:dyDescent="0.25">
      <c r="A5" s="71" t="s">
        <v>2</v>
      </c>
    </row>
    <row r="6" spans="1:1" ht="34.5" x14ac:dyDescent="0.25">
      <c r="A6" s="71" t="s">
        <v>3</v>
      </c>
    </row>
    <row r="7" spans="1:1" ht="17.25" x14ac:dyDescent="0.25">
      <c r="A7" s="71"/>
    </row>
    <row r="8" spans="1:1" ht="18.75" x14ac:dyDescent="0.25">
      <c r="A8" s="72" t="s">
        <v>4</v>
      </c>
    </row>
    <row r="9" spans="1:1" ht="34.5" x14ac:dyDescent="0.3">
      <c r="A9" s="73" t="s">
        <v>5</v>
      </c>
    </row>
    <row r="10" spans="1:1" ht="69" x14ac:dyDescent="0.25">
      <c r="A10" s="74" t="s">
        <v>6</v>
      </c>
    </row>
    <row r="11" spans="1:1" ht="34.5" x14ac:dyDescent="0.25">
      <c r="A11" s="74" t="s">
        <v>7</v>
      </c>
    </row>
    <row r="12" spans="1:1" ht="17.25" x14ac:dyDescent="0.25">
      <c r="A12" s="74" t="s">
        <v>8</v>
      </c>
    </row>
    <row r="13" spans="1:1" ht="17.25" x14ac:dyDescent="0.25">
      <c r="A13" s="74" t="s">
        <v>9</v>
      </c>
    </row>
    <row r="14" spans="1:1" ht="34.5" x14ac:dyDescent="0.25">
      <c r="A14" s="74" t="s">
        <v>10</v>
      </c>
    </row>
    <row r="15" spans="1:1" ht="17.25" x14ac:dyDescent="0.25">
      <c r="A15" s="74"/>
    </row>
    <row r="16" spans="1:1" ht="18.75" x14ac:dyDescent="0.25">
      <c r="A16" s="72" t="s">
        <v>11</v>
      </c>
    </row>
    <row r="17" spans="1:1" ht="17.25" x14ac:dyDescent="0.25">
      <c r="A17" s="75" t="s">
        <v>12</v>
      </c>
    </row>
    <row r="18" spans="1:1" ht="34.5" x14ac:dyDescent="0.25">
      <c r="A18" s="76" t="s">
        <v>13</v>
      </c>
    </row>
    <row r="19" spans="1:1" ht="34.5" x14ac:dyDescent="0.25">
      <c r="A19" s="76" t="s">
        <v>14</v>
      </c>
    </row>
    <row r="20" spans="1:1" ht="51.75" x14ac:dyDescent="0.25">
      <c r="A20" s="76" t="s">
        <v>15</v>
      </c>
    </row>
    <row r="21" spans="1:1" ht="86.25" x14ac:dyDescent="0.25">
      <c r="A21" s="76" t="s">
        <v>16</v>
      </c>
    </row>
    <row r="22" spans="1:1" ht="51.75" x14ac:dyDescent="0.25">
      <c r="A22" s="76" t="s">
        <v>17</v>
      </c>
    </row>
    <row r="23" spans="1:1" ht="34.5" x14ac:dyDescent="0.25">
      <c r="A23" s="76" t="s">
        <v>18</v>
      </c>
    </row>
    <row r="24" spans="1:1" ht="17.25" x14ac:dyDescent="0.25">
      <c r="A24" s="76" t="s">
        <v>19</v>
      </c>
    </row>
    <row r="25" spans="1:1" ht="17.25" x14ac:dyDescent="0.25">
      <c r="A25" s="75" t="s">
        <v>20</v>
      </c>
    </row>
    <row r="26" spans="1:1" ht="51.75" x14ac:dyDescent="0.3">
      <c r="A26" s="77" t="s">
        <v>21</v>
      </c>
    </row>
    <row r="27" spans="1:1" ht="17.25" x14ac:dyDescent="0.3">
      <c r="A27" s="77" t="s">
        <v>22</v>
      </c>
    </row>
    <row r="28" spans="1:1" ht="17.25" x14ac:dyDescent="0.25">
      <c r="A28" s="75" t="s">
        <v>23</v>
      </c>
    </row>
    <row r="29" spans="1:1" ht="34.5" x14ac:dyDescent="0.25">
      <c r="A29" s="76" t="s">
        <v>24</v>
      </c>
    </row>
    <row r="30" spans="1:1" ht="34.5" x14ac:dyDescent="0.25">
      <c r="A30" s="76" t="s">
        <v>25</v>
      </c>
    </row>
    <row r="31" spans="1:1" ht="34.5" x14ac:dyDescent="0.25">
      <c r="A31" s="76" t="s">
        <v>26</v>
      </c>
    </row>
    <row r="32" spans="1:1" ht="34.5" x14ac:dyDescent="0.25">
      <c r="A32" s="76" t="s">
        <v>27</v>
      </c>
    </row>
    <row r="33" spans="1:1" ht="17.25" x14ac:dyDescent="0.25">
      <c r="A33" s="76"/>
    </row>
    <row r="34" spans="1:1" ht="18.75" x14ac:dyDescent="0.25">
      <c r="A34" s="72" t="s">
        <v>28</v>
      </c>
    </row>
    <row r="35" spans="1:1" ht="17.25" x14ac:dyDescent="0.25">
      <c r="A35" s="75" t="s">
        <v>29</v>
      </c>
    </row>
    <row r="36" spans="1:1" ht="34.5" x14ac:dyDescent="0.25">
      <c r="A36" s="76" t="s">
        <v>30</v>
      </c>
    </row>
    <row r="37" spans="1:1" ht="34.5" x14ac:dyDescent="0.25">
      <c r="A37" s="76" t="s">
        <v>31</v>
      </c>
    </row>
    <row r="38" spans="1:1" ht="34.5" x14ac:dyDescent="0.25">
      <c r="A38" s="76" t="s">
        <v>32</v>
      </c>
    </row>
    <row r="39" spans="1:1" ht="17.25" x14ac:dyDescent="0.25">
      <c r="A39" s="76" t="s">
        <v>33</v>
      </c>
    </row>
    <row r="40" spans="1:1" ht="34.5" x14ac:dyDescent="0.25">
      <c r="A40" s="76" t="s">
        <v>34</v>
      </c>
    </row>
    <row r="41" spans="1:1" ht="17.25" x14ac:dyDescent="0.25">
      <c r="A41" s="75" t="s">
        <v>35</v>
      </c>
    </row>
    <row r="42" spans="1:1" ht="17.25" x14ac:dyDescent="0.25">
      <c r="A42" s="76" t="s">
        <v>36</v>
      </c>
    </row>
    <row r="43" spans="1:1" ht="17.25" x14ac:dyDescent="0.3">
      <c r="A43" s="77" t="s">
        <v>37</v>
      </c>
    </row>
    <row r="44" spans="1:1" ht="17.25" x14ac:dyDescent="0.25">
      <c r="A44" s="75" t="s">
        <v>38</v>
      </c>
    </row>
    <row r="45" spans="1:1" ht="34.5" x14ac:dyDescent="0.3">
      <c r="A45" s="77" t="s">
        <v>39</v>
      </c>
    </row>
    <row r="46" spans="1:1" ht="34.5" x14ac:dyDescent="0.25">
      <c r="A46" s="76" t="s">
        <v>40</v>
      </c>
    </row>
    <row r="47" spans="1:1" ht="51.75" x14ac:dyDescent="0.25">
      <c r="A47" s="76" t="s">
        <v>41</v>
      </c>
    </row>
    <row r="48" spans="1:1" ht="17.25" x14ac:dyDescent="0.25">
      <c r="A48" s="76" t="s">
        <v>42</v>
      </c>
    </row>
    <row r="49" spans="1:1" ht="17.25" x14ac:dyDescent="0.3">
      <c r="A49" s="77" t="s">
        <v>43</v>
      </c>
    </row>
    <row r="50" spans="1:1" ht="17.25" x14ac:dyDescent="0.25">
      <c r="A50" s="75" t="s">
        <v>44</v>
      </c>
    </row>
    <row r="51" spans="1:1" ht="34.5" x14ac:dyDescent="0.3">
      <c r="A51" s="77" t="s">
        <v>45</v>
      </c>
    </row>
    <row r="52" spans="1:1" ht="17.25" x14ac:dyDescent="0.25">
      <c r="A52" s="76" t="s">
        <v>46</v>
      </c>
    </row>
    <row r="53" spans="1:1" ht="34.5" x14ac:dyDescent="0.3">
      <c r="A53" s="77" t="s">
        <v>47</v>
      </c>
    </row>
    <row r="54" spans="1:1" ht="17.25" x14ac:dyDescent="0.25">
      <c r="A54" s="75" t="s">
        <v>48</v>
      </c>
    </row>
    <row r="55" spans="1:1" ht="17.25" x14ac:dyDescent="0.3">
      <c r="A55" s="77" t="s">
        <v>49</v>
      </c>
    </row>
    <row r="56" spans="1:1" ht="34.5" x14ac:dyDescent="0.25">
      <c r="A56" s="76" t="s">
        <v>50</v>
      </c>
    </row>
    <row r="57" spans="1:1" ht="17.25" x14ac:dyDescent="0.25">
      <c r="A57" s="76" t="s">
        <v>51</v>
      </c>
    </row>
    <row r="58" spans="1:1" ht="17.25" x14ac:dyDescent="0.25">
      <c r="A58" s="76" t="s">
        <v>52</v>
      </c>
    </row>
    <row r="59" spans="1:1" ht="17.25" x14ac:dyDescent="0.25">
      <c r="A59" s="75" t="s">
        <v>53</v>
      </c>
    </row>
    <row r="60" spans="1:1" ht="34.5" x14ac:dyDescent="0.25">
      <c r="A60" s="76" t="s">
        <v>54</v>
      </c>
    </row>
    <row r="61" spans="1:1" ht="17.25" x14ac:dyDescent="0.25">
      <c r="A61" s="78"/>
    </row>
    <row r="62" spans="1:1" ht="18.75" x14ac:dyDescent="0.25">
      <c r="A62" s="72" t="s">
        <v>55</v>
      </c>
    </row>
    <row r="63" spans="1:1" ht="17.25" x14ac:dyDescent="0.25">
      <c r="A63" s="75" t="s">
        <v>56</v>
      </c>
    </row>
    <row r="64" spans="1:1" ht="34.5" x14ac:dyDescent="0.25">
      <c r="A64" s="76" t="s">
        <v>57</v>
      </c>
    </row>
    <row r="65" spans="1:1" ht="17.25" x14ac:dyDescent="0.25">
      <c r="A65" s="76" t="s">
        <v>58</v>
      </c>
    </row>
    <row r="66" spans="1:1" ht="34.5" x14ac:dyDescent="0.25">
      <c r="A66" s="74" t="s">
        <v>59</v>
      </c>
    </row>
    <row r="67" spans="1:1" ht="34.5" x14ac:dyDescent="0.25">
      <c r="A67" s="74" t="s">
        <v>60</v>
      </c>
    </row>
    <row r="68" spans="1:1" ht="34.5" x14ac:dyDescent="0.25">
      <c r="A68" s="74" t="s">
        <v>61</v>
      </c>
    </row>
    <row r="69" spans="1:1" ht="17.25" x14ac:dyDescent="0.25">
      <c r="A69" s="79" t="s">
        <v>62</v>
      </c>
    </row>
    <row r="70" spans="1:1" ht="51.75" x14ac:dyDescent="0.25">
      <c r="A70" s="74" t="s">
        <v>63</v>
      </c>
    </row>
    <row r="71" spans="1:1" ht="17.25" x14ac:dyDescent="0.25">
      <c r="A71" s="74" t="s">
        <v>64</v>
      </c>
    </row>
    <row r="72" spans="1:1" ht="17.25" x14ac:dyDescent="0.25">
      <c r="A72" s="79" t="s">
        <v>65</v>
      </c>
    </row>
    <row r="73" spans="1:1" ht="17.25" x14ac:dyDescent="0.25">
      <c r="A73" s="74" t="s">
        <v>66</v>
      </c>
    </row>
    <row r="74" spans="1:1" ht="17.25" x14ac:dyDescent="0.25">
      <c r="A74" s="79" t="s">
        <v>67</v>
      </c>
    </row>
    <row r="75" spans="1:1" ht="34.5" x14ac:dyDescent="0.25">
      <c r="A75" s="74" t="s">
        <v>68</v>
      </c>
    </row>
    <row r="76" spans="1:1" ht="17.25" x14ac:dyDescent="0.25">
      <c r="A76" s="74" t="s">
        <v>69</v>
      </c>
    </row>
    <row r="77" spans="1:1" ht="51.75" x14ac:dyDescent="0.25">
      <c r="A77" s="74" t="s">
        <v>70</v>
      </c>
    </row>
    <row r="78" spans="1:1" ht="17.25" x14ac:dyDescent="0.25">
      <c r="A78" s="79" t="s">
        <v>71</v>
      </c>
    </row>
    <row r="79" spans="1:1" ht="17.25" x14ac:dyDescent="0.3">
      <c r="A79" s="73" t="s">
        <v>72</v>
      </c>
    </row>
    <row r="80" spans="1:1" ht="17.25" x14ac:dyDescent="0.25">
      <c r="A80" s="79" t="s">
        <v>73</v>
      </c>
    </row>
    <row r="81" spans="1:1" ht="34.5" x14ac:dyDescent="0.25">
      <c r="A81" s="74" t="s">
        <v>74</v>
      </c>
    </row>
    <row r="82" spans="1:1" ht="34.5" x14ac:dyDescent="0.25">
      <c r="A82" s="74" t="s">
        <v>75</v>
      </c>
    </row>
    <row r="83" spans="1:1" ht="34.5" x14ac:dyDescent="0.25">
      <c r="A83" s="74" t="s">
        <v>76</v>
      </c>
    </row>
    <row r="84" spans="1:1" ht="34.5" x14ac:dyDescent="0.25">
      <c r="A84" s="74" t="s">
        <v>77</v>
      </c>
    </row>
    <row r="85" spans="1:1" ht="34.5" x14ac:dyDescent="0.25">
      <c r="A85" s="74" t="s">
        <v>78</v>
      </c>
    </row>
    <row r="86" spans="1:1" ht="17.25" x14ac:dyDescent="0.25">
      <c r="A86" s="79" t="s">
        <v>79</v>
      </c>
    </row>
    <row r="87" spans="1:1" ht="17.25" x14ac:dyDescent="0.25">
      <c r="A87" s="74" t="s">
        <v>80</v>
      </c>
    </row>
    <row r="88" spans="1:1" ht="34.5" x14ac:dyDescent="0.25">
      <c r="A88" s="74" t="s">
        <v>81</v>
      </c>
    </row>
    <row r="89" spans="1:1" ht="17.25" x14ac:dyDescent="0.25">
      <c r="A89" s="79" t="s">
        <v>82</v>
      </c>
    </row>
    <row r="90" spans="1:1" ht="34.5" x14ac:dyDescent="0.25">
      <c r="A90" s="74" t="s">
        <v>83</v>
      </c>
    </row>
    <row r="91" spans="1:1" ht="17.25" x14ac:dyDescent="0.25">
      <c r="A91" s="79" t="s">
        <v>84</v>
      </c>
    </row>
    <row r="92" spans="1:1" ht="17.25" x14ac:dyDescent="0.3">
      <c r="A92" s="73" t="s">
        <v>85</v>
      </c>
    </row>
    <row r="93" spans="1:1" ht="17.25" x14ac:dyDescent="0.25">
      <c r="A93" s="74" t="s">
        <v>86</v>
      </c>
    </row>
    <row r="94" spans="1:1" ht="17.25" x14ac:dyDescent="0.25">
      <c r="A94" s="74"/>
    </row>
    <row r="95" spans="1:1" ht="18.75" x14ac:dyDescent="0.25">
      <c r="A95" s="72" t="s">
        <v>87</v>
      </c>
    </row>
    <row r="96" spans="1:1" ht="34.5" x14ac:dyDescent="0.3">
      <c r="A96" s="73" t="s">
        <v>88</v>
      </c>
    </row>
    <row r="97" spans="1:1" ht="17.25" x14ac:dyDescent="0.3">
      <c r="A97" s="73" t="s">
        <v>89</v>
      </c>
    </row>
    <row r="98" spans="1:1" ht="17.25" x14ac:dyDescent="0.25">
      <c r="A98" s="79" t="s">
        <v>90</v>
      </c>
    </row>
    <row r="99" spans="1:1" ht="17.25" x14ac:dyDescent="0.25">
      <c r="A99" s="71" t="s">
        <v>91</v>
      </c>
    </row>
    <row r="100" spans="1:1" ht="17.25" x14ac:dyDescent="0.25">
      <c r="A100" s="74" t="s">
        <v>92</v>
      </c>
    </row>
    <row r="101" spans="1:1" ht="17.25" x14ac:dyDescent="0.25">
      <c r="A101" s="74" t="s">
        <v>93</v>
      </c>
    </row>
    <row r="102" spans="1:1" ht="17.25" x14ac:dyDescent="0.25">
      <c r="A102" s="74" t="s">
        <v>94</v>
      </c>
    </row>
    <row r="103" spans="1:1" ht="17.25" x14ac:dyDescent="0.25">
      <c r="A103" s="74" t="s">
        <v>95</v>
      </c>
    </row>
    <row r="104" spans="1:1" ht="34.5" x14ac:dyDescent="0.25">
      <c r="A104" s="74" t="s">
        <v>96</v>
      </c>
    </row>
    <row r="105" spans="1:1" ht="17.25" x14ac:dyDescent="0.25">
      <c r="A105" s="71" t="s">
        <v>97</v>
      </c>
    </row>
    <row r="106" spans="1:1" ht="17.25" x14ac:dyDescent="0.25">
      <c r="A106" s="74" t="s">
        <v>98</v>
      </c>
    </row>
    <row r="107" spans="1:1" ht="17.25" x14ac:dyDescent="0.25">
      <c r="A107" s="74" t="s">
        <v>99</v>
      </c>
    </row>
    <row r="108" spans="1:1" ht="17.25" x14ac:dyDescent="0.25">
      <c r="A108" s="74" t="s">
        <v>100</v>
      </c>
    </row>
    <row r="109" spans="1:1" ht="17.25" x14ac:dyDescent="0.25">
      <c r="A109" s="74" t="s">
        <v>101</v>
      </c>
    </row>
    <row r="110" spans="1:1" ht="17.25" x14ac:dyDescent="0.25">
      <c r="A110" s="74" t="s">
        <v>102</v>
      </c>
    </row>
    <row r="111" spans="1:1" ht="17.25" x14ac:dyDescent="0.25">
      <c r="A111" s="74" t="s">
        <v>103</v>
      </c>
    </row>
    <row r="112" spans="1:1" ht="17.25" x14ac:dyDescent="0.25">
      <c r="A112" s="79" t="s">
        <v>104</v>
      </c>
    </row>
    <row r="113" spans="1:1" ht="17.25" x14ac:dyDescent="0.25">
      <c r="A113" s="74" t="s">
        <v>105</v>
      </c>
    </row>
    <row r="114" spans="1:1" ht="17.25" x14ac:dyDescent="0.25">
      <c r="A114" s="71" t="s">
        <v>106</v>
      </c>
    </row>
    <row r="115" spans="1:1" ht="17.25" x14ac:dyDescent="0.25">
      <c r="A115" s="74" t="s">
        <v>107</v>
      </c>
    </row>
    <row r="116" spans="1:1" ht="17.25" x14ac:dyDescent="0.25">
      <c r="A116" s="74" t="s">
        <v>108</v>
      </c>
    </row>
    <row r="117" spans="1:1" ht="17.25" x14ac:dyDescent="0.25">
      <c r="A117" s="71" t="s">
        <v>109</v>
      </c>
    </row>
    <row r="118" spans="1:1" ht="17.25" x14ac:dyDescent="0.25">
      <c r="A118" s="74" t="s">
        <v>110</v>
      </c>
    </row>
    <row r="119" spans="1:1" ht="17.25" x14ac:dyDescent="0.25">
      <c r="A119" s="74" t="s">
        <v>111</v>
      </c>
    </row>
    <row r="120" spans="1:1" ht="17.25" x14ac:dyDescent="0.25">
      <c r="A120" s="74" t="s">
        <v>112</v>
      </c>
    </row>
    <row r="121" spans="1:1" ht="17.25" x14ac:dyDescent="0.25">
      <c r="A121" s="79" t="s">
        <v>113</v>
      </c>
    </row>
    <row r="122" spans="1:1" ht="17.25" x14ac:dyDescent="0.25">
      <c r="A122" s="71" t="s">
        <v>114</v>
      </c>
    </row>
    <row r="123" spans="1:1" ht="17.25" x14ac:dyDescent="0.25">
      <c r="A123" s="71" t="s">
        <v>115</v>
      </c>
    </row>
    <row r="124" spans="1:1" ht="17.25" x14ac:dyDescent="0.25">
      <c r="A124" s="74" t="s">
        <v>116</v>
      </c>
    </row>
    <row r="125" spans="1:1" ht="17.25" x14ac:dyDescent="0.25">
      <c r="A125" s="74" t="s">
        <v>117</v>
      </c>
    </row>
    <row r="126" spans="1:1" ht="17.25" x14ac:dyDescent="0.25">
      <c r="A126" s="74" t="s">
        <v>118</v>
      </c>
    </row>
    <row r="127" spans="1:1" ht="17.25" x14ac:dyDescent="0.25">
      <c r="A127" s="74" t="s">
        <v>119</v>
      </c>
    </row>
    <row r="128" spans="1:1" ht="17.25" x14ac:dyDescent="0.25">
      <c r="A128" s="74" t="s">
        <v>120</v>
      </c>
    </row>
    <row r="129" spans="1:1" ht="17.25" x14ac:dyDescent="0.25">
      <c r="A129" s="79" t="s">
        <v>121</v>
      </c>
    </row>
    <row r="130" spans="1:1" ht="34.5" x14ac:dyDescent="0.25">
      <c r="A130" s="74" t="s">
        <v>122</v>
      </c>
    </row>
    <row r="131" spans="1:1" ht="69" x14ac:dyDescent="0.25">
      <c r="A131" s="74" t="s">
        <v>123</v>
      </c>
    </row>
    <row r="132" spans="1:1" ht="34.5" x14ac:dyDescent="0.25">
      <c r="A132" s="74" t="s">
        <v>124</v>
      </c>
    </row>
    <row r="133" spans="1:1" ht="17.25" x14ac:dyDescent="0.25">
      <c r="A133" s="79" t="s">
        <v>125</v>
      </c>
    </row>
    <row r="134" spans="1:1" ht="34.5" x14ac:dyDescent="0.25">
      <c r="A134" s="71" t="s">
        <v>126</v>
      </c>
    </row>
    <row r="135" spans="1:1" ht="17.25" x14ac:dyDescent="0.25">
      <c r="A135" s="71"/>
    </row>
    <row r="136" spans="1:1" ht="18.75" x14ac:dyDescent="0.25">
      <c r="A136" s="72" t="s">
        <v>127</v>
      </c>
    </row>
    <row r="137" spans="1:1" ht="17.25" x14ac:dyDescent="0.25">
      <c r="A137" s="74" t="s">
        <v>128</v>
      </c>
    </row>
    <row r="138" spans="1:1" ht="34.5" x14ac:dyDescent="0.25">
      <c r="A138" s="76" t="s">
        <v>129</v>
      </c>
    </row>
    <row r="139" spans="1:1" ht="34.5" x14ac:dyDescent="0.25">
      <c r="A139" s="76" t="s">
        <v>130</v>
      </c>
    </row>
    <row r="140" spans="1:1" ht="17.25" x14ac:dyDescent="0.25">
      <c r="A140" s="75" t="s">
        <v>131</v>
      </c>
    </row>
    <row r="141" spans="1:1" ht="17.25" x14ac:dyDescent="0.25">
      <c r="A141" s="80" t="s">
        <v>132</v>
      </c>
    </row>
    <row r="142" spans="1:1" ht="34.5" x14ac:dyDescent="0.3">
      <c r="A142" s="77" t="s">
        <v>133</v>
      </c>
    </row>
    <row r="143" spans="1:1" ht="17.25" x14ac:dyDescent="0.25">
      <c r="A143" s="76" t="s">
        <v>134</v>
      </c>
    </row>
    <row r="144" spans="1:1" ht="17.25" x14ac:dyDescent="0.25">
      <c r="A144" s="76" t="s">
        <v>135</v>
      </c>
    </row>
    <row r="145" spans="1:1" ht="17.25" x14ac:dyDescent="0.25">
      <c r="A145" s="80" t="s">
        <v>136</v>
      </c>
    </row>
    <row r="146" spans="1:1" ht="17.25" x14ac:dyDescent="0.25">
      <c r="A146" s="75" t="s">
        <v>137</v>
      </c>
    </row>
    <row r="147" spans="1:1" ht="17.25" x14ac:dyDescent="0.25">
      <c r="A147" s="80" t="s">
        <v>138</v>
      </c>
    </row>
    <row r="148" spans="1:1" ht="17.25" x14ac:dyDescent="0.25">
      <c r="A148" s="76" t="s">
        <v>139</v>
      </c>
    </row>
    <row r="149" spans="1:1" ht="17.25" x14ac:dyDescent="0.25">
      <c r="A149" s="76" t="s">
        <v>140</v>
      </c>
    </row>
    <row r="150" spans="1:1" ht="17.25" x14ac:dyDescent="0.25">
      <c r="A150" s="76" t="s">
        <v>141</v>
      </c>
    </row>
    <row r="151" spans="1:1" ht="34.5" x14ac:dyDescent="0.25">
      <c r="A151" s="80" t="s">
        <v>142</v>
      </c>
    </row>
    <row r="152" spans="1:1" ht="17.25" x14ac:dyDescent="0.25">
      <c r="A152" s="75" t="s">
        <v>143</v>
      </c>
    </row>
    <row r="153" spans="1:1" ht="17.25" x14ac:dyDescent="0.25">
      <c r="A153" s="76" t="s">
        <v>144</v>
      </c>
    </row>
    <row r="154" spans="1:1" ht="17.25" x14ac:dyDescent="0.25">
      <c r="A154" s="76" t="s">
        <v>145</v>
      </c>
    </row>
    <row r="155" spans="1:1" ht="17.25" x14ac:dyDescent="0.25">
      <c r="A155" s="76" t="s">
        <v>146</v>
      </c>
    </row>
    <row r="156" spans="1:1" ht="17.25" x14ac:dyDescent="0.25">
      <c r="A156" s="76" t="s">
        <v>147</v>
      </c>
    </row>
    <row r="157" spans="1:1" ht="34.5" x14ac:dyDescent="0.25">
      <c r="A157" s="76" t="s">
        <v>148</v>
      </c>
    </row>
    <row r="158" spans="1:1" ht="34.5" x14ac:dyDescent="0.25">
      <c r="A158" s="76" t="s">
        <v>149</v>
      </c>
    </row>
    <row r="159" spans="1:1" ht="17.25" x14ac:dyDescent="0.25">
      <c r="A159" s="75" t="s">
        <v>150</v>
      </c>
    </row>
    <row r="160" spans="1:1" ht="34.5" x14ac:dyDescent="0.25">
      <c r="A160" s="76" t="s">
        <v>151</v>
      </c>
    </row>
    <row r="161" spans="1:1" ht="34.5" x14ac:dyDescent="0.25">
      <c r="A161" s="76" t="s">
        <v>152</v>
      </c>
    </row>
    <row r="162" spans="1:1" ht="17.25" x14ac:dyDescent="0.25">
      <c r="A162" s="76" t="s">
        <v>153</v>
      </c>
    </row>
    <row r="163" spans="1:1" ht="17.25" x14ac:dyDescent="0.25">
      <c r="A163" s="75" t="s">
        <v>154</v>
      </c>
    </row>
    <row r="164" spans="1:1" ht="34.5" x14ac:dyDescent="0.3">
      <c r="A164" s="77" t="s">
        <v>155</v>
      </c>
    </row>
    <row r="165" spans="1:1" ht="34.5" x14ac:dyDescent="0.25">
      <c r="A165" s="76" t="s">
        <v>156</v>
      </c>
    </row>
    <row r="166" spans="1:1" ht="17.25" x14ac:dyDescent="0.25">
      <c r="A166" s="75" t="s">
        <v>157</v>
      </c>
    </row>
    <row r="167" spans="1:1" ht="17.25" x14ac:dyDescent="0.25">
      <c r="A167" s="76" t="s">
        <v>158</v>
      </c>
    </row>
    <row r="168" spans="1:1" ht="17.25" x14ac:dyDescent="0.25">
      <c r="A168" s="75" t="s">
        <v>159</v>
      </c>
    </row>
    <row r="169" spans="1:1" ht="17.25" x14ac:dyDescent="0.3">
      <c r="A169" s="77" t="s">
        <v>160</v>
      </c>
    </row>
    <row r="170" spans="1:1" ht="17.25" x14ac:dyDescent="0.3">
      <c r="A170" s="77"/>
    </row>
    <row r="171" spans="1:1" ht="17.25" x14ac:dyDescent="0.3">
      <c r="A171" s="77"/>
    </row>
    <row r="172" spans="1:1" ht="17.25" x14ac:dyDescent="0.3">
      <c r="A172" s="77"/>
    </row>
    <row r="173" spans="1:1" ht="17.25" x14ac:dyDescent="0.3">
      <c r="A173" s="77"/>
    </row>
    <row r="174" spans="1:1" ht="17.25" x14ac:dyDescent="0.3">
      <c r="A174" s="7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37"/>
  <sheetViews>
    <sheetView zoomScale="80" zoomScaleNormal="80" workbookViewId="0">
      <selection activeCell="K14" sqref="K14"/>
    </sheetView>
  </sheetViews>
  <sheetFormatPr baseColWidth="10" defaultColWidth="9.140625"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161</v>
      </c>
      <c r="G5" s="6"/>
      <c r="H5" s="6"/>
      <c r="I5" s="6"/>
      <c r="J5" s="7"/>
    </row>
    <row r="6" spans="2:10" ht="41.25" customHeight="1" x14ac:dyDescent="0.25">
      <c r="B6" s="5"/>
      <c r="C6" s="6"/>
      <c r="D6" s="188" t="s">
        <v>162</v>
      </c>
      <c r="E6" s="188"/>
      <c r="F6" s="188"/>
      <c r="G6" s="188"/>
      <c r="H6" s="188"/>
      <c r="I6" s="6"/>
      <c r="J6" s="7"/>
    </row>
    <row r="7" spans="2:10" ht="26.25" x14ac:dyDescent="0.25">
      <c r="B7" s="5"/>
      <c r="C7" s="6"/>
      <c r="D7" s="6"/>
      <c r="E7" s="6"/>
      <c r="F7" s="10" t="s">
        <v>163</v>
      </c>
      <c r="G7" s="6"/>
      <c r="H7" s="6"/>
      <c r="I7" s="6"/>
      <c r="J7" s="7"/>
    </row>
    <row r="8" spans="2:10" ht="26.25" x14ac:dyDescent="0.25">
      <c r="B8" s="5"/>
      <c r="C8" s="6"/>
      <c r="D8" s="6"/>
      <c r="E8" s="6"/>
      <c r="F8" s="10" t="s">
        <v>164</v>
      </c>
      <c r="G8" s="6"/>
      <c r="H8" s="6"/>
      <c r="I8" s="6"/>
      <c r="J8" s="7"/>
    </row>
    <row r="9" spans="2:10" ht="21" x14ac:dyDescent="0.25">
      <c r="B9" s="5"/>
      <c r="C9" s="6"/>
      <c r="D9" s="6"/>
      <c r="E9" s="6"/>
      <c r="F9" s="11" t="s">
        <v>165</v>
      </c>
      <c r="G9" s="6"/>
      <c r="H9" s="6"/>
      <c r="I9" s="6"/>
      <c r="J9" s="7"/>
    </row>
    <row r="10" spans="2:10" ht="21" x14ac:dyDescent="0.25">
      <c r="B10" s="5"/>
      <c r="C10" s="6"/>
      <c r="D10" s="6"/>
      <c r="E10" s="6"/>
      <c r="F10" s="11" t="s">
        <v>166</v>
      </c>
      <c r="G10" s="6"/>
      <c r="H10" s="6"/>
      <c r="I10" s="6"/>
      <c r="J10" s="7"/>
    </row>
    <row r="11" spans="2:10" ht="21" x14ac:dyDescent="0.25">
      <c r="B11" s="5"/>
      <c r="C11" s="6"/>
      <c r="D11" s="6"/>
      <c r="E11" s="6"/>
      <c r="F11" s="11"/>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2" t="s">
        <v>167</v>
      </c>
      <c r="G22" s="6"/>
      <c r="H22" s="6"/>
      <c r="I22" s="6"/>
      <c r="J22" s="7"/>
    </row>
    <row r="23" spans="2:10" x14ac:dyDescent="0.25">
      <c r="B23" s="5"/>
      <c r="C23" s="6"/>
      <c r="D23" s="6"/>
      <c r="E23" s="6"/>
      <c r="F23" s="13"/>
      <c r="G23" s="6"/>
      <c r="H23" s="6"/>
      <c r="I23" s="6"/>
      <c r="J23" s="7"/>
    </row>
    <row r="24" spans="2:10" x14ac:dyDescent="0.25">
      <c r="B24" s="5"/>
      <c r="C24" s="6"/>
      <c r="D24" s="191" t="s">
        <v>168</v>
      </c>
      <c r="E24" s="192" t="s">
        <v>169</v>
      </c>
      <c r="F24" s="192"/>
      <c r="G24" s="192"/>
      <c r="H24" s="192"/>
      <c r="I24" s="6"/>
      <c r="J24" s="7"/>
    </row>
    <row r="25" spans="2:10" x14ac:dyDescent="0.25">
      <c r="B25" s="5"/>
      <c r="C25" s="6"/>
      <c r="D25" s="6"/>
      <c r="H25" s="6"/>
      <c r="I25" s="6"/>
      <c r="J25" s="7"/>
    </row>
    <row r="26" spans="2:10" x14ac:dyDescent="0.25">
      <c r="B26" s="5"/>
      <c r="C26" s="6"/>
      <c r="D26" s="191" t="s">
        <v>170</v>
      </c>
      <c r="E26" s="192"/>
      <c r="F26" s="192"/>
      <c r="G26" s="192"/>
      <c r="H26" s="192"/>
      <c r="I26" s="6"/>
      <c r="J26" s="7"/>
    </row>
    <row r="27" spans="2:10" x14ac:dyDescent="0.25">
      <c r="B27" s="5"/>
      <c r="C27" s="6"/>
      <c r="D27" s="14"/>
      <c r="E27" s="14"/>
      <c r="F27" s="14"/>
      <c r="G27" s="14"/>
      <c r="H27" s="14"/>
      <c r="I27" s="6"/>
      <c r="J27" s="7"/>
    </row>
    <row r="28" spans="2:10" x14ac:dyDescent="0.25">
      <c r="B28" s="5"/>
      <c r="C28" s="6"/>
      <c r="D28" s="191" t="s">
        <v>171</v>
      </c>
      <c r="E28" s="192" t="s">
        <v>169</v>
      </c>
      <c r="F28" s="192"/>
      <c r="G28" s="192"/>
      <c r="H28" s="192"/>
      <c r="I28" s="6"/>
      <c r="J28" s="7"/>
    </row>
    <row r="29" spans="2:10" x14ac:dyDescent="0.25">
      <c r="B29" s="5"/>
      <c r="C29" s="6"/>
      <c r="I29" s="6"/>
      <c r="J29" s="7"/>
    </row>
    <row r="30" spans="2:10" x14ac:dyDescent="0.25">
      <c r="B30" s="5"/>
      <c r="C30" s="6"/>
      <c r="D30" s="191" t="s">
        <v>172</v>
      </c>
      <c r="E30" s="192" t="s">
        <v>169</v>
      </c>
      <c r="F30" s="192"/>
      <c r="G30" s="192"/>
      <c r="H30" s="192"/>
      <c r="I30" s="6"/>
      <c r="J30" s="7"/>
    </row>
    <row r="31" spans="2:10" x14ac:dyDescent="0.25">
      <c r="B31" s="5"/>
      <c r="C31" s="6"/>
      <c r="D31" s="6"/>
      <c r="E31" s="6"/>
      <c r="F31" s="6"/>
      <c r="G31" s="6"/>
      <c r="H31" s="6"/>
      <c r="I31" s="6"/>
      <c r="J31" s="7"/>
    </row>
    <row r="32" spans="2:10" x14ac:dyDescent="0.25">
      <c r="B32" s="5"/>
      <c r="C32" s="6"/>
      <c r="D32" s="189" t="s">
        <v>173</v>
      </c>
      <c r="E32" s="190"/>
      <c r="F32" s="190"/>
      <c r="G32" s="190"/>
      <c r="H32" s="190"/>
      <c r="I32" s="6"/>
      <c r="J32" s="7"/>
    </row>
    <row r="33" spans="2:10" x14ac:dyDescent="0.25">
      <c r="B33" s="5"/>
      <c r="C33" s="6"/>
      <c r="D33" s="6"/>
      <c r="E33" s="6"/>
      <c r="F33" s="13"/>
      <c r="G33" s="6"/>
      <c r="H33" s="6"/>
      <c r="I33" s="6"/>
      <c r="J33" s="7"/>
    </row>
    <row r="34" spans="2:10" x14ac:dyDescent="0.25">
      <c r="B34" s="5"/>
      <c r="C34" s="6"/>
      <c r="D34" s="189" t="s">
        <v>174</v>
      </c>
      <c r="E34" s="190"/>
      <c r="F34" s="190"/>
      <c r="G34" s="190"/>
      <c r="H34" s="190"/>
      <c r="I34" s="6"/>
      <c r="J34" s="7"/>
    </row>
    <row r="35" spans="2:10" x14ac:dyDescent="0.25">
      <c r="B35" s="5"/>
      <c r="C35" s="6"/>
      <c r="I35" s="6"/>
      <c r="J35" s="7"/>
    </row>
    <row r="36" spans="2:10" x14ac:dyDescent="0.25">
      <c r="B36" s="5"/>
      <c r="C36" s="6"/>
      <c r="D36" s="189" t="s">
        <v>175</v>
      </c>
      <c r="E36" s="190" t="s">
        <v>169</v>
      </c>
      <c r="F36" s="190"/>
      <c r="G36" s="190"/>
      <c r="H36" s="190"/>
      <c r="I36" s="6"/>
      <c r="J36" s="7"/>
    </row>
    <row r="37" spans="2:10" ht="15.75" thickBot="1" x14ac:dyDescent="0.3">
      <c r="B37" s="15"/>
      <c r="C37" s="16"/>
      <c r="D37" s="16"/>
      <c r="E37" s="16"/>
      <c r="F37" s="16"/>
      <c r="G37" s="16"/>
      <c r="H37" s="16"/>
      <c r="I37" s="16"/>
      <c r="J37" s="17"/>
    </row>
  </sheetData>
  <mergeCells count="8">
    <mergeCell ref="D6:H6"/>
    <mergeCell ref="D36:H36"/>
    <mergeCell ref="D34:H34"/>
    <mergeCell ref="D32:H32"/>
    <mergeCell ref="D24:H24"/>
    <mergeCell ref="D26:H26"/>
    <mergeCell ref="D28:H28"/>
    <mergeCell ref="D30:H30"/>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C. HTT Harmonised Glossary'!A1" display="Worksheet C: HTT Harmonised Glossary" xr:uid="{00000000-0004-0000-0100-000003000000}"/>
    <hyperlink ref="D30:H30" location="Disclaimer!A1" display="Disclaimer" xr:uid="{00000000-0004-0000-0100-000005000000}"/>
    <hyperlink ref="D36:H36" location="'F1. Sustainable M data'!A1" display="Worksheet F1: Sustainable M data" xr:uid="{B28B1F89-4683-440C-B708-AE2AC963F73E}"/>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topLeftCell="B219" zoomScale="115" zoomScaleNormal="115" workbookViewId="0">
      <selection activeCell="C236" sqref="C236"/>
    </sheetView>
  </sheetViews>
  <sheetFormatPr baseColWidth="10" defaultColWidth="8.85546875" defaultRowHeight="15" outlineLevelRow="1" x14ac:dyDescent="0.25"/>
  <cols>
    <col min="1" max="1" width="13.28515625" style="22" customWidth="1"/>
    <col min="2" max="2" width="60.7109375" style="22" customWidth="1"/>
    <col min="3" max="3" width="39.140625" style="22" bestFit="1" customWidth="1"/>
    <col min="4" max="4" width="35.140625" style="22" bestFit="1" customWidth="1"/>
    <col min="5" max="5" width="6.7109375" style="22" customWidth="1"/>
    <col min="6" max="6" width="41.7109375" style="22" customWidth="1"/>
    <col min="7" max="7" width="41.7109375" style="20" customWidth="1"/>
    <col min="8" max="8" width="7.28515625" style="22" customWidth="1"/>
    <col min="9" max="10" width="38.140625" style="22" customWidth="1"/>
    <col min="11" max="11" width="47.7109375" style="22" customWidth="1"/>
    <col min="12" max="12" width="7.28515625" style="22" customWidth="1"/>
    <col min="13" max="13" width="25.7109375" style="22" customWidth="1"/>
    <col min="14" max="14" width="25.7109375" style="20" customWidth="1"/>
    <col min="15" max="16384" width="8.85546875" style="51"/>
  </cols>
  <sheetData>
    <row r="1" spans="1:13" ht="31.5" x14ac:dyDescent="0.25">
      <c r="A1" s="19" t="s">
        <v>176</v>
      </c>
      <c r="B1" s="19"/>
      <c r="C1" s="20"/>
      <c r="D1" s="20"/>
      <c r="E1" s="20"/>
      <c r="F1" s="150" t="s">
        <v>177</v>
      </c>
      <c r="H1" s="20"/>
      <c r="I1" s="19"/>
      <c r="J1" s="20"/>
      <c r="K1" s="20"/>
      <c r="L1" s="20"/>
      <c r="M1" s="20"/>
    </row>
    <row r="2" spans="1:13" ht="15.75" thickBot="1" x14ac:dyDescent="0.3">
      <c r="A2" s="20"/>
      <c r="B2" s="21"/>
      <c r="C2" s="21"/>
      <c r="D2" s="20"/>
      <c r="E2" s="20"/>
      <c r="F2" s="20"/>
      <c r="H2" s="20"/>
      <c r="L2" s="20"/>
      <c r="M2" s="20"/>
    </row>
    <row r="3" spans="1:13" ht="19.5" thickBot="1" x14ac:dyDescent="0.3">
      <c r="A3" s="23"/>
      <c r="B3" s="24" t="s">
        <v>178</v>
      </c>
      <c r="C3" s="25" t="s">
        <v>179</v>
      </c>
      <c r="D3" s="23"/>
      <c r="E3" s="23"/>
      <c r="F3" s="20"/>
      <c r="G3" s="23"/>
      <c r="H3" s="20"/>
      <c r="L3" s="20"/>
      <c r="M3" s="20"/>
    </row>
    <row r="4" spans="1:13" ht="15.75" thickBot="1" x14ac:dyDescent="0.3">
      <c r="H4" s="20"/>
      <c r="L4" s="20"/>
      <c r="M4" s="20"/>
    </row>
    <row r="5" spans="1:13" ht="18.75" x14ac:dyDescent="0.25">
      <c r="A5" s="26"/>
      <c r="B5" s="27" t="s">
        <v>180</v>
      </c>
      <c r="C5" s="26"/>
      <c r="E5" s="28"/>
      <c r="F5" s="28"/>
      <c r="H5" s="20"/>
      <c r="L5" s="20"/>
      <c r="M5" s="20"/>
    </row>
    <row r="6" spans="1:13" x14ac:dyDescent="0.25">
      <c r="B6" s="30" t="s">
        <v>181</v>
      </c>
      <c r="C6" s="28"/>
      <c r="D6" s="28"/>
      <c r="H6" s="20"/>
      <c r="L6" s="20"/>
      <c r="M6" s="20"/>
    </row>
    <row r="7" spans="1:13" x14ac:dyDescent="0.25">
      <c r="B7" s="29" t="s">
        <v>182</v>
      </c>
      <c r="C7" s="28"/>
      <c r="D7" s="28"/>
      <c r="H7" s="20"/>
      <c r="L7" s="20"/>
      <c r="M7" s="20"/>
    </row>
    <row r="8" spans="1:13" x14ac:dyDescent="0.25">
      <c r="B8" s="29" t="s">
        <v>183</v>
      </c>
      <c r="C8" s="28"/>
      <c r="D8" s="28"/>
      <c r="F8" s="22" t="s">
        <v>184</v>
      </c>
      <c r="H8" s="20"/>
      <c r="L8" s="20"/>
      <c r="M8" s="20"/>
    </row>
    <row r="9" spans="1:13" x14ac:dyDescent="0.25">
      <c r="B9" s="30" t="s">
        <v>185</v>
      </c>
      <c r="H9" s="20"/>
      <c r="L9" s="20"/>
      <c r="M9" s="20"/>
    </row>
    <row r="10" spans="1:13" x14ac:dyDescent="0.25">
      <c r="B10" s="30" t="s">
        <v>186</v>
      </c>
      <c r="H10" s="20"/>
      <c r="L10" s="20"/>
      <c r="M10" s="20"/>
    </row>
    <row r="11" spans="1:13" ht="15.75" thickBot="1" x14ac:dyDescent="0.3">
      <c r="B11" s="31" t="s">
        <v>187</v>
      </c>
      <c r="H11" s="20"/>
      <c r="L11" s="20"/>
      <c r="M11" s="20"/>
    </row>
    <row r="12" spans="1:13" x14ac:dyDescent="0.25">
      <c r="B12" s="32"/>
      <c r="H12" s="20"/>
      <c r="L12" s="20"/>
      <c r="M12" s="20"/>
    </row>
    <row r="13" spans="1:13" ht="37.5" x14ac:dyDescent="0.25">
      <c r="A13" s="33" t="s">
        <v>188</v>
      </c>
      <c r="B13" s="33" t="s">
        <v>181</v>
      </c>
      <c r="C13" s="34"/>
      <c r="D13" s="34"/>
      <c r="E13" s="34"/>
      <c r="F13" s="34"/>
      <c r="G13" s="35"/>
      <c r="H13" s="20"/>
      <c r="L13" s="20"/>
      <c r="M13" s="20"/>
    </row>
    <row r="14" spans="1:13" x14ac:dyDescent="0.25">
      <c r="A14" s="22" t="s">
        <v>189</v>
      </c>
      <c r="B14" s="36" t="s">
        <v>190</v>
      </c>
      <c r="C14" s="22" t="s">
        <v>163</v>
      </c>
      <c r="E14" s="28"/>
      <c r="F14" s="28"/>
      <c r="H14" s="20"/>
      <c r="L14" s="20"/>
      <c r="M14" s="20"/>
    </row>
    <row r="15" spans="1:13" x14ac:dyDescent="0.25">
      <c r="A15" s="22" t="s">
        <v>191</v>
      </c>
      <c r="B15" s="36" t="s">
        <v>192</v>
      </c>
      <c r="C15" s="22" t="s">
        <v>164</v>
      </c>
      <c r="E15" s="28"/>
      <c r="F15" s="28"/>
      <c r="H15" s="20"/>
      <c r="L15" s="20"/>
      <c r="M15" s="20"/>
    </row>
    <row r="16" spans="1:13" x14ac:dyDescent="0.25">
      <c r="A16" s="22" t="s">
        <v>193</v>
      </c>
      <c r="B16" s="36" t="s">
        <v>194</v>
      </c>
      <c r="C16" s="22" t="s">
        <v>195</v>
      </c>
      <c r="E16" s="28"/>
      <c r="F16" s="28"/>
      <c r="H16" s="20"/>
      <c r="L16" s="20"/>
      <c r="M16" s="20"/>
    </row>
    <row r="17" spans="1:13" x14ac:dyDescent="0.25">
      <c r="A17" s="22" t="s">
        <v>196</v>
      </c>
      <c r="B17" s="36" t="s">
        <v>197</v>
      </c>
      <c r="C17" s="22" t="s">
        <v>198</v>
      </c>
      <c r="E17" s="28"/>
      <c r="F17" s="28"/>
      <c r="H17" s="20"/>
      <c r="L17" s="20"/>
      <c r="M17" s="20"/>
    </row>
    <row r="18" spans="1:13" outlineLevel="1" x14ac:dyDescent="0.25">
      <c r="A18" s="22" t="s">
        <v>199</v>
      </c>
      <c r="B18" s="36" t="s">
        <v>200</v>
      </c>
      <c r="C18" s="158">
        <v>46022</v>
      </c>
      <c r="E18" s="28"/>
      <c r="F18" s="28"/>
      <c r="H18" s="20"/>
      <c r="L18" s="20"/>
      <c r="M18" s="20"/>
    </row>
    <row r="19" spans="1:13" outlineLevel="1" x14ac:dyDescent="0.25">
      <c r="A19" s="22" t="s">
        <v>201</v>
      </c>
      <c r="B19" s="36" t="s">
        <v>202</v>
      </c>
      <c r="E19" s="28"/>
      <c r="F19" s="28"/>
      <c r="H19" s="20"/>
      <c r="L19" s="20"/>
      <c r="M19" s="20"/>
    </row>
    <row r="20" spans="1:13" outlineLevel="1" x14ac:dyDescent="0.25">
      <c r="A20" s="22" t="s">
        <v>203</v>
      </c>
      <c r="B20" s="37" t="s">
        <v>204</v>
      </c>
      <c r="E20" s="28"/>
      <c r="F20" s="28"/>
      <c r="H20" s="20"/>
      <c r="L20" s="20"/>
      <c r="M20" s="20"/>
    </row>
    <row r="21" spans="1:13" outlineLevel="1" x14ac:dyDescent="0.25">
      <c r="A21" s="22" t="s">
        <v>205</v>
      </c>
      <c r="B21" s="37" t="s">
        <v>206</v>
      </c>
      <c r="E21" s="28"/>
      <c r="F21" s="28"/>
      <c r="H21" s="20"/>
      <c r="L21" s="20"/>
      <c r="M21" s="20"/>
    </row>
    <row r="22" spans="1:13" outlineLevel="1" x14ac:dyDescent="0.25">
      <c r="A22" s="22" t="s">
        <v>207</v>
      </c>
      <c r="B22" s="37"/>
      <c r="E22" s="28"/>
      <c r="F22" s="28"/>
      <c r="H22" s="20"/>
      <c r="L22" s="20"/>
      <c r="M22" s="20"/>
    </row>
    <row r="23" spans="1:13" outlineLevel="1" x14ac:dyDescent="0.25">
      <c r="A23" s="22" t="s">
        <v>208</v>
      </c>
      <c r="B23" s="37"/>
      <c r="E23" s="28"/>
      <c r="F23" s="28"/>
      <c r="H23" s="20"/>
      <c r="L23" s="20"/>
      <c r="M23" s="20"/>
    </row>
    <row r="24" spans="1:13" outlineLevel="1" x14ac:dyDescent="0.25">
      <c r="A24" s="22" t="s">
        <v>209</v>
      </c>
      <c r="B24" s="37"/>
      <c r="E24" s="28"/>
      <c r="F24" s="28"/>
      <c r="H24" s="20"/>
      <c r="L24" s="20"/>
      <c r="M24" s="20"/>
    </row>
    <row r="25" spans="1:13" outlineLevel="1" x14ac:dyDescent="0.25">
      <c r="A25" s="22" t="s">
        <v>210</v>
      </c>
      <c r="B25" s="37"/>
      <c r="E25" s="28"/>
      <c r="F25" s="28"/>
      <c r="H25" s="20"/>
      <c r="L25" s="20"/>
      <c r="M25" s="20"/>
    </row>
    <row r="26" spans="1:13" ht="18.75" x14ac:dyDescent="0.25">
      <c r="A26" s="34"/>
      <c r="B26" s="33" t="s">
        <v>182</v>
      </c>
      <c r="C26" s="34"/>
      <c r="D26" s="34"/>
      <c r="E26" s="34"/>
      <c r="F26" s="34"/>
      <c r="G26" s="35"/>
      <c r="H26" s="20"/>
      <c r="L26" s="20"/>
      <c r="M26" s="20"/>
    </row>
    <row r="27" spans="1:13" x14ac:dyDescent="0.25">
      <c r="A27" s="22" t="s">
        <v>211</v>
      </c>
      <c r="B27" s="38" t="s">
        <v>212</v>
      </c>
      <c r="C27" s="22" t="s">
        <v>213</v>
      </c>
      <c r="D27" s="39"/>
      <c r="E27" s="39"/>
      <c r="F27" s="39"/>
      <c r="H27" s="20"/>
      <c r="L27" s="20"/>
      <c r="M27" s="20"/>
    </row>
    <row r="28" spans="1:13" x14ac:dyDescent="0.25">
      <c r="A28" s="22" t="s">
        <v>214</v>
      </c>
      <c r="B28" s="137" t="s">
        <v>215</v>
      </c>
      <c r="C28" s="119" t="s">
        <v>213</v>
      </c>
      <c r="D28" s="39"/>
      <c r="E28" s="39"/>
      <c r="F28" s="39"/>
      <c r="H28" s="20"/>
      <c r="L28" s="20"/>
      <c r="M28" s="22" t="s">
        <v>213</v>
      </c>
    </row>
    <row r="29" spans="1:13" x14ac:dyDescent="0.25">
      <c r="A29" s="22" t="s">
        <v>216</v>
      </c>
      <c r="B29" s="38" t="s">
        <v>217</v>
      </c>
      <c r="C29" s="22" t="s">
        <v>213</v>
      </c>
      <c r="E29" s="39"/>
      <c r="F29" s="39"/>
      <c r="H29" s="20"/>
      <c r="L29" s="20"/>
      <c r="M29" s="22" t="s">
        <v>218</v>
      </c>
    </row>
    <row r="30" spans="1:13" ht="30" outlineLevel="1" x14ac:dyDescent="0.25">
      <c r="A30" s="22" t="s">
        <v>219</v>
      </c>
      <c r="B30" s="38" t="s">
        <v>220</v>
      </c>
      <c r="C30" s="22" t="s">
        <v>221</v>
      </c>
      <c r="E30" s="39"/>
      <c r="F30" s="39"/>
      <c r="H30" s="20"/>
      <c r="L30" s="20"/>
      <c r="M30" s="22" t="s">
        <v>222</v>
      </c>
    </row>
    <row r="31" spans="1:13" outlineLevel="1" x14ac:dyDescent="0.25">
      <c r="A31" s="22" t="s">
        <v>223</v>
      </c>
      <c r="B31" s="38"/>
      <c r="E31" s="39"/>
      <c r="F31" s="39"/>
      <c r="H31" s="20"/>
      <c r="L31" s="20"/>
      <c r="M31" s="20"/>
    </row>
    <row r="32" spans="1:13" outlineLevel="1" x14ac:dyDescent="0.25">
      <c r="A32" s="22" t="s">
        <v>224</v>
      </c>
      <c r="B32" s="38"/>
      <c r="E32" s="39"/>
      <c r="F32" s="39"/>
      <c r="H32" s="20"/>
      <c r="L32" s="20"/>
      <c r="M32" s="20"/>
    </row>
    <row r="33" spans="1:14" outlineLevel="1" x14ac:dyDescent="0.25">
      <c r="A33" s="22" t="s">
        <v>225</v>
      </c>
      <c r="B33" s="38"/>
      <c r="E33" s="39"/>
      <c r="F33" s="39"/>
      <c r="H33" s="20"/>
      <c r="L33" s="20"/>
      <c r="M33" s="20"/>
    </row>
    <row r="34" spans="1:14" outlineLevel="1" x14ac:dyDescent="0.25">
      <c r="A34" s="22" t="s">
        <v>226</v>
      </c>
      <c r="B34" s="38"/>
      <c r="E34" s="39"/>
      <c r="F34" s="39"/>
      <c r="H34" s="20"/>
      <c r="L34" s="20"/>
      <c r="M34" s="20"/>
    </row>
    <row r="35" spans="1:14" outlineLevel="1" x14ac:dyDescent="0.25">
      <c r="A35" s="22" t="s">
        <v>227</v>
      </c>
      <c r="B35" s="40"/>
      <c r="E35" s="39"/>
      <c r="F35" s="39"/>
      <c r="H35" s="20"/>
      <c r="L35" s="20"/>
      <c r="M35" s="20"/>
    </row>
    <row r="36" spans="1:14" ht="18.75" x14ac:dyDescent="0.25">
      <c r="A36" s="33"/>
      <c r="B36" s="33" t="s">
        <v>183</v>
      </c>
      <c r="C36" s="33"/>
      <c r="D36" s="34"/>
      <c r="E36" s="34"/>
      <c r="F36" s="34"/>
      <c r="G36" s="35"/>
      <c r="H36" s="20"/>
      <c r="L36" s="20"/>
      <c r="M36" s="20"/>
    </row>
    <row r="37" spans="1:14" ht="15" customHeight="1" x14ac:dyDescent="0.25">
      <c r="A37" s="41"/>
      <c r="B37" s="42" t="s">
        <v>228</v>
      </c>
      <c r="C37" s="41" t="s">
        <v>229</v>
      </c>
      <c r="D37" s="43"/>
      <c r="E37" s="43"/>
      <c r="F37" s="43"/>
      <c r="G37" s="44"/>
      <c r="H37" s="20"/>
      <c r="L37" s="20"/>
      <c r="M37" s="20"/>
    </row>
    <row r="38" spans="1:14" x14ac:dyDescent="0.25">
      <c r="A38" s="22" t="s">
        <v>230</v>
      </c>
      <c r="B38" s="39" t="s">
        <v>231</v>
      </c>
      <c r="C38" s="96">
        <v>126185.510435641</v>
      </c>
      <c r="F38" s="39"/>
      <c r="H38" s="20"/>
      <c r="L38" s="20"/>
      <c r="M38" s="20"/>
    </row>
    <row r="39" spans="1:14" x14ac:dyDescent="0.25">
      <c r="A39" s="22" t="s">
        <v>232</v>
      </c>
      <c r="B39" s="39" t="s">
        <v>233</v>
      </c>
      <c r="C39" s="96">
        <v>116451.75</v>
      </c>
      <c r="F39" s="39"/>
      <c r="H39" s="20"/>
      <c r="L39" s="20"/>
      <c r="M39" s="20"/>
      <c r="N39" s="51"/>
    </row>
    <row r="40" spans="1:14" outlineLevel="1" x14ac:dyDescent="0.25">
      <c r="A40" s="22" t="s">
        <v>234</v>
      </c>
      <c r="B40" s="45" t="s">
        <v>235</v>
      </c>
      <c r="C40" s="96">
        <v>128699.63315423772</v>
      </c>
      <c r="F40" s="39"/>
      <c r="H40" s="20"/>
      <c r="L40" s="20"/>
      <c r="M40" s="20"/>
      <c r="N40" s="51"/>
    </row>
    <row r="41" spans="1:14" outlineLevel="1" x14ac:dyDescent="0.25">
      <c r="A41" s="22" t="s">
        <v>236</v>
      </c>
      <c r="B41" s="45" t="s">
        <v>237</v>
      </c>
      <c r="C41" s="96">
        <v>120064.51007838853</v>
      </c>
      <c r="F41" s="39"/>
      <c r="H41" s="20"/>
      <c r="L41" s="20"/>
      <c r="M41" s="20"/>
      <c r="N41" s="51"/>
    </row>
    <row r="42" spans="1:14" outlineLevel="1" x14ac:dyDescent="0.25">
      <c r="A42" s="22" t="s">
        <v>238</v>
      </c>
      <c r="B42" s="45"/>
      <c r="C42" s="96"/>
      <c r="F42" s="39"/>
      <c r="H42" s="20"/>
      <c r="L42" s="20"/>
      <c r="M42" s="20"/>
      <c r="N42" s="51"/>
    </row>
    <row r="43" spans="1:14" outlineLevel="1" x14ac:dyDescent="0.25">
      <c r="A43" s="20" t="s">
        <v>239</v>
      </c>
      <c r="B43" s="39"/>
      <c r="F43" s="39"/>
      <c r="H43" s="20"/>
      <c r="L43" s="20"/>
      <c r="M43" s="20"/>
      <c r="N43" s="51"/>
    </row>
    <row r="44" spans="1:14" ht="15" customHeight="1" x14ac:dyDescent="0.25">
      <c r="A44" s="41"/>
      <c r="B44" s="41" t="s">
        <v>240</v>
      </c>
      <c r="C44" s="41" t="s">
        <v>241</v>
      </c>
      <c r="D44" s="41" t="s">
        <v>242</v>
      </c>
      <c r="E44" s="41"/>
      <c r="F44" s="41" t="s">
        <v>243</v>
      </c>
      <c r="G44" s="41" t="s">
        <v>244</v>
      </c>
      <c r="I44" s="20"/>
      <c r="J44" s="20"/>
      <c r="K44" s="51"/>
      <c r="L44" s="51"/>
      <c r="M44" s="51"/>
      <c r="N44" s="51"/>
    </row>
    <row r="45" spans="1:14" x14ac:dyDescent="0.25">
      <c r="A45" s="22" t="s">
        <v>245</v>
      </c>
      <c r="B45" s="39" t="s">
        <v>246</v>
      </c>
      <c r="C45" s="95">
        <v>0.05</v>
      </c>
      <c r="D45" s="95">
        <f>IF(OR(C38="[For completion]",C39="[For completion]"),"Please complete G.3.1.1 and G.3.1.2",(C38/C39-1-MAX(C45,F45)))</f>
        <v>3.3586210045284878E-2</v>
      </c>
      <c r="E45" s="95"/>
      <c r="F45" s="95">
        <v>0.05</v>
      </c>
      <c r="G45" s="159">
        <f>(C40/C41)-105%</f>
        <v>2.1920695551178593E-2</v>
      </c>
      <c r="H45" s="20"/>
      <c r="L45" s="20"/>
      <c r="M45" s="20"/>
      <c r="N45" s="51"/>
    </row>
    <row r="46" spans="1:14" outlineLevel="1" x14ac:dyDescent="0.25">
      <c r="C46" s="95"/>
      <c r="D46" s="95"/>
      <c r="E46" s="95"/>
      <c r="F46" s="95"/>
      <c r="G46" s="57"/>
      <c r="H46" s="20"/>
      <c r="L46" s="20"/>
      <c r="M46" s="20"/>
      <c r="N46" s="51"/>
    </row>
    <row r="47" spans="1:14" outlineLevel="1" x14ac:dyDescent="0.25">
      <c r="A47" s="147" t="s">
        <v>247</v>
      </c>
      <c r="B47" s="147" t="s">
        <v>248</v>
      </c>
      <c r="C47" s="151">
        <f>IF(OR(C38="[For completion]",C39="[For completion]"),"", C38-C39)</f>
        <v>9733.7604356410011</v>
      </c>
      <c r="D47" s="95"/>
      <c r="E47" s="95"/>
      <c r="F47" s="95"/>
      <c r="G47" s="57"/>
      <c r="H47" s="20"/>
      <c r="L47" s="20"/>
      <c r="M47" s="20"/>
      <c r="N47" s="51"/>
    </row>
    <row r="48" spans="1:14" outlineLevel="1" x14ac:dyDescent="0.25">
      <c r="A48" s="22" t="s">
        <v>249</v>
      </c>
      <c r="C48" s="57"/>
      <c r="D48" s="57"/>
      <c r="E48" s="57"/>
      <c r="F48" s="57"/>
      <c r="G48" s="57"/>
      <c r="H48" s="20"/>
      <c r="L48" s="20"/>
      <c r="M48" s="20"/>
      <c r="N48" s="51"/>
    </row>
    <row r="49" spans="1:14" ht="30" outlineLevel="1" x14ac:dyDescent="0.25">
      <c r="A49" s="22" t="s">
        <v>250</v>
      </c>
      <c r="B49" s="37" t="s">
        <v>251</v>
      </c>
      <c r="C49" s="57">
        <v>0.05</v>
      </c>
      <c r="D49" s="57">
        <v>2.8620902645091692E-2</v>
      </c>
      <c r="E49" s="57"/>
      <c r="F49" s="57"/>
      <c r="G49" s="57"/>
      <c r="H49" s="20"/>
      <c r="L49" s="20"/>
      <c r="M49" s="20"/>
      <c r="N49" s="51"/>
    </row>
    <row r="50" spans="1:14" outlineLevel="1" x14ac:dyDescent="0.25">
      <c r="A50" s="22" t="s">
        <v>252</v>
      </c>
      <c r="B50" s="37"/>
      <c r="C50" s="57"/>
      <c r="D50" s="57"/>
      <c r="E50" s="57"/>
      <c r="F50" s="57"/>
      <c r="G50" s="57"/>
      <c r="H50" s="20"/>
      <c r="L50" s="20"/>
      <c r="M50" s="20"/>
      <c r="N50" s="51"/>
    </row>
    <row r="51" spans="1:14" outlineLevel="1" x14ac:dyDescent="0.25">
      <c r="A51" s="22" t="s">
        <v>253</v>
      </c>
      <c r="B51" s="37"/>
      <c r="C51" s="57"/>
      <c r="D51" s="57"/>
      <c r="E51" s="57"/>
      <c r="F51" s="57"/>
      <c r="G51" s="57"/>
      <c r="H51" s="20"/>
      <c r="L51" s="20"/>
      <c r="M51" s="20"/>
      <c r="N51" s="51"/>
    </row>
    <row r="52" spans="1:14" ht="15" customHeight="1" x14ac:dyDescent="0.25">
      <c r="A52" s="41"/>
      <c r="B52" s="42" t="s">
        <v>254</v>
      </c>
      <c r="C52" s="41" t="s">
        <v>229</v>
      </c>
      <c r="D52" s="41"/>
      <c r="E52" s="43"/>
      <c r="F52" s="44" t="s">
        <v>255</v>
      </c>
      <c r="G52" s="44"/>
      <c r="H52" s="20"/>
      <c r="L52" s="20"/>
      <c r="M52" s="20"/>
      <c r="N52" s="51"/>
    </row>
    <row r="53" spans="1:14" x14ac:dyDescent="0.25">
      <c r="A53" s="22" t="s">
        <v>256</v>
      </c>
      <c r="B53" s="39" t="s">
        <v>257</v>
      </c>
      <c r="C53" s="96">
        <v>113271.22980636051</v>
      </c>
      <c r="E53" s="46"/>
      <c r="F53" s="102">
        <f>IF($C$58=0,"",IF(C53="[for completion]","",C53/$C$58))</f>
        <v>0.89765639030428079</v>
      </c>
      <c r="G53" s="47"/>
      <c r="H53" s="20"/>
      <c r="L53" s="20"/>
      <c r="M53" s="20"/>
      <c r="N53" s="51"/>
    </row>
    <row r="54" spans="1:14" x14ac:dyDescent="0.25">
      <c r="A54" s="22" t="s">
        <v>258</v>
      </c>
      <c r="B54" s="39" t="s">
        <v>259</v>
      </c>
      <c r="C54" s="96">
        <v>0</v>
      </c>
      <c r="E54" s="46"/>
      <c r="F54" s="102">
        <f>IF($C$58=0,"",IF(C54="[for completion]","",C54/$C$58))</f>
        <v>0</v>
      </c>
      <c r="G54" s="47"/>
      <c r="H54" s="20"/>
      <c r="L54" s="20"/>
      <c r="M54" s="20"/>
      <c r="N54" s="51"/>
    </row>
    <row r="55" spans="1:14" x14ac:dyDescent="0.25">
      <c r="A55" s="22" t="s">
        <v>260</v>
      </c>
      <c r="B55" s="39" t="s">
        <v>261</v>
      </c>
      <c r="C55" s="96">
        <v>0</v>
      </c>
      <c r="E55" s="46"/>
      <c r="F55" s="102">
        <f>IF($C$58=0,"",IF(C55="[for completion]","",C55/$C$58))</f>
        <v>0</v>
      </c>
      <c r="G55" s="47"/>
      <c r="H55" s="20"/>
      <c r="L55" s="20"/>
      <c r="M55" s="20"/>
      <c r="N55" s="51"/>
    </row>
    <row r="56" spans="1:14" x14ac:dyDescent="0.25">
      <c r="A56" s="22" t="s">
        <v>262</v>
      </c>
      <c r="B56" s="39" t="s">
        <v>263</v>
      </c>
      <c r="C56" s="96">
        <v>12914.280629280336</v>
      </c>
      <c r="E56" s="46"/>
      <c r="F56" s="102">
        <f>IF($C$58=0,"",IF(C56="[for completion]","",C56/$C$58))</f>
        <v>0.10234360969571926</v>
      </c>
      <c r="G56" s="47"/>
      <c r="H56" s="20"/>
      <c r="L56" s="20"/>
      <c r="M56" s="20"/>
      <c r="N56" s="51"/>
    </row>
    <row r="57" spans="1:14" x14ac:dyDescent="0.25">
      <c r="A57" s="22" t="s">
        <v>264</v>
      </c>
      <c r="B57" s="22" t="s">
        <v>265</v>
      </c>
      <c r="C57" s="96">
        <v>0</v>
      </c>
      <c r="E57" s="46"/>
      <c r="F57" s="102">
        <f>IF($C$58=0,"",IF(C57="[for completion]","",C57/$C$58))</f>
        <v>0</v>
      </c>
      <c r="G57" s="47"/>
      <c r="H57" s="20"/>
      <c r="L57" s="20"/>
      <c r="M57" s="20"/>
      <c r="N57" s="51"/>
    </row>
    <row r="58" spans="1:14" x14ac:dyDescent="0.25">
      <c r="A58" s="22" t="s">
        <v>266</v>
      </c>
      <c r="B58" s="48" t="s">
        <v>267</v>
      </c>
      <c r="C58" s="98">
        <f>SUM(C53:C57)</f>
        <v>126185.51043564084</v>
      </c>
      <c r="D58" s="46"/>
      <c r="E58" s="46"/>
      <c r="F58" s="103">
        <f>SUM(F53:F57)</f>
        <v>1</v>
      </c>
      <c r="G58" s="47"/>
      <c r="H58" s="20"/>
      <c r="L58" s="20"/>
      <c r="M58" s="20"/>
      <c r="N58" s="51"/>
    </row>
    <row r="59" spans="1:14" hidden="1" outlineLevel="1" x14ac:dyDescent="0.25">
      <c r="A59" s="22" t="s">
        <v>268</v>
      </c>
      <c r="B59" s="50" t="s">
        <v>269</v>
      </c>
      <c r="C59" s="96"/>
      <c r="E59" s="46"/>
      <c r="F59" s="102">
        <f t="shared" ref="F59:F64" si="0">IF($C$58=0,"",IF(C59="[for completion]","",C59/$C$58))</f>
        <v>0</v>
      </c>
      <c r="G59" s="47"/>
      <c r="H59" s="20"/>
      <c r="L59" s="20"/>
      <c r="M59" s="20"/>
      <c r="N59" s="51"/>
    </row>
    <row r="60" spans="1:14" hidden="1" outlineLevel="1" x14ac:dyDescent="0.25">
      <c r="A60" s="22" t="s">
        <v>270</v>
      </c>
      <c r="B60" s="50" t="s">
        <v>269</v>
      </c>
      <c r="C60" s="96"/>
      <c r="E60" s="46"/>
      <c r="F60" s="102">
        <f t="shared" si="0"/>
        <v>0</v>
      </c>
      <c r="G60" s="47"/>
      <c r="H60" s="20"/>
      <c r="L60" s="20"/>
      <c r="M60" s="20"/>
      <c r="N60" s="51"/>
    </row>
    <row r="61" spans="1:14" hidden="1" outlineLevel="1" x14ac:dyDescent="0.25">
      <c r="A61" s="22" t="s">
        <v>271</v>
      </c>
      <c r="B61" s="50" t="s">
        <v>269</v>
      </c>
      <c r="C61" s="96"/>
      <c r="E61" s="46"/>
      <c r="F61" s="102">
        <f t="shared" si="0"/>
        <v>0</v>
      </c>
      <c r="G61" s="47"/>
      <c r="H61" s="20"/>
      <c r="L61" s="20"/>
      <c r="M61" s="20"/>
      <c r="N61" s="51"/>
    </row>
    <row r="62" spans="1:14" hidden="1" outlineLevel="1" x14ac:dyDescent="0.25">
      <c r="A62" s="22" t="s">
        <v>272</v>
      </c>
      <c r="B62" s="50" t="s">
        <v>269</v>
      </c>
      <c r="C62" s="96"/>
      <c r="E62" s="46"/>
      <c r="F62" s="102">
        <f t="shared" si="0"/>
        <v>0</v>
      </c>
      <c r="G62" s="47"/>
      <c r="H62" s="20"/>
      <c r="L62" s="20"/>
      <c r="M62" s="20"/>
      <c r="N62" s="51"/>
    </row>
    <row r="63" spans="1:14" hidden="1" outlineLevel="1" x14ac:dyDescent="0.25">
      <c r="A63" s="22" t="s">
        <v>273</v>
      </c>
      <c r="B63" s="50" t="s">
        <v>269</v>
      </c>
      <c r="C63" s="96"/>
      <c r="E63" s="46"/>
      <c r="F63" s="102">
        <f t="shared" si="0"/>
        <v>0</v>
      </c>
      <c r="G63" s="47"/>
      <c r="H63" s="20"/>
      <c r="L63" s="20"/>
      <c r="M63" s="20"/>
      <c r="N63" s="51"/>
    </row>
    <row r="64" spans="1:14" hidden="1" outlineLevel="1" x14ac:dyDescent="0.25">
      <c r="A64" s="22" t="s">
        <v>274</v>
      </c>
      <c r="B64" s="50" t="s">
        <v>269</v>
      </c>
      <c r="C64" s="99"/>
      <c r="D64" s="51"/>
      <c r="E64" s="51"/>
      <c r="F64" s="102">
        <f t="shared" si="0"/>
        <v>0</v>
      </c>
      <c r="G64" s="49"/>
      <c r="H64" s="20"/>
      <c r="L64" s="20"/>
      <c r="M64" s="20"/>
      <c r="N64" s="51"/>
    </row>
    <row r="65" spans="1:14" ht="15" customHeight="1" collapsed="1" x14ac:dyDescent="0.25">
      <c r="A65" s="41"/>
      <c r="B65" s="42" t="s">
        <v>275</v>
      </c>
      <c r="C65" s="81" t="s">
        <v>276</v>
      </c>
      <c r="D65" s="81" t="s">
        <v>277</v>
      </c>
      <c r="E65" s="43"/>
      <c r="F65" s="44" t="s">
        <v>278</v>
      </c>
      <c r="G65" s="44" t="s">
        <v>279</v>
      </c>
      <c r="H65" s="20"/>
      <c r="L65" s="20"/>
      <c r="M65" s="20"/>
      <c r="N65" s="51"/>
    </row>
    <row r="66" spans="1:14" x14ac:dyDescent="0.25">
      <c r="A66" s="22" t="s">
        <v>280</v>
      </c>
      <c r="B66" s="39" t="s">
        <v>281</v>
      </c>
      <c r="C66" s="100">
        <v>13.273163762804218</v>
      </c>
      <c r="D66" s="100" t="s">
        <v>282</v>
      </c>
      <c r="E66" s="36"/>
      <c r="F66" s="52"/>
      <c r="G66" s="53"/>
      <c r="H66" s="20"/>
      <c r="L66" s="20"/>
      <c r="M66" s="20"/>
      <c r="N66" s="51"/>
    </row>
    <row r="67" spans="1:14" x14ac:dyDescent="0.25">
      <c r="B67" s="39"/>
      <c r="E67" s="36"/>
      <c r="F67" s="52"/>
      <c r="G67" s="53"/>
      <c r="H67" s="20"/>
      <c r="L67" s="20"/>
      <c r="M67" s="20"/>
      <c r="N67" s="51"/>
    </row>
    <row r="68" spans="1:14" x14ac:dyDescent="0.25">
      <c r="B68" s="39" t="s">
        <v>283</v>
      </c>
      <c r="C68" s="36"/>
      <c r="D68" s="36"/>
      <c r="E68" s="36"/>
      <c r="F68" s="53"/>
      <c r="G68" s="53"/>
      <c r="H68" s="20"/>
      <c r="L68" s="20"/>
      <c r="M68" s="20"/>
      <c r="N68" s="51"/>
    </row>
    <row r="69" spans="1:14" x14ac:dyDescent="0.25">
      <c r="B69" s="39" t="s">
        <v>284</v>
      </c>
      <c r="E69" s="36"/>
      <c r="F69" s="53"/>
      <c r="G69" s="53"/>
      <c r="H69" s="20"/>
      <c r="L69" s="20"/>
      <c r="M69" s="20"/>
      <c r="N69" s="51"/>
    </row>
    <row r="70" spans="1:14" x14ac:dyDescent="0.25">
      <c r="A70" s="22" t="s">
        <v>285</v>
      </c>
      <c r="B70" s="18" t="s">
        <v>286</v>
      </c>
      <c r="C70" s="96">
        <v>10405.423556126745</v>
      </c>
      <c r="D70" s="96" t="s">
        <v>282</v>
      </c>
      <c r="E70" s="18"/>
      <c r="F70" s="102">
        <f t="shared" ref="F70:F76" si="1">IF($C$77=0,"",IF(C70="[for completion]","",C70/$C$77))</f>
        <v>8.2461318420817303E-2</v>
      </c>
      <c r="G70" s="102" t="str">
        <f>IF($D$77=0,"",IF(D70="[Mark as ND1 if not relevant]","",D70/$D$77))</f>
        <v/>
      </c>
      <c r="H70" s="20"/>
      <c r="L70" s="20"/>
      <c r="M70" s="20"/>
      <c r="N70" s="51"/>
    </row>
    <row r="71" spans="1:14" x14ac:dyDescent="0.25">
      <c r="A71" s="22" t="s">
        <v>287</v>
      </c>
      <c r="B71" s="18" t="s">
        <v>288</v>
      </c>
      <c r="C71" s="96">
        <v>4171.8988529317839</v>
      </c>
      <c r="D71" s="96" t="s">
        <v>282</v>
      </c>
      <c r="E71" s="18"/>
      <c r="F71" s="102">
        <f t="shared" si="1"/>
        <v>3.3061631549682578E-2</v>
      </c>
      <c r="G71" s="102" t="str">
        <f t="shared" ref="G71:G76" si="2">IF($D$77=0,"",IF(D71="[Mark as ND1 if not relevant]","",D71/$D$77))</f>
        <v/>
      </c>
      <c r="H71" s="20"/>
      <c r="L71" s="20"/>
      <c r="M71" s="20"/>
      <c r="N71" s="51"/>
    </row>
    <row r="72" spans="1:14" x14ac:dyDescent="0.25">
      <c r="A72" s="22" t="s">
        <v>289</v>
      </c>
      <c r="B72" s="18" t="s">
        <v>290</v>
      </c>
      <c r="C72" s="96">
        <v>4850.3508015772095</v>
      </c>
      <c r="D72" s="96" t="s">
        <v>282</v>
      </c>
      <c r="E72" s="18"/>
      <c r="F72" s="102">
        <f t="shared" si="1"/>
        <v>3.8438254795118199E-2</v>
      </c>
      <c r="G72" s="102" t="str">
        <f t="shared" si="2"/>
        <v/>
      </c>
      <c r="H72" s="20"/>
      <c r="L72" s="20"/>
      <c r="M72" s="20"/>
      <c r="N72" s="51"/>
    </row>
    <row r="73" spans="1:14" x14ac:dyDescent="0.25">
      <c r="A73" s="22" t="s">
        <v>291</v>
      </c>
      <c r="B73" s="18" t="s">
        <v>292</v>
      </c>
      <c r="C73" s="96">
        <v>4910.1213035657292</v>
      </c>
      <c r="D73" s="96" t="s">
        <v>282</v>
      </c>
      <c r="E73" s="18"/>
      <c r="F73" s="102">
        <f t="shared" si="1"/>
        <v>3.8911926469323649E-2</v>
      </c>
      <c r="G73" s="102" t="str">
        <f t="shared" si="2"/>
        <v/>
      </c>
      <c r="H73" s="20"/>
      <c r="L73" s="20"/>
      <c r="M73" s="20"/>
      <c r="N73" s="51"/>
    </row>
    <row r="74" spans="1:14" x14ac:dyDescent="0.25">
      <c r="A74" s="22" t="s">
        <v>293</v>
      </c>
      <c r="B74" s="18" t="s">
        <v>294</v>
      </c>
      <c r="C74" s="96">
        <v>4841.4153474605482</v>
      </c>
      <c r="D74" s="96" t="s">
        <v>282</v>
      </c>
      <c r="E74" s="18"/>
      <c r="F74" s="102">
        <f t="shared" si="1"/>
        <v>3.8367442749536955E-2</v>
      </c>
      <c r="G74" s="102" t="str">
        <f t="shared" si="2"/>
        <v/>
      </c>
      <c r="H74" s="20"/>
      <c r="L74" s="20"/>
      <c r="M74" s="20"/>
      <c r="N74" s="51"/>
    </row>
    <row r="75" spans="1:14" x14ac:dyDescent="0.25">
      <c r="A75" s="22" t="s">
        <v>295</v>
      </c>
      <c r="B75" s="18" t="s">
        <v>296</v>
      </c>
      <c r="C75" s="96">
        <v>20111.662843364586</v>
      </c>
      <c r="D75" s="96" t="s">
        <v>282</v>
      </c>
      <c r="E75" s="18"/>
      <c r="F75" s="102">
        <f t="shared" si="1"/>
        <v>0.15938171327224021</v>
      </c>
      <c r="G75" s="102" t="str">
        <f t="shared" si="2"/>
        <v/>
      </c>
      <c r="H75" s="20"/>
      <c r="L75" s="20"/>
      <c r="M75" s="20"/>
      <c r="N75" s="51"/>
    </row>
    <row r="76" spans="1:14" x14ac:dyDescent="0.25">
      <c r="A76" s="22" t="s">
        <v>297</v>
      </c>
      <c r="B76" s="18" t="s">
        <v>298</v>
      </c>
      <c r="C76" s="96">
        <v>76894.637730614253</v>
      </c>
      <c r="D76" s="96" t="s">
        <v>282</v>
      </c>
      <c r="E76" s="18"/>
      <c r="F76" s="102">
        <f t="shared" si="1"/>
        <v>0.60937771274328112</v>
      </c>
      <c r="G76" s="102" t="str">
        <f t="shared" si="2"/>
        <v/>
      </c>
      <c r="H76" s="20"/>
      <c r="L76" s="20"/>
      <c r="M76" s="20"/>
      <c r="N76" s="51"/>
    </row>
    <row r="77" spans="1:14" x14ac:dyDescent="0.25">
      <c r="A77" s="22" t="s">
        <v>299</v>
      </c>
      <c r="B77" s="54" t="s">
        <v>267</v>
      </c>
      <c r="C77" s="98">
        <f>SUM(C70:C76)</f>
        <v>126185.51043564086</v>
      </c>
      <c r="D77" s="98">
        <f>SUM(D70:D76)</f>
        <v>0</v>
      </c>
      <c r="E77" s="39"/>
      <c r="F77" s="103">
        <f>SUM(F70:F76)</f>
        <v>1</v>
      </c>
      <c r="G77" s="103">
        <f>SUM(G70:G76)</f>
        <v>0</v>
      </c>
      <c r="H77" s="20"/>
      <c r="L77" s="20"/>
      <c r="M77" s="20"/>
      <c r="N77" s="51"/>
    </row>
    <row r="78" spans="1:14" hidden="1" outlineLevel="1" x14ac:dyDescent="0.25">
      <c r="A78" s="22" t="s">
        <v>300</v>
      </c>
      <c r="B78" s="55" t="s">
        <v>301</v>
      </c>
      <c r="C78" s="98"/>
      <c r="D78" s="98"/>
      <c r="E78" s="39"/>
      <c r="F78" s="102">
        <f>IF($C$77=0,"",IF(C78="[for completion]","",C78/$C$77))</f>
        <v>0</v>
      </c>
      <c r="G78" s="102" t="str">
        <f t="shared" ref="G78:G87" si="3">IF($D$77=0,"",IF(D78="[for completion]","",D78/$D$77))</f>
        <v/>
      </c>
      <c r="H78" s="20"/>
      <c r="L78" s="20"/>
      <c r="M78" s="20"/>
      <c r="N78" s="51"/>
    </row>
    <row r="79" spans="1:14" hidden="1" outlineLevel="1" x14ac:dyDescent="0.25">
      <c r="A79" s="22" t="s">
        <v>302</v>
      </c>
      <c r="B79" s="55" t="s">
        <v>303</v>
      </c>
      <c r="C79" s="98"/>
      <c r="D79" s="98"/>
      <c r="E79" s="39"/>
      <c r="F79" s="102">
        <f t="shared" ref="F79:F87" si="4">IF($C$77=0,"",IF(C79="[for completion]","",C79/$C$77))</f>
        <v>0</v>
      </c>
      <c r="G79" s="102" t="str">
        <f t="shared" si="3"/>
        <v/>
      </c>
      <c r="H79" s="20"/>
      <c r="L79" s="20"/>
      <c r="M79" s="20"/>
      <c r="N79" s="51"/>
    </row>
    <row r="80" spans="1:14" hidden="1" outlineLevel="1" x14ac:dyDescent="0.25">
      <c r="A80" s="22" t="s">
        <v>304</v>
      </c>
      <c r="B80" s="55" t="s">
        <v>305</v>
      </c>
      <c r="C80" s="98"/>
      <c r="D80" s="98"/>
      <c r="E80" s="39"/>
      <c r="F80" s="102">
        <f t="shared" si="4"/>
        <v>0</v>
      </c>
      <c r="G80" s="102" t="str">
        <f t="shared" si="3"/>
        <v/>
      </c>
      <c r="H80" s="20"/>
      <c r="L80" s="20"/>
      <c r="M80" s="20"/>
      <c r="N80" s="51"/>
    </row>
    <row r="81" spans="1:14" hidden="1" outlineLevel="1" x14ac:dyDescent="0.25">
      <c r="A81" s="22" t="s">
        <v>306</v>
      </c>
      <c r="B81" s="55" t="s">
        <v>307</v>
      </c>
      <c r="C81" s="98"/>
      <c r="D81" s="98"/>
      <c r="E81" s="39"/>
      <c r="F81" s="102">
        <f t="shared" si="4"/>
        <v>0</v>
      </c>
      <c r="G81" s="102" t="str">
        <f t="shared" si="3"/>
        <v/>
      </c>
      <c r="H81" s="20"/>
      <c r="L81" s="20"/>
      <c r="M81" s="20"/>
      <c r="N81" s="51"/>
    </row>
    <row r="82" spans="1:14" hidden="1" outlineLevel="1" x14ac:dyDescent="0.25">
      <c r="A82" s="22" t="s">
        <v>308</v>
      </c>
      <c r="B82" s="55" t="s">
        <v>309</v>
      </c>
      <c r="C82" s="98"/>
      <c r="D82" s="98"/>
      <c r="E82" s="39"/>
      <c r="F82" s="102">
        <f t="shared" si="4"/>
        <v>0</v>
      </c>
      <c r="G82" s="102" t="str">
        <f t="shared" si="3"/>
        <v/>
      </c>
      <c r="H82" s="20"/>
      <c r="L82" s="20"/>
      <c r="M82" s="20"/>
      <c r="N82" s="51"/>
    </row>
    <row r="83" spans="1:14" hidden="1" outlineLevel="1" x14ac:dyDescent="0.25">
      <c r="A83" s="22" t="s">
        <v>310</v>
      </c>
      <c r="B83" s="55"/>
      <c r="C83" s="46"/>
      <c r="D83" s="46"/>
      <c r="E83" s="39"/>
      <c r="F83" s="47"/>
      <c r="G83" s="47"/>
      <c r="H83" s="20"/>
      <c r="L83" s="20"/>
      <c r="M83" s="20"/>
      <c r="N83" s="51"/>
    </row>
    <row r="84" spans="1:14" hidden="1" outlineLevel="1" x14ac:dyDescent="0.25">
      <c r="A84" s="22" t="s">
        <v>311</v>
      </c>
      <c r="B84" s="55"/>
      <c r="C84" s="46"/>
      <c r="D84" s="46"/>
      <c r="E84" s="39"/>
      <c r="F84" s="47"/>
      <c r="G84" s="47"/>
      <c r="H84" s="20"/>
      <c r="L84" s="20"/>
      <c r="M84" s="20"/>
      <c r="N84" s="51"/>
    </row>
    <row r="85" spans="1:14" hidden="1" outlineLevel="1" x14ac:dyDescent="0.25">
      <c r="A85" s="22" t="s">
        <v>312</v>
      </c>
      <c r="B85" s="55"/>
      <c r="C85" s="46"/>
      <c r="D85" s="46"/>
      <c r="E85" s="39"/>
      <c r="F85" s="47"/>
      <c r="G85" s="47"/>
      <c r="H85" s="20"/>
      <c r="L85" s="20"/>
      <c r="M85" s="20"/>
      <c r="N85" s="51"/>
    </row>
    <row r="86" spans="1:14" hidden="1" outlineLevel="1" x14ac:dyDescent="0.25">
      <c r="A86" s="22" t="s">
        <v>313</v>
      </c>
      <c r="B86" s="54"/>
      <c r="C86" s="46"/>
      <c r="D86" s="46"/>
      <c r="E86" s="39"/>
      <c r="F86" s="47">
        <f t="shared" si="4"/>
        <v>0</v>
      </c>
      <c r="G86" s="47" t="str">
        <f t="shared" si="3"/>
        <v/>
      </c>
      <c r="H86" s="20"/>
      <c r="L86" s="20"/>
      <c r="M86" s="20"/>
      <c r="N86" s="51"/>
    </row>
    <row r="87" spans="1:14" hidden="1" outlineLevel="1" x14ac:dyDescent="0.25">
      <c r="A87" s="22" t="s">
        <v>314</v>
      </c>
      <c r="B87" s="55"/>
      <c r="C87" s="46"/>
      <c r="D87" s="46"/>
      <c r="E87" s="39"/>
      <c r="F87" s="47">
        <f t="shared" si="4"/>
        <v>0</v>
      </c>
      <c r="G87" s="47" t="str">
        <f t="shared" si="3"/>
        <v/>
      </c>
      <c r="H87" s="20"/>
      <c r="L87" s="20"/>
      <c r="M87" s="20"/>
      <c r="N87" s="51"/>
    </row>
    <row r="88" spans="1:14" ht="15" customHeight="1" collapsed="1" x14ac:dyDescent="0.25">
      <c r="A88" s="41"/>
      <c r="B88" s="42" t="s">
        <v>315</v>
      </c>
      <c r="C88" s="81" t="s">
        <v>316</v>
      </c>
      <c r="D88" s="81" t="s">
        <v>317</v>
      </c>
      <c r="E88" s="43"/>
      <c r="F88" s="44" t="s">
        <v>318</v>
      </c>
      <c r="G88" s="41" t="s">
        <v>319</v>
      </c>
      <c r="H88" s="20"/>
      <c r="L88" s="20"/>
      <c r="M88" s="20"/>
      <c r="N88" s="51"/>
    </row>
    <row r="89" spans="1:14" x14ac:dyDescent="0.25">
      <c r="A89" s="22" t="s">
        <v>320</v>
      </c>
      <c r="B89" s="39" t="s">
        <v>321</v>
      </c>
      <c r="C89" s="100">
        <v>3.9410899655785974</v>
      </c>
      <c r="D89" s="100">
        <v>4.9410899655785974</v>
      </c>
      <c r="E89" s="36"/>
      <c r="F89" s="108"/>
      <c r="G89" s="109"/>
      <c r="H89" s="20"/>
      <c r="L89" s="20"/>
      <c r="M89" s="20"/>
      <c r="N89" s="51"/>
    </row>
    <row r="90" spans="1:14" x14ac:dyDescent="0.25">
      <c r="B90" s="39"/>
      <c r="C90" s="100"/>
      <c r="D90" s="100"/>
      <c r="E90" s="36"/>
      <c r="F90" s="108"/>
      <c r="G90" s="109"/>
      <c r="H90" s="20"/>
      <c r="L90" s="20"/>
      <c r="M90" s="20"/>
      <c r="N90" s="51"/>
    </row>
    <row r="91" spans="1:14" x14ac:dyDescent="0.25">
      <c r="B91" s="39" t="s">
        <v>322</v>
      </c>
      <c r="C91" s="107"/>
      <c r="D91" s="107"/>
      <c r="E91" s="36"/>
      <c r="F91" s="109"/>
      <c r="G91" s="109"/>
      <c r="H91" s="20"/>
      <c r="L91" s="20"/>
      <c r="M91" s="20"/>
      <c r="N91" s="51"/>
    </row>
    <row r="92" spans="1:14" x14ac:dyDescent="0.25">
      <c r="A92" s="22" t="s">
        <v>323</v>
      </c>
      <c r="B92" s="39" t="s">
        <v>284</v>
      </c>
      <c r="C92" s="100"/>
      <c r="D92" s="100"/>
      <c r="E92" s="36"/>
      <c r="F92" s="109"/>
      <c r="G92" s="109"/>
      <c r="H92" s="20"/>
      <c r="L92" s="20"/>
      <c r="M92" s="20"/>
      <c r="N92" s="51"/>
    </row>
    <row r="93" spans="1:14" x14ac:dyDescent="0.25">
      <c r="A93" s="22" t="s">
        <v>324</v>
      </c>
      <c r="B93" s="18" t="s">
        <v>286</v>
      </c>
      <c r="C93" s="96">
        <v>14814</v>
      </c>
      <c r="D93" s="96">
        <v>0</v>
      </c>
      <c r="E93" s="18"/>
      <c r="F93" s="102">
        <f>IF($C$100=0,"",IF(C93="[for completion]","",IF(C93="","",C93/$C$100)))</f>
        <v>0.12721148458481732</v>
      </c>
      <c r="G93" s="102">
        <f>IF($D$100=0,"",IF(D93="[Mark as ND1 if not relevant]","",IF(D93="","",D93/$D$100)))</f>
        <v>0</v>
      </c>
      <c r="H93" s="20"/>
      <c r="L93" s="20"/>
      <c r="M93" s="20"/>
      <c r="N93" s="51"/>
    </row>
    <row r="94" spans="1:14" x14ac:dyDescent="0.25">
      <c r="A94" s="22" t="s">
        <v>325</v>
      </c>
      <c r="B94" s="18" t="s">
        <v>288</v>
      </c>
      <c r="C94" s="96">
        <v>11900</v>
      </c>
      <c r="D94" s="96">
        <v>14814</v>
      </c>
      <c r="E94" s="18"/>
      <c r="F94" s="102">
        <f t="shared" ref="F94:F99" si="5">IF($C$100=0,"",IF(C94="[for completion]","",IF(C94="","",C94/$C$100)))</f>
        <v>0.10218824534624855</v>
      </c>
      <c r="G94" s="102">
        <f t="shared" ref="G94:G99" si="6">IF($D$100=0,"",IF(D94="[Mark as ND1 if not relevant]","",IF(D94="","",D94/$D$100)))</f>
        <v>0.12721148458481732</v>
      </c>
      <c r="H94" s="20"/>
      <c r="L94" s="20"/>
      <c r="M94" s="20"/>
      <c r="N94" s="51"/>
    </row>
    <row r="95" spans="1:14" x14ac:dyDescent="0.25">
      <c r="A95" s="22" t="s">
        <v>326</v>
      </c>
      <c r="B95" s="18" t="s">
        <v>290</v>
      </c>
      <c r="C95" s="96">
        <v>19044</v>
      </c>
      <c r="D95" s="96">
        <v>11900</v>
      </c>
      <c r="E95" s="18"/>
      <c r="F95" s="102">
        <f t="shared" si="5"/>
        <v>0.16353554154403005</v>
      </c>
      <c r="G95" s="102">
        <f t="shared" si="6"/>
        <v>0.10218824534624855</v>
      </c>
      <c r="H95" s="20"/>
      <c r="L95" s="20"/>
      <c r="M95" s="20"/>
      <c r="N95" s="51"/>
    </row>
    <row r="96" spans="1:14" x14ac:dyDescent="0.25">
      <c r="A96" s="22" t="s">
        <v>327</v>
      </c>
      <c r="B96" s="18" t="s">
        <v>292</v>
      </c>
      <c r="C96" s="96">
        <v>18565.575000000001</v>
      </c>
      <c r="D96" s="96">
        <v>19044</v>
      </c>
      <c r="E96" s="18"/>
      <c r="F96" s="102">
        <f t="shared" si="5"/>
        <v>0.15942718765497299</v>
      </c>
      <c r="G96" s="102">
        <f t="shared" si="6"/>
        <v>0.16353554154403005</v>
      </c>
      <c r="H96" s="20"/>
      <c r="L96" s="20"/>
      <c r="M96" s="20"/>
      <c r="N96" s="51"/>
    </row>
    <row r="97" spans="1:14" x14ac:dyDescent="0.25">
      <c r="A97" s="22" t="s">
        <v>328</v>
      </c>
      <c r="B97" s="18" t="s">
        <v>294</v>
      </c>
      <c r="C97" s="96">
        <v>20349.75</v>
      </c>
      <c r="D97" s="96">
        <v>18565.575000000001</v>
      </c>
      <c r="E97" s="18"/>
      <c r="F97" s="102">
        <f t="shared" si="5"/>
        <v>0.17474833997771611</v>
      </c>
      <c r="G97" s="102">
        <f t="shared" si="6"/>
        <v>0.15942718765497299</v>
      </c>
      <c r="H97" s="20"/>
      <c r="L97" s="20"/>
      <c r="M97" s="20"/>
    </row>
    <row r="98" spans="1:14" x14ac:dyDescent="0.25">
      <c r="A98" s="22" t="s">
        <v>329</v>
      </c>
      <c r="B98" s="18" t="s">
        <v>296</v>
      </c>
      <c r="C98" s="96">
        <v>28722.400000000001</v>
      </c>
      <c r="D98" s="96">
        <v>41572.15</v>
      </c>
      <c r="E98" s="18"/>
      <c r="F98" s="102">
        <f t="shared" si="5"/>
        <v>0.24664635782631006</v>
      </c>
      <c r="G98" s="102">
        <f t="shared" si="6"/>
        <v>0.35699034149336528</v>
      </c>
      <c r="H98" s="20"/>
      <c r="L98" s="20"/>
      <c r="M98" s="20"/>
    </row>
    <row r="99" spans="1:14" x14ac:dyDescent="0.25">
      <c r="A99" s="22" t="s">
        <v>330</v>
      </c>
      <c r="B99" s="18" t="s">
        <v>298</v>
      </c>
      <c r="C99" s="96">
        <v>3056.0250000000001</v>
      </c>
      <c r="D99" s="96">
        <v>10556.025</v>
      </c>
      <c r="E99" s="18"/>
      <c r="F99" s="102">
        <f t="shared" si="5"/>
        <v>2.6242843065904978E-2</v>
      </c>
      <c r="G99" s="102">
        <f t="shared" si="6"/>
        <v>9.0647199376565832E-2</v>
      </c>
      <c r="H99" s="20"/>
      <c r="L99" s="20"/>
      <c r="M99" s="20"/>
    </row>
    <row r="100" spans="1:14" x14ac:dyDescent="0.25">
      <c r="A100" s="22" t="s">
        <v>331</v>
      </c>
      <c r="B100" s="54" t="s">
        <v>267</v>
      </c>
      <c r="C100" s="98">
        <f>SUM(C93:C99)</f>
        <v>116451.75</v>
      </c>
      <c r="D100" s="98">
        <f>SUM(D93:D99)</f>
        <v>116451.75</v>
      </c>
      <c r="E100" s="39"/>
      <c r="F100" s="103">
        <f>SUM(F93:F99)</f>
        <v>1</v>
      </c>
      <c r="G100" s="103">
        <f>SUM(G93:G99)</f>
        <v>1</v>
      </c>
      <c r="H100" s="20"/>
      <c r="L100" s="20"/>
      <c r="M100" s="20"/>
    </row>
    <row r="101" spans="1:14" hidden="1" outlineLevel="1" x14ac:dyDescent="0.25">
      <c r="A101" s="22" t="s">
        <v>332</v>
      </c>
      <c r="B101" s="55" t="s">
        <v>301</v>
      </c>
      <c r="C101" s="98"/>
      <c r="D101" s="98"/>
      <c r="E101" s="39"/>
      <c r="F101" s="102">
        <f>IF($C$100=0,"",IF(C101="[for completion]","",C101/$C$100))</f>
        <v>0</v>
      </c>
      <c r="G101" s="102">
        <f>IF($D$100=0,"",IF(D101="[for completion]","",D101/$D$100))</f>
        <v>0</v>
      </c>
      <c r="H101" s="20"/>
      <c r="L101" s="20"/>
      <c r="M101" s="20"/>
    </row>
    <row r="102" spans="1:14" hidden="1" outlineLevel="1" x14ac:dyDescent="0.25">
      <c r="A102" s="22" t="s">
        <v>333</v>
      </c>
      <c r="B102" s="55" t="s">
        <v>303</v>
      </c>
      <c r="C102" s="98"/>
      <c r="D102" s="98"/>
      <c r="E102" s="39"/>
      <c r="F102" s="102">
        <f>IF($C$100=0,"",IF(C102="[for completion]","",C102/$C$100))</f>
        <v>0</v>
      </c>
      <c r="G102" s="102">
        <f>IF($D$100=0,"",IF(D102="[for completion]","",D102/$D$100))</f>
        <v>0</v>
      </c>
      <c r="H102" s="20"/>
      <c r="L102" s="20"/>
      <c r="M102" s="20"/>
    </row>
    <row r="103" spans="1:14" hidden="1" outlineLevel="1" x14ac:dyDescent="0.25">
      <c r="A103" s="22" t="s">
        <v>334</v>
      </c>
      <c r="B103" s="55" t="s">
        <v>305</v>
      </c>
      <c r="C103" s="98"/>
      <c r="D103" s="98"/>
      <c r="E103" s="39"/>
      <c r="F103" s="102">
        <f>IF($C$100=0,"",IF(C103="[for completion]","",C103/$C$100))</f>
        <v>0</v>
      </c>
      <c r="G103" s="102">
        <f>IF($D$100=0,"",IF(D103="[for completion]","",D103/$D$100))</f>
        <v>0</v>
      </c>
      <c r="H103" s="20"/>
      <c r="L103" s="20"/>
      <c r="M103" s="20"/>
    </row>
    <row r="104" spans="1:14" hidden="1" outlineLevel="1" x14ac:dyDescent="0.25">
      <c r="A104" s="22" t="s">
        <v>335</v>
      </c>
      <c r="B104" s="55" t="s">
        <v>307</v>
      </c>
      <c r="C104" s="98"/>
      <c r="D104" s="98"/>
      <c r="E104" s="39"/>
      <c r="F104" s="102">
        <f>IF($C$100=0,"",IF(C104="[for completion]","",C104/$C$100))</f>
        <v>0</v>
      </c>
      <c r="G104" s="102">
        <f>IF($D$100=0,"",IF(D104="[for completion]","",D104/$D$100))</f>
        <v>0</v>
      </c>
      <c r="H104" s="20"/>
      <c r="L104" s="20"/>
      <c r="M104" s="20"/>
    </row>
    <row r="105" spans="1:14" hidden="1" outlineLevel="1" x14ac:dyDescent="0.25">
      <c r="A105" s="22" t="s">
        <v>336</v>
      </c>
      <c r="B105" s="55" t="s">
        <v>309</v>
      </c>
      <c r="C105" s="98"/>
      <c r="D105" s="98"/>
      <c r="E105" s="39"/>
      <c r="F105" s="102">
        <f>IF($C$100=0,"",IF(C105="[for completion]","",C105/$C$100))</f>
        <v>0</v>
      </c>
      <c r="G105" s="102">
        <f>IF($D$100=0,"",IF(D105="[for completion]","",D105/$D$100))</f>
        <v>0</v>
      </c>
      <c r="H105" s="20"/>
      <c r="L105" s="20"/>
      <c r="M105" s="20"/>
    </row>
    <row r="106" spans="1:14" hidden="1" outlineLevel="1" x14ac:dyDescent="0.25">
      <c r="A106" s="22" t="s">
        <v>337</v>
      </c>
      <c r="B106" s="55"/>
      <c r="C106" s="46"/>
      <c r="D106" s="46"/>
      <c r="E106" s="39"/>
      <c r="F106" s="47"/>
      <c r="G106" s="47"/>
      <c r="H106" s="20"/>
      <c r="L106" s="20"/>
      <c r="M106" s="20"/>
    </row>
    <row r="107" spans="1:14" hidden="1" outlineLevel="1" x14ac:dyDescent="0.25">
      <c r="A107" s="22" t="s">
        <v>338</v>
      </c>
      <c r="B107" s="55"/>
      <c r="C107" s="46"/>
      <c r="D107" s="46"/>
      <c r="E107" s="39"/>
      <c r="F107" s="47"/>
      <c r="G107" s="47"/>
      <c r="H107" s="20"/>
      <c r="L107" s="20"/>
      <c r="M107" s="20"/>
    </row>
    <row r="108" spans="1:14" hidden="1" outlineLevel="1" x14ac:dyDescent="0.25">
      <c r="A108" s="22" t="s">
        <v>339</v>
      </c>
      <c r="B108" s="54"/>
      <c r="C108" s="46"/>
      <c r="D108" s="46"/>
      <c r="E108" s="39"/>
      <c r="F108" s="47"/>
      <c r="G108" s="47"/>
      <c r="H108" s="20"/>
      <c r="L108" s="20"/>
      <c r="M108" s="20"/>
    </row>
    <row r="109" spans="1:14" hidden="1" outlineLevel="1" x14ac:dyDescent="0.25">
      <c r="A109" s="22" t="s">
        <v>340</v>
      </c>
      <c r="B109" s="55"/>
      <c r="C109" s="46"/>
      <c r="D109" s="46"/>
      <c r="E109" s="39"/>
      <c r="F109" s="47"/>
      <c r="G109" s="47"/>
      <c r="H109" s="20"/>
      <c r="L109" s="20"/>
      <c r="M109" s="20"/>
    </row>
    <row r="110" spans="1:14" hidden="1" outlineLevel="1" x14ac:dyDescent="0.25">
      <c r="A110" s="22" t="s">
        <v>341</v>
      </c>
      <c r="B110" s="55"/>
      <c r="C110" s="46"/>
      <c r="D110" s="46"/>
      <c r="E110" s="39"/>
      <c r="F110" s="47"/>
      <c r="G110" s="47"/>
      <c r="H110" s="20"/>
      <c r="L110" s="20"/>
      <c r="M110" s="20"/>
    </row>
    <row r="111" spans="1:14" ht="15" customHeight="1" collapsed="1" x14ac:dyDescent="0.25">
      <c r="A111" s="41"/>
      <c r="B111" s="101" t="s">
        <v>342</v>
      </c>
      <c r="C111" s="44" t="s">
        <v>343</v>
      </c>
      <c r="D111" s="44" t="s">
        <v>344</v>
      </c>
      <c r="E111" s="43"/>
      <c r="F111" s="44" t="s">
        <v>345</v>
      </c>
      <c r="G111" s="44" t="s">
        <v>346</v>
      </c>
      <c r="H111" s="20"/>
      <c r="L111" s="20"/>
      <c r="M111" s="20"/>
    </row>
    <row r="112" spans="1:14" s="56" customFormat="1" x14ac:dyDescent="0.25">
      <c r="A112" s="22" t="s">
        <v>347</v>
      </c>
      <c r="B112" s="39" t="s">
        <v>348</v>
      </c>
      <c r="C112" s="96"/>
      <c r="D112" s="96"/>
      <c r="E112" s="47"/>
      <c r="F112" s="102" t="str">
        <f t="shared" ref="F112:F116" si="7">IF($C$131=0,"",IF(C112="[for completion]","",IF(C112="","",C112/$C$131)))</f>
        <v/>
      </c>
      <c r="G112" s="102" t="str">
        <f t="shared" ref="G112:G116" si="8">IF($D$131=0,"",IF(D112="[for completion]","",IF(D112="","",D112/$D$131)))</f>
        <v/>
      </c>
      <c r="I112" s="22"/>
      <c r="J112" s="22"/>
      <c r="K112" s="22"/>
      <c r="L112" s="20" t="s">
        <v>349</v>
      </c>
      <c r="M112" s="20"/>
      <c r="N112" s="20"/>
    </row>
    <row r="113" spans="1:14" s="56" customFormat="1" x14ac:dyDescent="0.25">
      <c r="A113" s="22" t="s">
        <v>350</v>
      </c>
      <c r="B113" s="39" t="s">
        <v>351</v>
      </c>
      <c r="C113" s="96"/>
      <c r="D113" s="96"/>
      <c r="E113" s="47"/>
      <c r="F113" s="102" t="str">
        <f t="shared" si="7"/>
        <v/>
      </c>
      <c r="G113" s="102" t="str">
        <f t="shared" si="8"/>
        <v/>
      </c>
      <c r="I113" s="22"/>
      <c r="J113" s="22"/>
      <c r="K113" s="22"/>
      <c r="L113" s="39" t="s">
        <v>351</v>
      </c>
      <c r="M113" s="20"/>
      <c r="N113" s="20"/>
    </row>
    <row r="114" spans="1:14" s="56" customFormat="1" x14ac:dyDescent="0.25">
      <c r="A114" s="22" t="s">
        <v>352</v>
      </c>
      <c r="B114" s="39" t="s">
        <v>353</v>
      </c>
      <c r="C114" s="96"/>
      <c r="D114" s="96"/>
      <c r="E114" s="47"/>
      <c r="F114" s="102" t="str">
        <f t="shared" si="7"/>
        <v/>
      </c>
      <c r="G114" s="102" t="str">
        <f t="shared" si="8"/>
        <v/>
      </c>
      <c r="I114" s="22"/>
      <c r="J114" s="22"/>
      <c r="K114" s="22"/>
      <c r="L114" s="39" t="s">
        <v>353</v>
      </c>
      <c r="M114" s="20"/>
      <c r="N114" s="20"/>
    </row>
    <row r="115" spans="1:14" s="56" customFormat="1" x14ac:dyDescent="0.25">
      <c r="A115" s="22" t="s">
        <v>354</v>
      </c>
      <c r="B115" s="39" t="s">
        <v>355</v>
      </c>
      <c r="C115" s="96"/>
      <c r="D115" s="96"/>
      <c r="E115" s="47"/>
      <c r="F115" s="102" t="str">
        <f t="shared" si="7"/>
        <v/>
      </c>
      <c r="G115" s="102" t="str">
        <f t="shared" si="8"/>
        <v/>
      </c>
      <c r="I115" s="22"/>
      <c r="J115" s="22"/>
      <c r="K115" s="22"/>
      <c r="L115" s="39" t="s">
        <v>355</v>
      </c>
      <c r="M115" s="20"/>
      <c r="N115" s="20"/>
    </row>
    <row r="116" spans="1:14" s="56" customFormat="1" x14ac:dyDescent="0.25">
      <c r="A116" s="22" t="s">
        <v>356</v>
      </c>
      <c r="B116" s="39" t="s">
        <v>357</v>
      </c>
      <c r="C116" s="96"/>
      <c r="D116" s="96"/>
      <c r="E116" s="47"/>
      <c r="F116" s="102" t="str">
        <f t="shared" si="7"/>
        <v/>
      </c>
      <c r="G116" s="102" t="str">
        <f t="shared" si="8"/>
        <v/>
      </c>
      <c r="I116" s="22"/>
      <c r="J116" s="22"/>
      <c r="K116" s="22"/>
      <c r="L116" s="39" t="s">
        <v>357</v>
      </c>
      <c r="M116" s="20"/>
      <c r="N116" s="20"/>
    </row>
    <row r="117" spans="1:14" s="56" customFormat="1" x14ac:dyDescent="0.25">
      <c r="A117" s="22" t="s">
        <v>358</v>
      </c>
      <c r="B117" s="39" t="s">
        <v>359</v>
      </c>
      <c r="C117" s="96"/>
      <c r="D117" s="96"/>
      <c r="E117" s="39"/>
      <c r="F117" s="102" t="str">
        <f t="shared" ref="F117:F123" si="9">IF($C$131=0,"",IF(C117="[for completion]","",IF(C117="","",C117/$C$131)))</f>
        <v/>
      </c>
      <c r="G117" s="102" t="str">
        <f t="shared" ref="G117:G123" si="10">IF($D$131=0,"",IF(D117="[for completion]","",IF(D117="","",D117/$D$131)))</f>
        <v/>
      </c>
      <c r="I117" s="22"/>
      <c r="J117" s="22"/>
      <c r="K117" s="22"/>
      <c r="L117" s="39" t="s">
        <v>359</v>
      </c>
      <c r="M117" s="20"/>
      <c r="N117" s="20"/>
    </row>
    <row r="118" spans="1:14" x14ac:dyDescent="0.25">
      <c r="A118" s="22" t="s">
        <v>360</v>
      </c>
      <c r="B118" s="39" t="s">
        <v>361</v>
      </c>
      <c r="C118" s="96"/>
      <c r="D118" s="96"/>
      <c r="E118" s="39"/>
      <c r="F118" s="102" t="str">
        <f t="shared" si="9"/>
        <v/>
      </c>
      <c r="G118" s="102" t="str">
        <f t="shared" si="10"/>
        <v/>
      </c>
      <c r="L118" s="39" t="s">
        <v>361</v>
      </c>
      <c r="M118" s="20"/>
    </row>
    <row r="119" spans="1:14" x14ac:dyDescent="0.25">
      <c r="A119" s="22" t="s">
        <v>362</v>
      </c>
      <c r="B119" s="39" t="s">
        <v>363</v>
      </c>
      <c r="C119" s="96"/>
      <c r="D119" s="96"/>
      <c r="E119" s="39"/>
      <c r="F119" s="102" t="str">
        <f t="shared" si="9"/>
        <v/>
      </c>
      <c r="G119" s="102" t="str">
        <f t="shared" si="10"/>
        <v/>
      </c>
      <c r="L119" s="39" t="s">
        <v>363</v>
      </c>
      <c r="M119" s="20"/>
    </row>
    <row r="120" spans="1:14" x14ac:dyDescent="0.25">
      <c r="A120" s="22" t="s">
        <v>364</v>
      </c>
      <c r="B120" s="39" t="s">
        <v>365</v>
      </c>
      <c r="C120" s="96"/>
      <c r="D120" s="96"/>
      <c r="E120" s="39"/>
      <c r="F120" s="102" t="str">
        <f t="shared" si="9"/>
        <v/>
      </c>
      <c r="G120" s="102" t="str">
        <f t="shared" si="10"/>
        <v/>
      </c>
      <c r="L120" s="39" t="s">
        <v>365</v>
      </c>
      <c r="M120" s="20"/>
    </row>
    <row r="121" spans="1:14" x14ac:dyDescent="0.25">
      <c r="A121" s="22" t="s">
        <v>366</v>
      </c>
      <c r="B121" s="22" t="s">
        <v>367</v>
      </c>
      <c r="C121" s="96"/>
      <c r="D121" s="96"/>
      <c r="F121" s="102" t="str">
        <f t="shared" si="9"/>
        <v/>
      </c>
      <c r="G121" s="102" t="str">
        <f t="shared" si="10"/>
        <v/>
      </c>
      <c r="L121" s="39"/>
      <c r="M121" s="20"/>
    </row>
    <row r="122" spans="1:14" x14ac:dyDescent="0.25">
      <c r="A122" s="22" t="s">
        <v>368</v>
      </c>
      <c r="B122" s="39" t="s">
        <v>369</v>
      </c>
      <c r="C122" s="96"/>
      <c r="D122" s="96"/>
      <c r="E122" s="39"/>
      <c r="F122" s="102" t="str">
        <f t="shared" si="9"/>
        <v/>
      </c>
      <c r="G122" s="102" t="str">
        <f t="shared" si="10"/>
        <v/>
      </c>
      <c r="L122" s="39" t="s">
        <v>370</v>
      </c>
      <c r="M122" s="20"/>
    </row>
    <row r="123" spans="1:14" x14ac:dyDescent="0.25">
      <c r="A123" s="22" t="s">
        <v>371</v>
      </c>
      <c r="B123" s="39" t="s">
        <v>370</v>
      </c>
      <c r="C123" s="96"/>
      <c r="D123" s="96"/>
      <c r="E123" s="39"/>
      <c r="F123" s="102" t="str">
        <f t="shared" si="9"/>
        <v/>
      </c>
      <c r="G123" s="102" t="str">
        <f t="shared" si="10"/>
        <v/>
      </c>
      <c r="L123" s="39" t="s">
        <v>179</v>
      </c>
      <c r="M123" s="20"/>
    </row>
    <row r="124" spans="1:14" x14ac:dyDescent="0.25">
      <c r="A124" s="22" t="s">
        <v>372</v>
      </c>
      <c r="B124" s="39" t="s">
        <v>179</v>
      </c>
      <c r="C124" s="96">
        <v>126185.51043564086</v>
      </c>
      <c r="D124" s="96">
        <v>126185.51043564086</v>
      </c>
      <c r="E124" s="39"/>
      <c r="F124" s="102">
        <f t="shared" ref="F124:F136" si="11">IF($C$131=0,"",IF(C124="[for completion]","",IF(C124="","",C124/$C$131)))</f>
        <v>1</v>
      </c>
      <c r="G124" s="102">
        <f t="shared" ref="G124:G136" si="12">IF($D$131=0,"",IF(D124="[for completion]","",IF(D124="","",D124/$D$131)))</f>
        <v>1</v>
      </c>
      <c r="L124" s="18" t="s">
        <v>373</v>
      </c>
      <c r="M124" s="20"/>
    </row>
    <row r="125" spans="1:14" x14ac:dyDescent="0.25">
      <c r="A125" s="22" t="s">
        <v>374</v>
      </c>
      <c r="B125" s="22" t="s">
        <v>375</v>
      </c>
      <c r="C125" s="96"/>
      <c r="D125" s="96"/>
      <c r="E125" s="39"/>
      <c r="F125" s="102" t="str">
        <f t="shared" si="11"/>
        <v/>
      </c>
      <c r="G125" s="102" t="str">
        <f t="shared" si="12"/>
        <v/>
      </c>
      <c r="L125" s="39" t="s">
        <v>376</v>
      </c>
      <c r="M125" s="20"/>
    </row>
    <row r="126" spans="1:14" x14ac:dyDescent="0.25">
      <c r="A126" s="22" t="s">
        <v>377</v>
      </c>
      <c r="B126" s="18" t="s">
        <v>373</v>
      </c>
      <c r="C126" s="96"/>
      <c r="D126" s="96"/>
      <c r="E126" s="39"/>
      <c r="F126" s="102" t="str">
        <f t="shared" si="11"/>
        <v/>
      </c>
      <c r="G126" s="102" t="str">
        <f t="shared" si="12"/>
        <v/>
      </c>
      <c r="H126" s="51"/>
      <c r="L126" s="39" t="s">
        <v>378</v>
      </c>
      <c r="M126" s="20"/>
    </row>
    <row r="127" spans="1:14" x14ac:dyDescent="0.25">
      <c r="A127" s="22" t="s">
        <v>379</v>
      </c>
      <c r="B127" s="39" t="s">
        <v>376</v>
      </c>
      <c r="C127" s="96"/>
      <c r="D127" s="96"/>
      <c r="E127" s="39"/>
      <c r="F127" s="102" t="str">
        <f t="shared" si="11"/>
        <v/>
      </c>
      <c r="G127" s="102" t="str">
        <f t="shared" si="12"/>
        <v/>
      </c>
      <c r="H127" s="20"/>
      <c r="L127" s="39" t="s">
        <v>380</v>
      </c>
      <c r="M127" s="20"/>
    </row>
    <row r="128" spans="1:14" x14ac:dyDescent="0.25">
      <c r="A128" s="22" t="s">
        <v>381</v>
      </c>
      <c r="B128" s="39" t="s">
        <v>378</v>
      </c>
      <c r="C128" s="96"/>
      <c r="D128" s="96"/>
      <c r="E128" s="39"/>
      <c r="F128" s="102" t="str">
        <f t="shared" si="11"/>
        <v/>
      </c>
      <c r="G128" s="102" t="str">
        <f t="shared" si="12"/>
        <v/>
      </c>
      <c r="H128" s="20"/>
      <c r="L128" s="20"/>
      <c r="M128" s="20"/>
    </row>
    <row r="129" spans="1:14" x14ac:dyDescent="0.25">
      <c r="A129" s="22" t="s">
        <v>382</v>
      </c>
      <c r="B129" s="39" t="s">
        <v>380</v>
      </c>
      <c r="C129" s="96"/>
      <c r="D129" s="96"/>
      <c r="E129" s="39"/>
      <c r="F129" s="102" t="str">
        <f t="shared" si="11"/>
        <v/>
      </c>
      <c r="G129" s="102" t="str">
        <f t="shared" si="12"/>
        <v/>
      </c>
      <c r="H129" s="20"/>
      <c r="L129" s="20"/>
      <c r="M129" s="20"/>
    </row>
    <row r="130" spans="1:14" hidden="1" outlineLevel="1" x14ac:dyDescent="0.25">
      <c r="A130" s="22" t="s">
        <v>383</v>
      </c>
      <c r="B130" s="39" t="s">
        <v>265</v>
      </c>
      <c r="C130" s="96"/>
      <c r="D130" s="96"/>
      <c r="E130" s="39"/>
      <c r="F130" s="102" t="str">
        <f t="shared" si="11"/>
        <v/>
      </c>
      <c r="G130" s="102" t="str">
        <f t="shared" si="12"/>
        <v/>
      </c>
      <c r="H130" s="20"/>
      <c r="L130" s="20"/>
      <c r="M130" s="20"/>
    </row>
    <row r="131" spans="1:14" hidden="1" outlineLevel="1" x14ac:dyDescent="0.25">
      <c r="A131" s="22" t="s">
        <v>384</v>
      </c>
      <c r="B131" s="54" t="s">
        <v>267</v>
      </c>
      <c r="C131" s="96">
        <f>SUM(C112:C130)</f>
        <v>126185.51043564086</v>
      </c>
      <c r="D131" s="96">
        <f>SUM(D112:D130)</f>
        <v>126185.51043564086</v>
      </c>
      <c r="E131" s="39"/>
      <c r="F131" s="102">
        <f>SUM(F112:F130)</f>
        <v>1</v>
      </c>
      <c r="G131" s="102">
        <f>SUM(G112:G130)</f>
        <v>1</v>
      </c>
      <c r="H131" s="20"/>
      <c r="L131" s="20"/>
      <c r="M131" s="20"/>
    </row>
    <row r="132" spans="1:14" hidden="1" outlineLevel="1" x14ac:dyDescent="0.25">
      <c r="A132" s="22" t="s">
        <v>385</v>
      </c>
      <c r="B132" s="50" t="s">
        <v>269</v>
      </c>
      <c r="C132" s="96"/>
      <c r="D132" s="96"/>
      <c r="E132" s="39"/>
      <c r="F132" s="102" t="str">
        <f t="shared" si="11"/>
        <v/>
      </c>
      <c r="G132" s="102" t="str">
        <f t="shared" si="12"/>
        <v/>
      </c>
      <c r="H132" s="20"/>
      <c r="L132" s="20"/>
      <c r="M132" s="20"/>
    </row>
    <row r="133" spans="1:14" hidden="1" outlineLevel="1" x14ac:dyDescent="0.25">
      <c r="A133" s="22" t="s">
        <v>386</v>
      </c>
      <c r="B133" s="50" t="s">
        <v>269</v>
      </c>
      <c r="C133" s="96"/>
      <c r="D133" s="96"/>
      <c r="E133" s="39"/>
      <c r="F133" s="102" t="str">
        <f t="shared" si="11"/>
        <v/>
      </c>
      <c r="G133" s="102" t="str">
        <f t="shared" si="12"/>
        <v/>
      </c>
      <c r="H133" s="20"/>
      <c r="L133" s="20"/>
      <c r="M133" s="20"/>
    </row>
    <row r="134" spans="1:14" hidden="1" outlineLevel="1" x14ac:dyDescent="0.25">
      <c r="A134" s="22" t="s">
        <v>387</v>
      </c>
      <c r="B134" s="50" t="s">
        <v>269</v>
      </c>
      <c r="C134" s="96"/>
      <c r="D134" s="96"/>
      <c r="E134" s="39"/>
      <c r="F134" s="102" t="str">
        <f t="shared" si="11"/>
        <v/>
      </c>
      <c r="G134" s="102" t="str">
        <f t="shared" si="12"/>
        <v/>
      </c>
      <c r="H134" s="20"/>
      <c r="L134" s="20"/>
      <c r="M134" s="20"/>
    </row>
    <row r="135" spans="1:14" hidden="1" outlineLevel="1" x14ac:dyDescent="0.25">
      <c r="A135" s="22" t="s">
        <v>388</v>
      </c>
      <c r="B135" s="50" t="s">
        <v>269</v>
      </c>
      <c r="C135" s="96"/>
      <c r="D135" s="96"/>
      <c r="E135" s="39"/>
      <c r="F135" s="102" t="str">
        <f t="shared" si="11"/>
        <v/>
      </c>
      <c r="G135" s="102" t="str">
        <f t="shared" si="12"/>
        <v/>
      </c>
      <c r="H135" s="20"/>
      <c r="L135" s="20"/>
      <c r="M135" s="20"/>
    </row>
    <row r="136" spans="1:14" hidden="1" outlineLevel="1" x14ac:dyDescent="0.25">
      <c r="A136" s="22" t="s">
        <v>389</v>
      </c>
      <c r="B136" s="50" t="s">
        <v>269</v>
      </c>
      <c r="C136" s="96"/>
      <c r="D136" s="96"/>
      <c r="E136" s="39"/>
      <c r="F136" s="102" t="str">
        <f t="shared" si="11"/>
        <v/>
      </c>
      <c r="G136" s="102" t="str">
        <f t="shared" si="12"/>
        <v/>
      </c>
      <c r="H136" s="20"/>
      <c r="L136" s="20"/>
      <c r="M136" s="20"/>
    </row>
    <row r="137" spans="1:14" ht="15" customHeight="1" collapsed="1" x14ac:dyDescent="0.25">
      <c r="A137" s="41"/>
      <c r="B137" s="42" t="s">
        <v>390</v>
      </c>
      <c r="C137" s="44" t="s">
        <v>343</v>
      </c>
      <c r="D137" s="44" t="s">
        <v>344</v>
      </c>
      <c r="E137" s="43"/>
      <c r="F137" s="44" t="s">
        <v>345</v>
      </c>
      <c r="G137" s="44" t="s">
        <v>346</v>
      </c>
      <c r="H137" s="20"/>
      <c r="L137" s="20"/>
      <c r="M137" s="20"/>
    </row>
    <row r="138" spans="1:14" s="56" customFormat="1" x14ac:dyDescent="0.25">
      <c r="A138" s="22" t="s">
        <v>391</v>
      </c>
      <c r="B138" s="39" t="s">
        <v>348</v>
      </c>
      <c r="C138" s="96">
        <v>54617.75</v>
      </c>
      <c r="D138" s="96"/>
      <c r="E138" s="47"/>
      <c r="F138" s="102">
        <f t="shared" ref="F138:F141" si="13">IF($C$157=0,"",IF(C138="[for completion]","",IF(C138="","",C138/$C$157)))</f>
        <v>0.46983920118884021</v>
      </c>
      <c r="G138" s="102" t="str">
        <f t="shared" ref="G138:G141" si="14">IF($D$157=0,"",IF(D138="[for completion]","",IF(D138="","",D138/$D$157)))</f>
        <v/>
      </c>
      <c r="H138" s="20"/>
      <c r="I138" s="22"/>
      <c r="J138" s="22"/>
      <c r="K138" s="22"/>
      <c r="L138" s="20"/>
      <c r="M138" s="20"/>
      <c r="N138" s="20"/>
    </row>
    <row r="139" spans="1:14" s="56" customFormat="1" x14ac:dyDescent="0.25">
      <c r="A139" s="22" t="s">
        <v>392</v>
      </c>
      <c r="B139" s="39" t="s">
        <v>351</v>
      </c>
      <c r="C139" s="96"/>
      <c r="D139" s="96"/>
      <c r="E139" s="47"/>
      <c r="F139" s="102" t="str">
        <f t="shared" si="13"/>
        <v/>
      </c>
      <c r="G139" s="102" t="str">
        <f t="shared" si="14"/>
        <v/>
      </c>
      <c r="H139" s="20"/>
      <c r="I139" s="22"/>
      <c r="J139" s="22"/>
      <c r="K139" s="22"/>
      <c r="L139" s="20"/>
      <c r="M139" s="20"/>
      <c r="N139" s="20"/>
    </row>
    <row r="140" spans="1:14" s="56" customFormat="1" x14ac:dyDescent="0.25">
      <c r="A140" s="22" t="s">
        <v>393</v>
      </c>
      <c r="B140" s="39" t="s">
        <v>353</v>
      </c>
      <c r="C140" s="96"/>
      <c r="D140" s="96"/>
      <c r="E140" s="47"/>
      <c r="F140" s="102" t="str">
        <f t="shared" si="13"/>
        <v/>
      </c>
      <c r="G140" s="102" t="str">
        <f t="shared" si="14"/>
        <v/>
      </c>
      <c r="H140" s="20"/>
      <c r="I140" s="22"/>
      <c r="J140" s="22"/>
      <c r="K140" s="22"/>
      <c r="L140" s="20"/>
      <c r="M140" s="20"/>
      <c r="N140" s="20"/>
    </row>
    <row r="141" spans="1:14" s="56" customFormat="1" x14ac:dyDescent="0.25">
      <c r="A141" s="22" t="s">
        <v>394</v>
      </c>
      <c r="B141" s="39" t="s">
        <v>355</v>
      </c>
      <c r="C141" s="96"/>
      <c r="D141" s="96"/>
      <c r="E141" s="47"/>
      <c r="F141" s="102" t="str">
        <f t="shared" si="13"/>
        <v/>
      </c>
      <c r="G141" s="102" t="str">
        <f t="shared" si="14"/>
        <v/>
      </c>
      <c r="H141" s="20"/>
      <c r="I141" s="22"/>
      <c r="J141" s="22"/>
      <c r="K141" s="22"/>
      <c r="L141" s="20"/>
      <c r="M141" s="20"/>
      <c r="N141" s="20"/>
    </row>
    <row r="142" spans="1:14" s="56" customFormat="1" x14ac:dyDescent="0.25">
      <c r="A142" s="22" t="s">
        <v>395</v>
      </c>
      <c r="B142" s="39" t="s">
        <v>357</v>
      </c>
      <c r="C142" s="96"/>
      <c r="D142" s="96"/>
      <c r="E142" s="47"/>
      <c r="F142" s="102" t="str">
        <f t="shared" ref="F142:F162" si="15">IF($C$157=0,"",IF(C142="[for completion]","",IF(C142="","",C142/$C$157)))</f>
        <v/>
      </c>
      <c r="G142" s="102" t="str">
        <f t="shared" ref="G142:G162" si="16">IF($D$157=0,"",IF(D142="[for completion]","",IF(D142="","",D142/$D$157)))</f>
        <v/>
      </c>
      <c r="H142" s="20"/>
      <c r="I142" s="22"/>
      <c r="J142" s="22"/>
      <c r="K142" s="22"/>
      <c r="L142" s="20"/>
      <c r="M142" s="20"/>
      <c r="N142" s="20"/>
    </row>
    <row r="143" spans="1:14" s="56" customFormat="1" x14ac:dyDescent="0.25">
      <c r="A143" s="22" t="s">
        <v>396</v>
      </c>
      <c r="B143" s="39" t="s">
        <v>359</v>
      </c>
      <c r="C143" s="96"/>
      <c r="D143" s="96"/>
      <c r="E143" s="39"/>
      <c r="F143" s="102" t="str">
        <f t="shared" si="15"/>
        <v/>
      </c>
      <c r="G143" s="102" t="str">
        <f t="shared" si="16"/>
        <v/>
      </c>
      <c r="H143" s="20"/>
      <c r="I143" s="22"/>
      <c r="J143" s="22"/>
      <c r="K143" s="22"/>
      <c r="L143" s="20"/>
      <c r="M143" s="20"/>
      <c r="N143" s="20"/>
    </row>
    <row r="144" spans="1:14" x14ac:dyDescent="0.25">
      <c r="A144" s="22" t="s">
        <v>397</v>
      </c>
      <c r="B144" s="39" t="s">
        <v>361</v>
      </c>
      <c r="C144" s="96"/>
      <c r="D144" s="96"/>
      <c r="E144" s="39"/>
      <c r="F144" s="102" t="str">
        <f t="shared" si="15"/>
        <v/>
      </c>
      <c r="G144" s="102" t="str">
        <f t="shared" si="16"/>
        <v/>
      </c>
      <c r="H144" s="20"/>
      <c r="L144" s="20"/>
      <c r="M144" s="20"/>
    </row>
    <row r="145" spans="1:14" x14ac:dyDescent="0.25">
      <c r="A145" s="22" t="s">
        <v>398</v>
      </c>
      <c r="B145" s="39" t="s">
        <v>363</v>
      </c>
      <c r="C145" s="96"/>
      <c r="D145" s="96"/>
      <c r="E145" s="39"/>
      <c r="F145" s="102" t="str">
        <f t="shared" si="15"/>
        <v/>
      </c>
      <c r="G145" s="102" t="str">
        <f t="shared" si="16"/>
        <v/>
      </c>
      <c r="H145" s="20"/>
      <c r="L145" s="20"/>
      <c r="M145" s="20"/>
      <c r="N145" s="51"/>
    </row>
    <row r="146" spans="1:14" x14ac:dyDescent="0.25">
      <c r="A146" s="22" t="s">
        <v>399</v>
      </c>
      <c r="B146" s="39" t="s">
        <v>365</v>
      </c>
      <c r="C146" s="96"/>
      <c r="D146" s="96"/>
      <c r="E146" s="39"/>
      <c r="F146" s="102" t="str">
        <f t="shared" si="15"/>
        <v/>
      </c>
      <c r="G146" s="102" t="str">
        <f t="shared" si="16"/>
        <v/>
      </c>
      <c r="H146" s="20"/>
      <c r="L146" s="20"/>
      <c r="M146" s="20"/>
      <c r="N146" s="51"/>
    </row>
    <row r="147" spans="1:14" x14ac:dyDescent="0.25">
      <c r="A147" s="22" t="s">
        <v>400</v>
      </c>
      <c r="B147" s="22" t="s">
        <v>367</v>
      </c>
      <c r="C147" s="96"/>
      <c r="D147" s="96"/>
      <c r="F147" s="102" t="str">
        <f t="shared" si="15"/>
        <v/>
      </c>
      <c r="G147" s="102" t="str">
        <f t="shared" si="16"/>
        <v/>
      </c>
      <c r="H147" s="20"/>
      <c r="L147" s="20"/>
      <c r="M147" s="20"/>
      <c r="N147" s="51"/>
    </row>
    <row r="148" spans="1:14" x14ac:dyDescent="0.25">
      <c r="A148" s="22" t="s">
        <v>401</v>
      </c>
      <c r="B148" s="39" t="s">
        <v>369</v>
      </c>
      <c r="C148" s="96"/>
      <c r="D148" s="96"/>
      <c r="E148" s="39"/>
      <c r="F148" s="102" t="str">
        <f t="shared" si="15"/>
        <v/>
      </c>
      <c r="G148" s="102" t="str">
        <f t="shared" si="16"/>
        <v/>
      </c>
      <c r="H148" s="20"/>
      <c r="L148" s="20"/>
      <c r="M148" s="20"/>
      <c r="N148" s="51"/>
    </row>
    <row r="149" spans="1:14" x14ac:dyDescent="0.25">
      <c r="A149" s="22" t="s">
        <v>402</v>
      </c>
      <c r="B149" s="39" t="s">
        <v>370</v>
      </c>
      <c r="C149" s="96"/>
      <c r="D149" s="96"/>
      <c r="E149" s="39"/>
      <c r="F149" s="102" t="str">
        <f t="shared" si="15"/>
        <v/>
      </c>
      <c r="G149" s="102" t="str">
        <f t="shared" si="16"/>
        <v/>
      </c>
      <c r="H149" s="20"/>
      <c r="L149" s="20"/>
      <c r="M149" s="20"/>
      <c r="N149" s="51"/>
    </row>
    <row r="150" spans="1:14" x14ac:dyDescent="0.25">
      <c r="A150" s="22" t="s">
        <v>403</v>
      </c>
      <c r="B150" s="39" t="s">
        <v>179</v>
      </c>
      <c r="C150" s="96">
        <v>61630</v>
      </c>
      <c r="D150" s="96">
        <v>116451.75</v>
      </c>
      <c r="E150" s="39"/>
      <c r="F150" s="102">
        <f t="shared" si="15"/>
        <v>0.53016079881115974</v>
      </c>
      <c r="G150" s="102">
        <f t="shared" si="16"/>
        <v>1</v>
      </c>
      <c r="H150" s="20"/>
      <c r="L150" s="20"/>
      <c r="M150" s="20"/>
      <c r="N150" s="51"/>
    </row>
    <row r="151" spans="1:14" x14ac:dyDescent="0.25">
      <c r="A151" s="22" t="s">
        <v>404</v>
      </c>
      <c r="B151" s="22" t="s">
        <v>375</v>
      </c>
      <c r="C151" s="96"/>
      <c r="D151" s="96"/>
      <c r="E151" s="39"/>
      <c r="F151" s="102" t="str">
        <f t="shared" si="15"/>
        <v/>
      </c>
      <c r="G151" s="102" t="str">
        <f t="shared" si="16"/>
        <v/>
      </c>
      <c r="H151" s="20"/>
      <c r="L151" s="20"/>
      <c r="M151" s="20"/>
      <c r="N151" s="51"/>
    </row>
    <row r="152" spans="1:14" x14ac:dyDescent="0.25">
      <c r="A152" s="22" t="s">
        <v>405</v>
      </c>
      <c r="B152" s="18" t="s">
        <v>373</v>
      </c>
      <c r="C152" s="96"/>
      <c r="D152" s="96"/>
      <c r="E152" s="39"/>
      <c r="F152" s="102" t="str">
        <f t="shared" si="15"/>
        <v/>
      </c>
      <c r="G152" s="102" t="str">
        <f t="shared" si="16"/>
        <v/>
      </c>
      <c r="H152" s="20"/>
      <c r="L152" s="20"/>
      <c r="M152" s="20"/>
      <c r="N152" s="51"/>
    </row>
    <row r="153" spans="1:14" x14ac:dyDescent="0.25">
      <c r="A153" s="22" t="s">
        <v>406</v>
      </c>
      <c r="B153" s="39" t="s">
        <v>376</v>
      </c>
      <c r="C153" s="96"/>
      <c r="D153" s="96"/>
      <c r="E153" s="39"/>
      <c r="F153" s="102" t="str">
        <f t="shared" si="15"/>
        <v/>
      </c>
      <c r="G153" s="102" t="str">
        <f t="shared" si="16"/>
        <v/>
      </c>
      <c r="H153" s="20"/>
      <c r="L153" s="20"/>
      <c r="M153" s="20"/>
      <c r="N153" s="51"/>
    </row>
    <row r="154" spans="1:14" x14ac:dyDescent="0.25">
      <c r="A154" s="22" t="s">
        <v>407</v>
      </c>
      <c r="B154" s="39" t="s">
        <v>378</v>
      </c>
      <c r="C154" s="96"/>
      <c r="D154" s="96"/>
      <c r="E154" s="39"/>
      <c r="F154" s="102" t="str">
        <f t="shared" si="15"/>
        <v/>
      </c>
      <c r="G154" s="102" t="str">
        <f t="shared" si="16"/>
        <v/>
      </c>
      <c r="H154" s="20"/>
      <c r="L154" s="20"/>
      <c r="M154" s="20"/>
      <c r="N154" s="51"/>
    </row>
    <row r="155" spans="1:14" x14ac:dyDescent="0.25">
      <c r="A155" s="22" t="s">
        <v>408</v>
      </c>
      <c r="B155" s="39" t="s">
        <v>380</v>
      </c>
      <c r="C155" s="96"/>
      <c r="D155" s="96"/>
      <c r="E155" s="39"/>
      <c r="F155" s="102" t="str">
        <f t="shared" si="15"/>
        <v/>
      </c>
      <c r="G155" s="102" t="str">
        <f t="shared" si="16"/>
        <v/>
      </c>
      <c r="H155" s="20"/>
      <c r="L155" s="20"/>
      <c r="M155" s="20"/>
      <c r="N155" s="51"/>
    </row>
    <row r="156" spans="1:14" hidden="1" outlineLevel="1" x14ac:dyDescent="0.25">
      <c r="A156" s="22" t="s">
        <v>409</v>
      </c>
      <c r="B156" s="39" t="s">
        <v>265</v>
      </c>
      <c r="C156" s="96"/>
      <c r="D156" s="96"/>
      <c r="E156" s="39"/>
      <c r="F156" s="102" t="str">
        <f t="shared" si="15"/>
        <v/>
      </c>
      <c r="G156" s="102" t="str">
        <f t="shared" si="16"/>
        <v/>
      </c>
      <c r="H156" s="20"/>
      <c r="L156" s="20"/>
      <c r="M156" s="20"/>
      <c r="N156" s="51"/>
    </row>
    <row r="157" spans="1:14" hidden="1" outlineLevel="1" x14ac:dyDescent="0.25">
      <c r="A157" s="22" t="s">
        <v>410</v>
      </c>
      <c r="B157" s="54" t="s">
        <v>267</v>
      </c>
      <c r="C157" s="96">
        <f>SUM(C138:C156)</f>
        <v>116247.75</v>
      </c>
      <c r="D157" s="96">
        <f>SUM(D138:D156)</f>
        <v>116451.75</v>
      </c>
      <c r="E157" s="39"/>
      <c r="F157" s="102">
        <f>SUM(F138:F156)</f>
        <v>1</v>
      </c>
      <c r="G157" s="102">
        <f>SUM(G138:G156)</f>
        <v>1</v>
      </c>
      <c r="H157" s="20"/>
      <c r="L157" s="20"/>
      <c r="M157" s="20"/>
      <c r="N157" s="51"/>
    </row>
    <row r="158" spans="1:14" hidden="1" outlineLevel="1" x14ac:dyDescent="0.25">
      <c r="A158" s="22" t="s">
        <v>411</v>
      </c>
      <c r="B158" s="50" t="s">
        <v>269</v>
      </c>
      <c r="C158" s="96"/>
      <c r="D158" s="96"/>
      <c r="E158" s="39"/>
      <c r="F158" s="102" t="str">
        <f t="shared" si="15"/>
        <v/>
      </c>
      <c r="G158" s="102" t="str">
        <f t="shared" si="16"/>
        <v/>
      </c>
      <c r="H158" s="20"/>
      <c r="L158" s="20"/>
      <c r="M158" s="20"/>
      <c r="N158" s="51"/>
    </row>
    <row r="159" spans="1:14" hidden="1" outlineLevel="1" x14ac:dyDescent="0.25">
      <c r="A159" s="22" t="s">
        <v>412</v>
      </c>
      <c r="B159" s="50" t="s">
        <v>269</v>
      </c>
      <c r="C159" s="96"/>
      <c r="D159" s="96"/>
      <c r="E159" s="39"/>
      <c r="F159" s="102" t="str">
        <f t="shared" si="15"/>
        <v/>
      </c>
      <c r="G159" s="102" t="str">
        <f t="shared" si="16"/>
        <v/>
      </c>
      <c r="H159" s="20"/>
      <c r="L159" s="20"/>
      <c r="M159" s="20"/>
      <c r="N159" s="51"/>
    </row>
    <row r="160" spans="1:14" hidden="1" outlineLevel="1" x14ac:dyDescent="0.25">
      <c r="A160" s="22" t="s">
        <v>413</v>
      </c>
      <c r="B160" s="50" t="s">
        <v>269</v>
      </c>
      <c r="C160" s="96"/>
      <c r="D160" s="96"/>
      <c r="E160" s="39"/>
      <c r="F160" s="102" t="str">
        <f t="shared" si="15"/>
        <v/>
      </c>
      <c r="G160" s="102" t="str">
        <f t="shared" si="16"/>
        <v/>
      </c>
      <c r="H160" s="20"/>
      <c r="L160" s="20"/>
      <c r="M160" s="20"/>
      <c r="N160" s="51"/>
    </row>
    <row r="161" spans="1:14" hidden="1" outlineLevel="1" x14ac:dyDescent="0.25">
      <c r="A161" s="22" t="s">
        <v>414</v>
      </c>
      <c r="B161" s="50" t="s">
        <v>269</v>
      </c>
      <c r="C161" s="96"/>
      <c r="D161" s="96"/>
      <c r="E161" s="39"/>
      <c r="F161" s="102" t="str">
        <f t="shared" si="15"/>
        <v/>
      </c>
      <c r="G161" s="102" t="str">
        <f t="shared" si="16"/>
        <v/>
      </c>
      <c r="H161" s="20"/>
      <c r="L161" s="20"/>
      <c r="M161" s="20"/>
      <c r="N161" s="51"/>
    </row>
    <row r="162" spans="1:14" hidden="1" outlineLevel="1" x14ac:dyDescent="0.25">
      <c r="A162" s="22" t="s">
        <v>415</v>
      </c>
      <c r="B162" s="50" t="s">
        <v>269</v>
      </c>
      <c r="C162" s="96"/>
      <c r="D162" s="96"/>
      <c r="E162" s="39"/>
      <c r="F162" s="102" t="str">
        <f t="shared" si="15"/>
        <v/>
      </c>
      <c r="G162" s="102" t="str">
        <f t="shared" si="16"/>
        <v/>
      </c>
      <c r="H162" s="20"/>
      <c r="L162" s="20"/>
      <c r="M162" s="20"/>
      <c r="N162" s="51"/>
    </row>
    <row r="163" spans="1:14" ht="15" customHeight="1" collapsed="1" x14ac:dyDescent="0.25">
      <c r="A163" s="41"/>
      <c r="B163" s="42" t="s">
        <v>416</v>
      </c>
      <c r="C163" s="81" t="s">
        <v>343</v>
      </c>
      <c r="D163" s="81" t="s">
        <v>344</v>
      </c>
      <c r="E163" s="43"/>
      <c r="F163" s="81" t="s">
        <v>345</v>
      </c>
      <c r="G163" s="81" t="s">
        <v>346</v>
      </c>
      <c r="H163" s="20"/>
      <c r="L163" s="20"/>
      <c r="M163" s="20"/>
      <c r="N163" s="51"/>
    </row>
    <row r="164" spans="1:14" x14ac:dyDescent="0.25">
      <c r="A164" s="22" t="s">
        <v>417</v>
      </c>
      <c r="B164" s="20" t="s">
        <v>418</v>
      </c>
      <c r="C164" s="96">
        <v>66437.75</v>
      </c>
      <c r="D164" s="96"/>
      <c r="E164" s="58"/>
      <c r="F164" s="102">
        <f>IF($C$167=0,"",IF(C164="[for completion]","",IF(C164="","",C164/$C$167)))</f>
        <v>0.57051740313048105</v>
      </c>
      <c r="G164" s="102" t="str">
        <f>IF($D$167=0,"",IF(D164="[for completion]","",IF(D164="","",D164/$D$167)))</f>
        <v/>
      </c>
      <c r="H164" s="20"/>
      <c r="L164" s="20"/>
      <c r="M164" s="20"/>
      <c r="N164" s="51"/>
    </row>
    <row r="165" spans="1:14" x14ac:dyDescent="0.25">
      <c r="A165" s="22" t="s">
        <v>419</v>
      </c>
      <c r="B165" s="20" t="s">
        <v>420</v>
      </c>
      <c r="C165" s="96">
        <v>50014</v>
      </c>
      <c r="D165" s="96">
        <v>116451.75</v>
      </c>
      <c r="E165" s="58"/>
      <c r="F165" s="102">
        <f>IF($C$167=0,"",IF(C165="[for completion]","",IF(C165="","",C165/$C$167)))</f>
        <v>0.4294825968695189</v>
      </c>
      <c r="G165" s="102">
        <f>IF($D$167=0,"",IF(D165="[for completion]","",IF(D165="","",D165/$D$167)))</f>
        <v>1</v>
      </c>
      <c r="H165" s="20"/>
      <c r="L165" s="20"/>
      <c r="M165" s="20"/>
      <c r="N165" s="51"/>
    </row>
    <row r="166" spans="1:14" x14ac:dyDescent="0.25">
      <c r="A166" s="22" t="s">
        <v>421</v>
      </c>
      <c r="B166" s="20" t="s">
        <v>265</v>
      </c>
      <c r="C166" s="96"/>
      <c r="D166" s="96"/>
      <c r="E166" s="58"/>
      <c r="F166" s="102" t="str">
        <f>IF($C$167=0,"",IF(C166="[for completion]","",IF(C166="","",C166/$C$167)))</f>
        <v/>
      </c>
      <c r="G166" s="102" t="str">
        <f>IF($D$167=0,"",IF(D166="[for completion]","",IF(D166="","",D166/$D$167)))</f>
        <v/>
      </c>
      <c r="H166" s="20"/>
      <c r="L166" s="20"/>
      <c r="M166" s="20"/>
      <c r="N166" s="51"/>
    </row>
    <row r="167" spans="1:14" x14ac:dyDescent="0.25">
      <c r="A167" s="22" t="s">
        <v>422</v>
      </c>
      <c r="B167" s="59" t="s">
        <v>267</v>
      </c>
      <c r="C167" s="105">
        <f>SUM(C164:C166)</f>
        <v>116451.75</v>
      </c>
      <c r="D167" s="105">
        <f>SUM(D164:D166)</f>
        <v>116451.75</v>
      </c>
      <c r="E167" s="58"/>
      <c r="F167" s="104">
        <f>SUM(F164:F166)</f>
        <v>1</v>
      </c>
      <c r="G167" s="104">
        <f>SUM(G164:G166)</f>
        <v>1</v>
      </c>
      <c r="H167" s="20"/>
      <c r="L167" s="20"/>
      <c r="M167" s="20"/>
      <c r="N167" s="51"/>
    </row>
    <row r="168" spans="1:14" outlineLevel="1" x14ac:dyDescent="0.25">
      <c r="A168" s="22" t="s">
        <v>423</v>
      </c>
      <c r="B168" s="59"/>
      <c r="C168" s="105"/>
      <c r="D168" s="105"/>
      <c r="E168" s="58"/>
      <c r="F168" s="58"/>
      <c r="G168" s="18"/>
      <c r="H168" s="20"/>
      <c r="L168" s="20"/>
      <c r="M168" s="20"/>
      <c r="N168" s="51"/>
    </row>
    <row r="169" spans="1:14" outlineLevel="1" x14ac:dyDescent="0.25">
      <c r="A169" s="22" t="s">
        <v>424</v>
      </c>
      <c r="B169" s="59"/>
      <c r="C169" s="105"/>
      <c r="D169" s="105"/>
      <c r="E169" s="58"/>
      <c r="F169" s="58"/>
      <c r="G169" s="18"/>
      <c r="H169" s="20"/>
      <c r="L169" s="20"/>
      <c r="M169" s="20"/>
      <c r="N169" s="51"/>
    </row>
    <row r="170" spans="1:14" outlineLevel="1" x14ac:dyDescent="0.25">
      <c r="A170" s="22" t="s">
        <v>425</v>
      </c>
      <c r="B170" s="59"/>
      <c r="C170" s="105"/>
      <c r="D170" s="105"/>
      <c r="E170" s="58"/>
      <c r="F170" s="58"/>
      <c r="G170" s="18"/>
      <c r="H170" s="20"/>
      <c r="L170" s="20"/>
      <c r="M170" s="20"/>
      <c r="N170" s="51"/>
    </row>
    <row r="171" spans="1:14" outlineLevel="1" x14ac:dyDescent="0.25">
      <c r="A171" s="22" t="s">
        <v>426</v>
      </c>
      <c r="B171" s="59"/>
      <c r="C171" s="105"/>
      <c r="D171" s="105"/>
      <c r="E171" s="58"/>
      <c r="F171" s="58"/>
      <c r="G171" s="18"/>
      <c r="H171" s="20"/>
      <c r="L171" s="20"/>
      <c r="M171" s="20"/>
      <c r="N171" s="51"/>
    </row>
    <row r="172" spans="1:14" outlineLevel="1" x14ac:dyDescent="0.25">
      <c r="A172" s="22" t="s">
        <v>427</v>
      </c>
      <c r="B172" s="59"/>
      <c r="C172" s="105"/>
      <c r="D172" s="105"/>
      <c r="E172" s="58"/>
      <c r="F172" s="58"/>
      <c r="G172" s="18"/>
      <c r="H172" s="20"/>
      <c r="L172" s="20"/>
      <c r="M172" s="20"/>
      <c r="N172" s="51"/>
    </row>
    <row r="173" spans="1:14" ht="15" customHeight="1" x14ac:dyDescent="0.25">
      <c r="A173" s="41"/>
      <c r="B173" s="42" t="s">
        <v>428</v>
      </c>
      <c r="C173" s="41" t="s">
        <v>229</v>
      </c>
      <c r="D173" s="41"/>
      <c r="E173" s="43"/>
      <c r="F173" s="44" t="s">
        <v>429</v>
      </c>
      <c r="G173" s="44"/>
      <c r="H173" s="20"/>
      <c r="L173" s="20"/>
      <c r="M173" s="20"/>
      <c r="N173" s="51"/>
    </row>
    <row r="174" spans="1:14" ht="15" customHeight="1" x14ac:dyDescent="0.25">
      <c r="A174" s="22" t="s">
        <v>430</v>
      </c>
      <c r="B174" s="39" t="s">
        <v>431</v>
      </c>
      <c r="C174" s="96">
        <v>883.26960699999995</v>
      </c>
      <c r="D174" s="36"/>
      <c r="E174" s="28"/>
      <c r="F174" s="102">
        <f>IF($C$179=0,"",IF(C174="[for completion]","",C174/$C$179))</f>
        <v>6.8394797385504441E-2</v>
      </c>
      <c r="G174" s="47"/>
      <c r="H174" s="20"/>
      <c r="L174" s="20"/>
      <c r="M174" s="20"/>
      <c r="N174" s="51"/>
    </row>
    <row r="175" spans="1:14" ht="30.75" customHeight="1" x14ac:dyDescent="0.25">
      <c r="A175" s="22" t="s">
        <v>432</v>
      </c>
      <c r="B175" s="39" t="s">
        <v>433</v>
      </c>
      <c r="C175" s="96">
        <v>1800</v>
      </c>
      <c r="E175" s="49"/>
      <c r="F175" s="102">
        <f>IF($C$179=0,"",IF(C175="[for completion]","",C175/$C$179))</f>
        <v>0.13938058585764065</v>
      </c>
      <c r="G175" s="47"/>
      <c r="H175" s="20"/>
      <c r="L175" s="20"/>
      <c r="M175" s="20"/>
      <c r="N175" s="51"/>
    </row>
    <row r="176" spans="1:14" x14ac:dyDescent="0.25">
      <c r="A176" s="22" t="s">
        <v>434</v>
      </c>
      <c r="B176" s="39" t="s">
        <v>435</v>
      </c>
      <c r="C176" s="96">
        <v>0</v>
      </c>
      <c r="E176" s="49"/>
      <c r="F176" s="102">
        <f>IF($C$179=0,"",IF(C176="[for completion]","",C176/$C$179))</f>
        <v>0</v>
      </c>
      <c r="G176" s="47"/>
      <c r="H176" s="20"/>
      <c r="L176" s="20"/>
      <c r="M176" s="20"/>
      <c r="N176" s="51"/>
    </row>
    <row r="177" spans="1:14" x14ac:dyDescent="0.25">
      <c r="A177" s="22" t="s">
        <v>436</v>
      </c>
      <c r="B177" s="39" t="s">
        <v>437</v>
      </c>
      <c r="C177" s="96">
        <v>3998</v>
      </c>
      <c r="E177" s="49"/>
      <c r="F177" s="102">
        <f>IF($C$179=0,"",IF(C177="[for completion]","",C177/$C$179))</f>
        <v>0.30957976792158182</v>
      </c>
      <c r="G177" s="47"/>
      <c r="H177" s="20"/>
      <c r="L177" s="20"/>
      <c r="M177" s="20"/>
      <c r="N177" s="51"/>
    </row>
    <row r="178" spans="1:14" x14ac:dyDescent="0.25">
      <c r="A178" s="22" t="s">
        <v>438</v>
      </c>
      <c r="B178" s="39" t="s">
        <v>265</v>
      </c>
      <c r="C178" s="96">
        <v>6233.0110219999997</v>
      </c>
      <c r="E178" s="49"/>
      <c r="F178" s="102">
        <f t="shared" ref="F178:F187" si="17">IF($C$179=0,"",IF(C178="[for completion]","",C178/$C$179))</f>
        <v>0.48264484883527298</v>
      </c>
      <c r="G178" s="47"/>
      <c r="H178" s="20"/>
      <c r="L178" s="20"/>
      <c r="M178" s="20"/>
      <c r="N178" s="51"/>
    </row>
    <row r="179" spans="1:14" x14ac:dyDescent="0.25">
      <c r="A179" s="22" t="s">
        <v>439</v>
      </c>
      <c r="B179" s="54" t="s">
        <v>267</v>
      </c>
      <c r="C179" s="98">
        <f>SUM(C174:C178)</f>
        <v>12914.280629000001</v>
      </c>
      <c r="E179" s="49"/>
      <c r="F179" s="103">
        <f>SUM(F174:F178)</f>
        <v>1</v>
      </c>
      <c r="G179" s="47"/>
      <c r="H179" s="20"/>
      <c r="L179" s="20"/>
      <c r="M179" s="20"/>
      <c r="N179" s="51"/>
    </row>
    <row r="180" spans="1:14" hidden="1" outlineLevel="1" x14ac:dyDescent="0.25">
      <c r="A180" s="22" t="s">
        <v>440</v>
      </c>
      <c r="B180" s="60" t="s">
        <v>441</v>
      </c>
      <c r="C180" s="96"/>
      <c r="E180" s="49"/>
      <c r="F180" s="102">
        <f t="shared" si="17"/>
        <v>0</v>
      </c>
      <c r="G180" s="47"/>
      <c r="H180" s="20"/>
      <c r="L180" s="20"/>
      <c r="M180" s="20"/>
      <c r="N180" s="51"/>
    </row>
    <row r="181" spans="1:14" s="60" customFormat="1" ht="30" hidden="1" outlineLevel="1" x14ac:dyDescent="0.25">
      <c r="A181" s="22" t="s">
        <v>442</v>
      </c>
      <c r="B181" s="60" t="s">
        <v>443</v>
      </c>
      <c r="C181" s="106"/>
      <c r="F181" s="102">
        <f t="shared" si="17"/>
        <v>0</v>
      </c>
    </row>
    <row r="182" spans="1:14" ht="30" hidden="1" outlineLevel="1" x14ac:dyDescent="0.25">
      <c r="A182" s="22" t="s">
        <v>444</v>
      </c>
      <c r="B182" s="60" t="s">
        <v>445</v>
      </c>
      <c r="C182" s="96"/>
      <c r="E182" s="49"/>
      <c r="F182" s="102">
        <f t="shared" si="17"/>
        <v>0</v>
      </c>
      <c r="G182" s="47"/>
      <c r="H182" s="20"/>
      <c r="L182" s="20"/>
      <c r="M182" s="20"/>
      <c r="N182" s="51"/>
    </row>
    <row r="183" spans="1:14" hidden="1" outlineLevel="1" x14ac:dyDescent="0.25">
      <c r="A183" s="22" t="s">
        <v>446</v>
      </c>
      <c r="B183" s="60" t="s">
        <v>447</v>
      </c>
      <c r="C183" s="96"/>
      <c r="E183" s="49"/>
      <c r="F183" s="102">
        <f t="shared" si="17"/>
        <v>0</v>
      </c>
      <c r="G183" s="47"/>
      <c r="H183" s="20"/>
      <c r="L183" s="20"/>
      <c r="M183" s="20"/>
      <c r="N183" s="51"/>
    </row>
    <row r="184" spans="1:14" s="60" customFormat="1" ht="30" hidden="1" outlineLevel="1" x14ac:dyDescent="0.25">
      <c r="A184" s="22" t="s">
        <v>448</v>
      </c>
      <c r="B184" s="60" t="s">
        <v>449</v>
      </c>
      <c r="C184" s="106"/>
      <c r="F184" s="102">
        <f t="shared" si="17"/>
        <v>0</v>
      </c>
    </row>
    <row r="185" spans="1:14" ht="30" hidden="1" outlineLevel="1" x14ac:dyDescent="0.25">
      <c r="A185" s="22" t="s">
        <v>450</v>
      </c>
      <c r="B185" s="60" t="s">
        <v>451</v>
      </c>
      <c r="C185" s="96"/>
      <c r="E185" s="49"/>
      <c r="F185" s="102">
        <f t="shared" si="17"/>
        <v>0</v>
      </c>
      <c r="G185" s="47"/>
      <c r="H185" s="20"/>
      <c r="L185" s="20"/>
      <c r="M185" s="20"/>
      <c r="N185" s="51"/>
    </row>
    <row r="186" spans="1:14" hidden="1" outlineLevel="1" x14ac:dyDescent="0.25">
      <c r="A186" s="22" t="s">
        <v>452</v>
      </c>
      <c r="B186" s="60" t="s">
        <v>453</v>
      </c>
      <c r="C186" s="96"/>
      <c r="E186" s="49"/>
      <c r="F186" s="102">
        <f t="shared" si="17"/>
        <v>0</v>
      </c>
      <c r="G186" s="47"/>
      <c r="H186" s="20"/>
      <c r="L186" s="20"/>
      <c r="M186" s="20"/>
      <c r="N186" s="51"/>
    </row>
    <row r="187" spans="1:14" hidden="1" outlineLevel="1" x14ac:dyDescent="0.25">
      <c r="A187" s="22" t="s">
        <v>454</v>
      </c>
      <c r="B187" s="60" t="s">
        <v>455</v>
      </c>
      <c r="C187" s="96"/>
      <c r="E187" s="49"/>
      <c r="F187" s="102">
        <f t="shared" si="17"/>
        <v>0</v>
      </c>
      <c r="G187" s="47"/>
      <c r="H187" s="20"/>
      <c r="L187" s="20"/>
      <c r="M187" s="20"/>
      <c r="N187" s="51"/>
    </row>
    <row r="188" spans="1:14" hidden="1" outlineLevel="1" x14ac:dyDescent="0.25">
      <c r="A188" s="22" t="s">
        <v>456</v>
      </c>
      <c r="B188" s="60"/>
      <c r="E188" s="49"/>
      <c r="F188" s="47"/>
      <c r="G188" s="47"/>
      <c r="H188" s="20"/>
      <c r="L188" s="20"/>
      <c r="M188" s="20"/>
      <c r="N188" s="51"/>
    </row>
    <row r="189" spans="1:14" hidden="1" outlineLevel="1" x14ac:dyDescent="0.25">
      <c r="A189" s="22" t="s">
        <v>457</v>
      </c>
      <c r="B189" s="60"/>
      <c r="E189" s="49"/>
      <c r="F189" s="47"/>
      <c r="G189" s="47"/>
      <c r="H189" s="20"/>
      <c r="L189" s="20"/>
      <c r="M189" s="20"/>
      <c r="N189" s="51"/>
    </row>
    <row r="190" spans="1:14" hidden="1" outlineLevel="1" x14ac:dyDescent="0.25">
      <c r="A190" s="22" t="s">
        <v>458</v>
      </c>
      <c r="B190" s="60"/>
      <c r="E190" s="49"/>
      <c r="F190" s="47"/>
      <c r="G190" s="47"/>
      <c r="H190" s="20"/>
      <c r="L190" s="20"/>
      <c r="M190" s="20"/>
      <c r="N190" s="51"/>
    </row>
    <row r="191" spans="1:14" hidden="1" outlineLevel="1" x14ac:dyDescent="0.25">
      <c r="A191" s="22" t="s">
        <v>459</v>
      </c>
      <c r="B191" s="50"/>
      <c r="E191" s="49"/>
      <c r="F191" s="47"/>
      <c r="G191" s="47"/>
      <c r="H191" s="20"/>
      <c r="L191" s="20"/>
      <c r="M191" s="20"/>
      <c r="N191" s="51"/>
    </row>
    <row r="192" spans="1:14" ht="15" customHeight="1" collapsed="1" x14ac:dyDescent="0.25">
      <c r="A192" s="41"/>
      <c r="B192" s="42" t="s">
        <v>460</v>
      </c>
      <c r="C192" s="41" t="s">
        <v>229</v>
      </c>
      <c r="D192" s="41"/>
      <c r="E192" s="43"/>
      <c r="F192" s="44" t="s">
        <v>429</v>
      </c>
      <c r="G192" s="44"/>
      <c r="H192" s="20"/>
      <c r="L192" s="20"/>
      <c r="M192" s="20"/>
      <c r="N192" s="51"/>
    </row>
    <row r="193" spans="1:14" x14ac:dyDescent="0.25">
      <c r="A193" s="22" t="s">
        <v>461</v>
      </c>
      <c r="B193" s="39" t="s">
        <v>462</v>
      </c>
      <c r="C193" s="96">
        <v>11410.556148</v>
      </c>
      <c r="E193" s="46"/>
      <c r="F193" s="102">
        <f t="shared" ref="F193:F205" si="18">IF($C$209=0,"",IF(C193="[for completion]","",C193/$C$209))</f>
        <v>0.88356111159430195</v>
      </c>
      <c r="G193" s="47"/>
      <c r="H193" s="20"/>
      <c r="L193" s="20"/>
      <c r="M193" s="20"/>
      <c r="N193" s="51"/>
    </row>
    <row r="194" spans="1:14" x14ac:dyDescent="0.25">
      <c r="A194" s="22" t="s">
        <v>463</v>
      </c>
      <c r="B194" s="39" t="s">
        <v>464</v>
      </c>
      <c r="C194" s="96">
        <v>953.72448099999997</v>
      </c>
      <c r="E194" s="49"/>
      <c r="F194" s="102">
        <f t="shared" si="18"/>
        <v>7.3850376060307935E-2</v>
      </c>
      <c r="G194" s="49"/>
      <c r="H194" s="20"/>
      <c r="L194" s="20"/>
      <c r="M194" s="20"/>
      <c r="N194" s="51"/>
    </row>
    <row r="195" spans="1:14" x14ac:dyDescent="0.25">
      <c r="A195" s="22" t="s">
        <v>465</v>
      </c>
      <c r="B195" s="39" t="s">
        <v>466</v>
      </c>
      <c r="C195" s="96">
        <v>200</v>
      </c>
      <c r="E195" s="49"/>
      <c r="F195" s="102">
        <f t="shared" si="18"/>
        <v>1.5486731761960073E-2</v>
      </c>
      <c r="G195" s="49"/>
      <c r="H195" s="20"/>
      <c r="L195" s="20"/>
      <c r="M195" s="20"/>
      <c r="N195" s="51"/>
    </row>
    <row r="196" spans="1:14" x14ac:dyDescent="0.25">
      <c r="A196" s="22" t="s">
        <v>467</v>
      </c>
      <c r="B196" s="39" t="s">
        <v>468</v>
      </c>
      <c r="C196" s="96"/>
      <c r="E196" s="49"/>
      <c r="F196" s="102">
        <f t="shared" si="18"/>
        <v>0</v>
      </c>
      <c r="G196" s="49"/>
      <c r="H196" s="20"/>
      <c r="L196" s="20"/>
      <c r="M196" s="20"/>
      <c r="N196" s="51"/>
    </row>
    <row r="197" spans="1:14" x14ac:dyDescent="0.25">
      <c r="A197" s="22" t="s">
        <v>469</v>
      </c>
      <c r="B197" s="39" t="s">
        <v>470</v>
      </c>
      <c r="C197" s="96"/>
      <c r="E197" s="49"/>
      <c r="F197" s="102">
        <f t="shared" si="18"/>
        <v>0</v>
      </c>
      <c r="G197" s="49"/>
      <c r="H197" s="20"/>
      <c r="L197" s="20"/>
      <c r="M197" s="20"/>
      <c r="N197" s="51"/>
    </row>
    <row r="198" spans="1:14" x14ac:dyDescent="0.25">
      <c r="A198" s="22" t="s">
        <v>471</v>
      </c>
      <c r="B198" s="22" t="s">
        <v>472</v>
      </c>
      <c r="C198" s="96"/>
      <c r="E198" s="49"/>
      <c r="F198" s="102">
        <f t="shared" si="18"/>
        <v>0</v>
      </c>
      <c r="G198" s="49"/>
      <c r="H198" s="20"/>
      <c r="L198" s="20"/>
      <c r="M198" s="20"/>
      <c r="N198" s="51"/>
    </row>
    <row r="199" spans="1:14" x14ac:dyDescent="0.25">
      <c r="A199" s="22" t="s">
        <v>473</v>
      </c>
      <c r="B199" s="39" t="s">
        <v>474</v>
      </c>
      <c r="C199" s="96"/>
      <c r="E199" s="49"/>
      <c r="F199" s="102">
        <f t="shared" si="18"/>
        <v>0</v>
      </c>
      <c r="G199" s="49"/>
      <c r="H199" s="20"/>
      <c r="L199" s="20"/>
      <c r="M199" s="20"/>
      <c r="N199" s="51"/>
    </row>
    <row r="200" spans="1:14" x14ac:dyDescent="0.25">
      <c r="A200" s="22" t="s">
        <v>475</v>
      </c>
      <c r="B200" s="39" t="s">
        <v>476</v>
      </c>
      <c r="C200" s="96"/>
      <c r="E200" s="49"/>
      <c r="F200" s="102">
        <f t="shared" si="18"/>
        <v>0</v>
      </c>
      <c r="G200" s="49"/>
      <c r="H200" s="20"/>
      <c r="L200" s="20"/>
      <c r="M200" s="20"/>
      <c r="N200" s="51"/>
    </row>
    <row r="201" spans="1:14" x14ac:dyDescent="0.25">
      <c r="A201" s="22" t="s">
        <v>477</v>
      </c>
      <c r="B201" s="39" t="s">
        <v>478</v>
      </c>
      <c r="C201" s="96"/>
      <c r="E201" s="49"/>
      <c r="F201" s="102">
        <f t="shared" si="18"/>
        <v>0</v>
      </c>
      <c r="G201" s="49"/>
      <c r="H201" s="20"/>
      <c r="L201" s="20"/>
      <c r="M201" s="20"/>
      <c r="N201" s="51"/>
    </row>
    <row r="202" spans="1:14" x14ac:dyDescent="0.25">
      <c r="A202" s="22" t="s">
        <v>479</v>
      </c>
      <c r="B202" s="39" t="s">
        <v>480</v>
      </c>
      <c r="C202" s="96"/>
      <c r="E202" s="49"/>
      <c r="F202" s="102">
        <f t="shared" si="18"/>
        <v>0</v>
      </c>
      <c r="G202" s="49"/>
      <c r="H202" s="20"/>
      <c r="L202" s="20"/>
      <c r="M202" s="20"/>
      <c r="N202" s="51"/>
    </row>
    <row r="203" spans="1:14" x14ac:dyDescent="0.25">
      <c r="A203" s="22" t="s">
        <v>481</v>
      </c>
      <c r="B203" s="39" t="s">
        <v>482</v>
      </c>
      <c r="C203" s="96"/>
      <c r="E203" s="49"/>
      <c r="F203" s="102">
        <f t="shared" si="18"/>
        <v>0</v>
      </c>
      <c r="G203" s="49"/>
      <c r="H203" s="20"/>
      <c r="L203" s="20"/>
      <c r="M203" s="20"/>
      <c r="N203" s="51"/>
    </row>
    <row r="204" spans="1:14" x14ac:dyDescent="0.25">
      <c r="A204" s="22" t="s">
        <v>483</v>
      </c>
      <c r="B204" s="39" t="s">
        <v>484</v>
      </c>
      <c r="C204" s="96"/>
      <c r="E204" s="49"/>
      <c r="F204" s="102">
        <f t="shared" si="18"/>
        <v>0</v>
      </c>
      <c r="G204" s="49"/>
      <c r="H204" s="20"/>
      <c r="L204" s="20"/>
      <c r="M204" s="20"/>
      <c r="N204" s="51"/>
    </row>
    <row r="205" spans="1:14" x14ac:dyDescent="0.25">
      <c r="A205" s="22" t="s">
        <v>485</v>
      </c>
      <c r="B205" s="39" t="s">
        <v>486</v>
      </c>
      <c r="C205" s="96"/>
      <c r="E205" s="49"/>
      <c r="F205" s="102">
        <f t="shared" si="18"/>
        <v>0</v>
      </c>
      <c r="G205" s="49"/>
      <c r="H205" s="20"/>
      <c r="L205" s="20"/>
      <c r="M205" s="20"/>
      <c r="N205" s="51"/>
    </row>
    <row r="206" spans="1:14" x14ac:dyDescent="0.25">
      <c r="A206" s="22" t="s">
        <v>487</v>
      </c>
      <c r="B206" s="39" t="s">
        <v>488</v>
      </c>
      <c r="C206" s="96">
        <v>350</v>
      </c>
      <c r="E206" s="49"/>
      <c r="F206" s="102">
        <f>IF($C$209=0,"",IF(C207="[for completion]","",C207/$C$209))</f>
        <v>0</v>
      </c>
      <c r="G206" s="49"/>
      <c r="H206" s="20"/>
      <c r="L206" s="20"/>
      <c r="M206" s="20"/>
      <c r="N206" s="51"/>
    </row>
    <row r="207" spans="1:14" x14ac:dyDescent="0.25">
      <c r="A207" s="22" t="s">
        <v>489</v>
      </c>
      <c r="B207" s="39" t="s">
        <v>265</v>
      </c>
      <c r="C207" s="96"/>
      <c r="E207" s="49"/>
      <c r="F207" s="102"/>
      <c r="G207" s="49"/>
      <c r="H207" s="20"/>
      <c r="L207" s="20"/>
      <c r="M207" s="20"/>
      <c r="N207" s="51"/>
    </row>
    <row r="208" spans="1:14" x14ac:dyDescent="0.25">
      <c r="A208" s="22" t="s">
        <v>490</v>
      </c>
      <c r="B208" s="48" t="s">
        <v>491</v>
      </c>
      <c r="C208" s="96">
        <f>C194+C195+C193</f>
        <v>12564.280628999999</v>
      </c>
      <c r="D208" s="39"/>
      <c r="E208" s="49"/>
      <c r="F208" s="103">
        <f>SUM(F193:F206)</f>
        <v>0.97289821941656995</v>
      </c>
      <c r="G208" s="49"/>
      <c r="H208" s="20"/>
      <c r="L208" s="20"/>
      <c r="M208" s="20"/>
      <c r="N208" s="51"/>
    </row>
    <row r="209" spans="1:14" outlineLevel="1" x14ac:dyDescent="0.25">
      <c r="A209" s="22" t="s">
        <v>492</v>
      </c>
      <c r="B209" s="54" t="s">
        <v>267</v>
      </c>
      <c r="C209" s="98">
        <f>SUM(C193:C207)</f>
        <v>12914.280628999999</v>
      </c>
      <c r="E209" s="49"/>
      <c r="F209" s="102" t="e">
        <f>IF($C$209=0,"",IF(#REF!="[for completion]","",#REF!/$C$209))</f>
        <v>#REF!</v>
      </c>
      <c r="G209" s="49"/>
      <c r="H209" s="20"/>
      <c r="L209" s="20"/>
      <c r="M209" s="20"/>
      <c r="N209" s="51"/>
    </row>
    <row r="210" spans="1:14" outlineLevel="1" x14ac:dyDescent="0.25">
      <c r="A210" s="22" t="s">
        <v>493</v>
      </c>
      <c r="B210" s="50"/>
      <c r="C210" s="96"/>
      <c r="E210" s="49"/>
      <c r="F210" s="102">
        <f t="shared" ref="F210:F215" si="19">IF($C$209=0,"",IF(C210="[for completion]","",C210/$C$209))</f>
        <v>0</v>
      </c>
      <c r="G210" s="49"/>
      <c r="H210" s="20"/>
      <c r="L210" s="20"/>
      <c r="M210" s="20"/>
      <c r="N210" s="51"/>
    </row>
    <row r="211" spans="1:14" outlineLevel="1" x14ac:dyDescent="0.25">
      <c r="A211" s="22" t="s">
        <v>494</v>
      </c>
      <c r="B211" s="50"/>
      <c r="C211" s="96"/>
      <c r="E211" s="49"/>
      <c r="F211" s="102">
        <f t="shared" si="19"/>
        <v>0</v>
      </c>
      <c r="G211" s="49"/>
      <c r="H211" s="20"/>
      <c r="L211" s="20"/>
      <c r="M211" s="20"/>
      <c r="N211" s="51"/>
    </row>
    <row r="212" spans="1:14" outlineLevel="1" x14ac:dyDescent="0.25">
      <c r="A212" s="22" t="s">
        <v>495</v>
      </c>
      <c r="B212" s="50"/>
      <c r="C212" s="96"/>
      <c r="E212" s="49"/>
      <c r="F212" s="102">
        <f t="shared" si="19"/>
        <v>0</v>
      </c>
      <c r="G212" s="49"/>
      <c r="H212" s="20"/>
      <c r="L212" s="20"/>
      <c r="M212" s="20"/>
      <c r="N212" s="51"/>
    </row>
    <row r="213" spans="1:14" outlineLevel="1" x14ac:dyDescent="0.25">
      <c r="A213" s="22" t="s">
        <v>496</v>
      </c>
      <c r="B213" s="50"/>
      <c r="C213" s="96"/>
      <c r="E213" s="49"/>
      <c r="F213" s="102">
        <f t="shared" si="19"/>
        <v>0</v>
      </c>
      <c r="G213" s="49"/>
      <c r="H213" s="20"/>
      <c r="L213" s="20"/>
      <c r="M213" s="20"/>
      <c r="N213" s="51"/>
    </row>
    <row r="214" spans="1:14" outlineLevel="1" x14ac:dyDescent="0.25">
      <c r="A214" s="22" t="s">
        <v>497</v>
      </c>
      <c r="B214" s="50"/>
      <c r="C214" s="96"/>
      <c r="E214" s="49"/>
      <c r="F214" s="102">
        <f t="shared" si="19"/>
        <v>0</v>
      </c>
      <c r="G214" s="49"/>
      <c r="H214" s="20"/>
      <c r="L214" s="20"/>
      <c r="M214" s="20"/>
      <c r="N214" s="51"/>
    </row>
    <row r="215" spans="1:14" outlineLevel="1" x14ac:dyDescent="0.25">
      <c r="A215" s="22" t="s">
        <v>498</v>
      </c>
      <c r="B215" s="50"/>
      <c r="C215" s="96"/>
      <c r="E215" s="49"/>
      <c r="F215" s="102">
        <f t="shared" si="19"/>
        <v>0</v>
      </c>
      <c r="G215" s="49"/>
      <c r="H215" s="20"/>
      <c r="L215" s="20"/>
      <c r="M215" s="20"/>
      <c r="N215" s="51"/>
    </row>
    <row r="216" spans="1:14" ht="15" customHeight="1" x14ac:dyDescent="0.25">
      <c r="A216" s="41"/>
      <c r="B216" s="42" t="s">
        <v>499</v>
      </c>
      <c r="C216" s="41" t="s">
        <v>229</v>
      </c>
      <c r="D216" s="41"/>
      <c r="E216" s="43"/>
      <c r="F216" s="44" t="s">
        <v>255</v>
      </c>
      <c r="G216" s="44" t="s">
        <v>500</v>
      </c>
      <c r="H216" s="20"/>
      <c r="L216" s="20"/>
      <c r="M216" s="20"/>
      <c r="N216" s="51"/>
    </row>
    <row r="217" spans="1:14" x14ac:dyDescent="0.25">
      <c r="A217" s="22" t="s">
        <v>501</v>
      </c>
      <c r="B217" s="18" t="s">
        <v>502</v>
      </c>
      <c r="C217" s="96">
        <v>12914.280628999999</v>
      </c>
      <c r="E217" s="58"/>
      <c r="F217" s="102">
        <f>IF($C$38=0,"",IF(C217="[for completion]","",IF(C217="","",C217/$C$38)))</f>
        <v>0.10234360969349751</v>
      </c>
      <c r="G217" s="102">
        <f>IF($C$39=0,"",IF(C217="[for completion]","",IF(C217="","",C217/$C$39)))</f>
        <v>0.11089812415013084</v>
      </c>
      <c r="H217" s="20"/>
      <c r="L217" s="20"/>
      <c r="M217" s="20"/>
      <c r="N217" s="51"/>
    </row>
    <row r="218" spans="1:14" x14ac:dyDescent="0.25">
      <c r="A218" s="22" t="s">
        <v>503</v>
      </c>
      <c r="B218" s="18" t="s">
        <v>504</v>
      </c>
      <c r="C218" s="96"/>
      <c r="E218" s="58"/>
      <c r="F218" s="102" t="str">
        <f>IF($C$38=0,"",IF(C218="[for completion]","",IF(C218="","",C218/$C$38)))</f>
        <v/>
      </c>
      <c r="G218" s="102" t="str">
        <f>IF($C$39=0,"",IF(C218="[for completion]","",IF(C218="","",C218/$C$39)))</f>
        <v/>
      </c>
      <c r="H218" s="20"/>
      <c r="L218" s="20"/>
      <c r="M218" s="20"/>
      <c r="N218" s="51"/>
    </row>
    <row r="219" spans="1:14" x14ac:dyDescent="0.25">
      <c r="A219" s="22" t="s">
        <v>505</v>
      </c>
      <c r="B219" s="18" t="s">
        <v>265</v>
      </c>
      <c r="C219" s="96"/>
      <c r="E219" s="58"/>
      <c r="F219" s="102" t="str">
        <f>IF($C$38=0,"",IF(C219="[for completion]","",IF(C219="","",C219/$C$38)))</f>
        <v/>
      </c>
      <c r="G219" s="102" t="str">
        <f>IF($C$39=0,"",IF(C219="[for completion]","",IF(C219="","",C219/$C$39)))</f>
        <v/>
      </c>
      <c r="H219" s="20"/>
      <c r="L219" s="20"/>
      <c r="M219" s="20"/>
      <c r="N219" s="51"/>
    </row>
    <row r="220" spans="1:14" x14ac:dyDescent="0.25">
      <c r="A220" s="22" t="s">
        <v>506</v>
      </c>
      <c r="B220" s="54" t="s">
        <v>267</v>
      </c>
      <c r="C220" s="96">
        <f>SUM(C217:C219)</f>
        <v>12914.280628999999</v>
      </c>
      <c r="E220" s="58"/>
      <c r="F220" s="95">
        <f>SUM(F217:F219)</f>
        <v>0.10234360969349751</v>
      </c>
      <c r="G220" s="95">
        <f>SUM(G217:G219)</f>
        <v>0.11089812415013084</v>
      </c>
      <c r="H220" s="20"/>
      <c r="L220" s="20"/>
      <c r="M220" s="20"/>
      <c r="N220" s="51"/>
    </row>
    <row r="221" spans="1:14" hidden="1" outlineLevel="1" x14ac:dyDescent="0.25">
      <c r="A221" s="22" t="s">
        <v>507</v>
      </c>
      <c r="B221" s="50" t="s">
        <v>269</v>
      </c>
      <c r="C221" s="96"/>
      <c r="E221" s="58"/>
      <c r="F221" s="102" t="str">
        <f t="shared" ref="F221:F227" si="20">IF($C$38=0,"",IF(C221="[for completion]","",IF(C221="","",C221/$C$38)))</f>
        <v/>
      </c>
      <c r="G221" s="102" t="str">
        <f t="shared" ref="G221:G227" si="21">IF($C$39=0,"",IF(C221="[for completion]","",IF(C221="","",C221/$C$39)))</f>
        <v/>
      </c>
      <c r="H221" s="20"/>
      <c r="L221" s="20"/>
      <c r="M221" s="20"/>
      <c r="N221" s="51"/>
    </row>
    <row r="222" spans="1:14" hidden="1" outlineLevel="1" x14ac:dyDescent="0.25">
      <c r="A222" s="22" t="s">
        <v>508</v>
      </c>
      <c r="B222" s="50" t="s">
        <v>269</v>
      </c>
      <c r="C222" s="96"/>
      <c r="E222" s="58"/>
      <c r="F222" s="102" t="str">
        <f t="shared" si="20"/>
        <v/>
      </c>
      <c r="G222" s="102" t="str">
        <f t="shared" si="21"/>
        <v/>
      </c>
      <c r="H222" s="20"/>
      <c r="L222" s="20"/>
      <c r="M222" s="20"/>
      <c r="N222" s="51"/>
    </row>
    <row r="223" spans="1:14" hidden="1" outlineLevel="1" x14ac:dyDescent="0.25">
      <c r="A223" s="22" t="s">
        <v>509</v>
      </c>
      <c r="B223" s="50" t="s">
        <v>269</v>
      </c>
      <c r="C223" s="96"/>
      <c r="E223" s="58"/>
      <c r="F223" s="102" t="str">
        <f t="shared" si="20"/>
        <v/>
      </c>
      <c r="G223" s="102" t="str">
        <f t="shared" si="21"/>
        <v/>
      </c>
      <c r="H223" s="20"/>
      <c r="L223" s="20"/>
      <c r="M223" s="20"/>
      <c r="N223" s="51"/>
    </row>
    <row r="224" spans="1:14" hidden="1" outlineLevel="1" x14ac:dyDescent="0.25">
      <c r="A224" s="22" t="s">
        <v>510</v>
      </c>
      <c r="B224" s="50" t="s">
        <v>269</v>
      </c>
      <c r="C224" s="96"/>
      <c r="E224" s="58"/>
      <c r="F224" s="102" t="str">
        <f t="shared" si="20"/>
        <v/>
      </c>
      <c r="G224" s="102" t="str">
        <f t="shared" si="21"/>
        <v/>
      </c>
      <c r="H224" s="20"/>
      <c r="L224" s="20"/>
      <c r="M224" s="20"/>
      <c r="N224" s="51"/>
    </row>
    <row r="225" spans="1:14" hidden="1" outlineLevel="1" x14ac:dyDescent="0.25">
      <c r="A225" s="22" t="s">
        <v>511</v>
      </c>
      <c r="B225" s="50" t="s">
        <v>269</v>
      </c>
      <c r="C225" s="96"/>
      <c r="E225" s="58"/>
      <c r="F225" s="102" t="str">
        <f t="shared" si="20"/>
        <v/>
      </c>
      <c r="G225" s="102" t="str">
        <f t="shared" si="21"/>
        <v/>
      </c>
      <c r="H225" s="20"/>
      <c r="L225" s="20"/>
      <c r="M225" s="20"/>
    </row>
    <row r="226" spans="1:14" hidden="1" outlineLevel="1" x14ac:dyDescent="0.25">
      <c r="A226" s="22" t="s">
        <v>512</v>
      </c>
      <c r="B226" s="50" t="s">
        <v>269</v>
      </c>
      <c r="C226" s="96"/>
      <c r="E226" s="39"/>
      <c r="F226" s="102" t="str">
        <f t="shared" si="20"/>
        <v/>
      </c>
      <c r="G226" s="102" t="str">
        <f t="shared" si="21"/>
        <v/>
      </c>
      <c r="H226" s="20"/>
      <c r="L226" s="20"/>
      <c r="M226" s="20"/>
    </row>
    <row r="227" spans="1:14" hidden="1" outlineLevel="1" x14ac:dyDescent="0.25">
      <c r="A227" s="22" t="s">
        <v>513</v>
      </c>
      <c r="B227" s="50" t="s">
        <v>269</v>
      </c>
      <c r="C227" s="96"/>
      <c r="E227" s="58"/>
      <c r="F227" s="102" t="str">
        <f t="shared" si="20"/>
        <v/>
      </c>
      <c r="G227" s="102" t="str">
        <f t="shared" si="21"/>
        <v/>
      </c>
      <c r="H227" s="20"/>
      <c r="L227" s="20"/>
      <c r="M227" s="20"/>
    </row>
    <row r="228" spans="1:14" ht="15" customHeight="1" collapsed="1" x14ac:dyDescent="0.25">
      <c r="A228" s="41"/>
      <c r="B228" s="42" t="s">
        <v>514</v>
      </c>
      <c r="C228" s="41"/>
      <c r="D228" s="41"/>
      <c r="E228" s="43"/>
      <c r="F228" s="44"/>
      <c r="G228" s="44"/>
      <c r="H228" s="20"/>
      <c r="L228" s="20"/>
      <c r="M228" s="20"/>
    </row>
    <row r="229" spans="1:14" x14ac:dyDescent="0.25">
      <c r="A229" s="22" t="s">
        <v>515</v>
      </c>
      <c r="B229" s="39" t="s">
        <v>516</v>
      </c>
      <c r="C229" s="22" t="s">
        <v>221</v>
      </c>
      <c r="H229" s="20"/>
      <c r="L229" s="20"/>
      <c r="M229" s="20"/>
    </row>
    <row r="230" spans="1:14" ht="15" customHeight="1" x14ac:dyDescent="0.25">
      <c r="A230" s="41"/>
      <c r="B230" s="42" t="s">
        <v>517</v>
      </c>
      <c r="C230" s="41"/>
      <c r="D230" s="41"/>
      <c r="E230" s="43"/>
      <c r="F230" s="44"/>
      <c r="G230" s="44"/>
      <c r="H230" s="20"/>
      <c r="L230" s="20"/>
      <c r="M230" s="20"/>
    </row>
    <row r="231" spans="1:14" x14ac:dyDescent="0.25">
      <c r="A231" s="22" t="s">
        <v>518</v>
      </c>
      <c r="B231" s="22" t="s">
        <v>519</v>
      </c>
      <c r="C231" s="96">
        <v>72891.837</v>
      </c>
      <c r="E231" s="39"/>
      <c r="H231" s="20"/>
      <c r="L231" s="20"/>
      <c r="M231" s="20"/>
    </row>
    <row r="232" spans="1:14" x14ac:dyDescent="0.25">
      <c r="A232" s="22" t="s">
        <v>520</v>
      </c>
      <c r="B232" s="1" t="s">
        <v>521</v>
      </c>
      <c r="C232" s="96" t="s">
        <v>522</v>
      </c>
      <c r="E232" s="39"/>
      <c r="H232" s="20"/>
      <c r="L232" s="20"/>
      <c r="M232" s="20"/>
    </row>
    <row r="233" spans="1:14" x14ac:dyDescent="0.25">
      <c r="A233" s="22" t="s">
        <v>523</v>
      </c>
      <c r="B233" s="1" t="s">
        <v>524</v>
      </c>
      <c r="C233" s="96" t="s">
        <v>522</v>
      </c>
      <c r="E233" s="39"/>
      <c r="H233" s="20"/>
      <c r="L233" s="20"/>
      <c r="M233" s="20"/>
    </row>
    <row r="234" spans="1:14" outlineLevel="1" x14ac:dyDescent="0.25">
      <c r="A234" s="22" t="s">
        <v>525</v>
      </c>
      <c r="B234" s="37" t="s">
        <v>526</v>
      </c>
      <c r="C234" s="98">
        <v>3469.3179359999999</v>
      </c>
      <c r="D234" s="39"/>
      <c r="E234" s="39"/>
      <c r="H234" s="20"/>
      <c r="L234" s="20"/>
      <c r="M234" s="20"/>
    </row>
    <row r="235" spans="1:14" outlineLevel="1" x14ac:dyDescent="0.25">
      <c r="A235" s="22" t="s">
        <v>527</v>
      </c>
      <c r="B235" s="37" t="s">
        <v>528</v>
      </c>
      <c r="C235" s="98">
        <v>300</v>
      </c>
      <c r="D235" s="39"/>
      <c r="E235" s="39"/>
      <c r="H235" s="20"/>
      <c r="L235" s="20"/>
      <c r="M235" s="20"/>
    </row>
    <row r="236" spans="1:14" outlineLevel="1" x14ac:dyDescent="0.25">
      <c r="A236" s="22" t="s">
        <v>529</v>
      </c>
      <c r="B236" s="37" t="s">
        <v>530</v>
      </c>
      <c r="C236" s="181">
        <v>4.6128280000000004</v>
      </c>
      <c r="D236" s="39"/>
      <c r="E236" s="39"/>
      <c r="H236" s="20"/>
      <c r="L236" s="20"/>
      <c r="M236" s="20"/>
    </row>
    <row r="237" spans="1:14" outlineLevel="1" x14ac:dyDescent="0.25">
      <c r="A237" s="22" t="s">
        <v>531</v>
      </c>
      <c r="C237" s="39"/>
      <c r="D237" s="39"/>
      <c r="E237" s="39"/>
      <c r="H237" s="20"/>
      <c r="L237" s="20"/>
      <c r="M237" s="20"/>
    </row>
    <row r="238" spans="1:14" outlineLevel="1" x14ac:dyDescent="0.25">
      <c r="A238" s="22" t="s">
        <v>532</v>
      </c>
      <c r="C238" s="39"/>
      <c r="D238" s="39"/>
      <c r="E238" s="39"/>
      <c r="H238" s="20"/>
      <c r="L238" s="20"/>
      <c r="M238" s="20"/>
    </row>
    <row r="239" spans="1:14" outlineLevel="1" x14ac:dyDescent="0.25">
      <c r="A239" s="41"/>
      <c r="B239" s="42" t="s">
        <v>533</v>
      </c>
      <c r="C239" s="41"/>
      <c r="D239" s="41"/>
      <c r="E239" s="41"/>
      <c r="F239" s="41"/>
      <c r="G239" s="41"/>
      <c r="H239" s="20"/>
      <c r="K239"/>
      <c r="L239"/>
      <c r="M239"/>
      <c r="N239"/>
    </row>
    <row r="240" spans="1:14" ht="30" outlineLevel="1" x14ac:dyDescent="0.25">
      <c r="A240" s="22" t="s">
        <v>534</v>
      </c>
      <c r="B240" s="22" t="s">
        <v>535</v>
      </c>
      <c r="C240" s="22" t="s">
        <v>536</v>
      </c>
      <c r="G240"/>
      <c r="H240" s="20"/>
      <c r="K240"/>
      <c r="L240"/>
      <c r="M240"/>
      <c r="N240"/>
    </row>
    <row r="241" spans="1:14" outlineLevel="1" x14ac:dyDescent="0.25">
      <c r="A241" s="22" t="s">
        <v>537</v>
      </c>
      <c r="B241" s="22" t="s">
        <v>538</v>
      </c>
      <c r="C241" s="22" t="s">
        <v>539</v>
      </c>
      <c r="G241"/>
      <c r="H241" s="20"/>
      <c r="K241"/>
      <c r="L241"/>
      <c r="M241"/>
      <c r="N241"/>
    </row>
    <row r="242" spans="1:14" outlineLevel="1" x14ac:dyDescent="0.25">
      <c r="A242" s="22" t="s">
        <v>540</v>
      </c>
      <c r="B242" s="22" t="s">
        <v>541</v>
      </c>
      <c r="C242" s="22" t="s">
        <v>542</v>
      </c>
      <c r="G242"/>
      <c r="H242" s="20"/>
      <c r="K242"/>
      <c r="L242"/>
      <c r="M242"/>
      <c r="N242"/>
    </row>
    <row r="243" spans="1:14" ht="30" outlineLevel="1" x14ac:dyDescent="0.25">
      <c r="A243" s="22" t="s">
        <v>543</v>
      </c>
      <c r="B243" s="22" t="s">
        <v>544</v>
      </c>
      <c r="C243" s="22" t="s">
        <v>545</v>
      </c>
      <c r="G243"/>
      <c r="H243" s="20"/>
      <c r="K243"/>
      <c r="L243"/>
      <c r="M243"/>
      <c r="N243"/>
    </row>
    <row r="244" spans="1:14" outlineLevel="1" x14ac:dyDescent="0.25">
      <c r="A244" s="22" t="s">
        <v>546</v>
      </c>
      <c r="B244" s="22" t="s">
        <v>547</v>
      </c>
      <c r="C244" s="155" t="s">
        <v>548</v>
      </c>
      <c r="D244" s="155" t="s">
        <v>549</v>
      </c>
      <c r="E244" s="119"/>
      <c r="G244"/>
      <c r="H244" s="20"/>
      <c r="K244"/>
      <c r="L244"/>
      <c r="M244"/>
      <c r="N244"/>
    </row>
    <row r="245" spans="1:14" outlineLevel="1" x14ac:dyDescent="0.25">
      <c r="A245" s="22" t="s">
        <v>550</v>
      </c>
      <c r="B245" s="22" t="s">
        <v>551</v>
      </c>
      <c r="C245" s="119" t="s">
        <v>536</v>
      </c>
      <c r="G245"/>
      <c r="H245" s="20"/>
      <c r="K245"/>
      <c r="L245"/>
      <c r="M245"/>
      <c r="N245"/>
    </row>
    <row r="246" spans="1:14" outlineLevel="1" x14ac:dyDescent="0.25">
      <c r="A246" s="22" t="s">
        <v>552</v>
      </c>
      <c r="B246" s="22" t="s">
        <v>553</v>
      </c>
      <c r="G246"/>
      <c r="H246" s="20"/>
      <c r="K246"/>
      <c r="L246"/>
      <c r="M246"/>
      <c r="N246"/>
    </row>
    <row r="247" spans="1:14" outlineLevel="1" x14ac:dyDescent="0.25">
      <c r="A247" s="22" t="s">
        <v>554</v>
      </c>
      <c r="D247"/>
      <c r="E247"/>
      <c r="F247"/>
      <c r="G247"/>
      <c r="H247" s="20"/>
      <c r="K247"/>
      <c r="L247"/>
      <c r="M247"/>
      <c r="N247"/>
    </row>
    <row r="248" spans="1:14" outlineLevel="1" x14ac:dyDescent="0.25">
      <c r="A248" s="22" t="s">
        <v>555</v>
      </c>
      <c r="D248"/>
      <c r="E248"/>
      <c r="F248"/>
      <c r="G248"/>
      <c r="H248" s="20"/>
      <c r="K248"/>
      <c r="L248"/>
      <c r="M248"/>
      <c r="N248"/>
    </row>
    <row r="249" spans="1:14" outlineLevel="1" x14ac:dyDescent="0.25">
      <c r="A249" s="22" t="s">
        <v>556</v>
      </c>
      <c r="D249"/>
      <c r="E249"/>
      <c r="F249"/>
      <c r="G249"/>
      <c r="H249" s="20"/>
      <c r="K249"/>
      <c r="L249"/>
      <c r="M249"/>
      <c r="N249"/>
    </row>
    <row r="250" spans="1:14" outlineLevel="1" x14ac:dyDescent="0.25">
      <c r="A250" s="22" t="s">
        <v>557</v>
      </c>
      <c r="D250"/>
      <c r="E250"/>
      <c r="F250"/>
      <c r="G250"/>
      <c r="H250" s="20"/>
      <c r="K250"/>
      <c r="L250"/>
      <c r="M250"/>
      <c r="N250"/>
    </row>
    <row r="251" spans="1:14" outlineLevel="1" x14ac:dyDescent="0.25">
      <c r="A251" s="22" t="s">
        <v>558</v>
      </c>
      <c r="D251"/>
      <c r="E251"/>
      <c r="F251"/>
      <c r="G251"/>
      <c r="H251" s="20"/>
      <c r="K251"/>
      <c r="L251"/>
      <c r="M251"/>
      <c r="N251"/>
    </row>
    <row r="252" spans="1:14" outlineLevel="1" x14ac:dyDescent="0.25">
      <c r="A252" s="22" t="s">
        <v>559</v>
      </c>
      <c r="D252"/>
      <c r="E252"/>
      <c r="F252"/>
      <c r="G252"/>
      <c r="H252" s="20"/>
      <c r="K252"/>
      <c r="L252"/>
      <c r="M252"/>
      <c r="N252"/>
    </row>
    <row r="253" spans="1:14" outlineLevel="1" x14ac:dyDescent="0.25">
      <c r="A253" s="22" t="s">
        <v>560</v>
      </c>
      <c r="D253"/>
      <c r="E253"/>
      <c r="F253"/>
      <c r="G253"/>
      <c r="H253" s="20"/>
      <c r="K253"/>
      <c r="L253"/>
      <c r="M253"/>
      <c r="N253"/>
    </row>
    <row r="254" spans="1:14" outlineLevel="1" x14ac:dyDescent="0.25">
      <c r="A254" s="22" t="s">
        <v>561</v>
      </c>
      <c r="D254"/>
      <c r="E254"/>
      <c r="F254"/>
      <c r="G254"/>
      <c r="H254" s="20"/>
      <c r="K254"/>
      <c r="L254"/>
      <c r="M254"/>
      <c r="N254"/>
    </row>
    <row r="255" spans="1:14" outlineLevel="1" x14ac:dyDescent="0.25">
      <c r="A255" s="22" t="s">
        <v>562</v>
      </c>
      <c r="D255"/>
      <c r="E255"/>
      <c r="F255"/>
      <c r="G255"/>
      <c r="H255" s="20"/>
      <c r="K255"/>
      <c r="L255"/>
      <c r="M255"/>
      <c r="N255"/>
    </row>
    <row r="256" spans="1:14" outlineLevel="1" x14ac:dyDescent="0.25">
      <c r="A256" s="22" t="s">
        <v>563</v>
      </c>
      <c r="D256"/>
      <c r="E256"/>
      <c r="F256"/>
      <c r="G256"/>
      <c r="H256" s="20"/>
      <c r="K256"/>
      <c r="L256"/>
      <c r="M256"/>
      <c r="N256"/>
    </row>
    <row r="257" spans="1:14" outlineLevel="1" x14ac:dyDescent="0.25">
      <c r="A257" s="22" t="s">
        <v>564</v>
      </c>
      <c r="D257"/>
      <c r="E257"/>
      <c r="F257"/>
      <c r="G257"/>
      <c r="H257" s="20"/>
      <c r="K257"/>
      <c r="L257"/>
      <c r="M257"/>
      <c r="N257"/>
    </row>
    <row r="258" spans="1:14" outlineLevel="1" x14ac:dyDescent="0.25">
      <c r="A258" s="22" t="s">
        <v>565</v>
      </c>
      <c r="D258"/>
      <c r="E258"/>
      <c r="F258"/>
      <c r="G258"/>
      <c r="H258" s="20"/>
      <c r="K258"/>
      <c r="L258"/>
      <c r="M258"/>
      <c r="N258"/>
    </row>
    <row r="259" spans="1:14" outlineLevel="1" x14ac:dyDescent="0.25">
      <c r="A259" s="22" t="s">
        <v>566</v>
      </c>
      <c r="D259"/>
      <c r="E259"/>
      <c r="F259"/>
      <c r="G259"/>
      <c r="H259" s="20"/>
      <c r="K259"/>
      <c r="L259"/>
      <c r="M259"/>
      <c r="N259"/>
    </row>
    <row r="260" spans="1:14" outlineLevel="1" x14ac:dyDescent="0.25">
      <c r="A260" s="22" t="s">
        <v>567</v>
      </c>
      <c r="D260"/>
      <c r="E260"/>
      <c r="F260"/>
      <c r="G260"/>
      <c r="H260" s="20"/>
      <c r="K260"/>
      <c r="L260"/>
      <c r="M260"/>
      <c r="N260"/>
    </row>
    <row r="261" spans="1:14" outlineLevel="1" x14ac:dyDescent="0.25">
      <c r="A261" s="22" t="s">
        <v>568</v>
      </c>
      <c r="D261"/>
      <c r="E261"/>
      <c r="F261"/>
      <c r="G261"/>
      <c r="H261" s="20"/>
      <c r="K261"/>
      <c r="L261"/>
      <c r="M261"/>
      <c r="N261"/>
    </row>
    <row r="262" spans="1:14" outlineLevel="1" x14ac:dyDescent="0.25">
      <c r="A262" s="22" t="s">
        <v>569</v>
      </c>
      <c r="D262"/>
      <c r="E262"/>
      <c r="F262"/>
      <c r="G262"/>
      <c r="H262" s="20"/>
      <c r="K262"/>
      <c r="L262"/>
      <c r="M262"/>
      <c r="N262"/>
    </row>
    <row r="263" spans="1:14" outlineLevel="1" x14ac:dyDescent="0.25">
      <c r="A263" s="22" t="s">
        <v>570</v>
      </c>
      <c r="D263"/>
      <c r="E263"/>
      <c r="F263"/>
      <c r="G263"/>
      <c r="H263" s="20"/>
      <c r="K263"/>
      <c r="L263"/>
      <c r="M263"/>
      <c r="N263"/>
    </row>
    <row r="264" spans="1:14" outlineLevel="1" x14ac:dyDescent="0.25">
      <c r="A264" s="22" t="s">
        <v>571</v>
      </c>
      <c r="D264"/>
      <c r="E264"/>
      <c r="F264"/>
      <c r="G264"/>
      <c r="H264" s="20"/>
      <c r="K264"/>
      <c r="L264"/>
      <c r="M264"/>
      <c r="N264"/>
    </row>
    <row r="265" spans="1:14" outlineLevel="1" x14ac:dyDescent="0.25">
      <c r="A265" s="22" t="s">
        <v>572</v>
      </c>
      <c r="D265"/>
      <c r="E265"/>
      <c r="F265"/>
      <c r="G265"/>
      <c r="H265" s="20"/>
      <c r="K265"/>
      <c r="L265"/>
      <c r="M265"/>
      <c r="N265"/>
    </row>
    <row r="266" spans="1:14" outlineLevel="1" x14ac:dyDescent="0.25">
      <c r="A266" s="22" t="s">
        <v>573</v>
      </c>
      <c r="D266"/>
      <c r="E266"/>
      <c r="F266"/>
      <c r="G266"/>
      <c r="H266" s="20"/>
      <c r="K266"/>
      <c r="L266"/>
      <c r="M266"/>
      <c r="N266"/>
    </row>
    <row r="267" spans="1:14" outlineLevel="1" x14ac:dyDescent="0.25">
      <c r="A267" s="22" t="s">
        <v>574</v>
      </c>
      <c r="D267"/>
      <c r="E267"/>
      <c r="F267"/>
      <c r="G267"/>
      <c r="H267" s="20"/>
      <c r="K267"/>
      <c r="L267"/>
      <c r="M267"/>
      <c r="N267"/>
    </row>
    <row r="268" spans="1:14" outlineLevel="1" x14ac:dyDescent="0.25">
      <c r="A268" s="22" t="s">
        <v>575</v>
      </c>
      <c r="D268"/>
      <c r="E268"/>
      <c r="F268"/>
      <c r="G268"/>
      <c r="H268" s="20"/>
      <c r="K268"/>
      <c r="L268"/>
      <c r="M268"/>
      <c r="N268"/>
    </row>
    <row r="269" spans="1:14" outlineLevel="1" x14ac:dyDescent="0.25">
      <c r="A269" s="22" t="s">
        <v>576</v>
      </c>
      <c r="D269"/>
      <c r="E269"/>
      <c r="F269"/>
      <c r="G269"/>
      <c r="H269" s="20"/>
      <c r="K269"/>
      <c r="L269"/>
      <c r="M269"/>
      <c r="N269"/>
    </row>
    <row r="270" spans="1:14" outlineLevel="1" x14ac:dyDescent="0.25">
      <c r="A270" s="22" t="s">
        <v>577</v>
      </c>
      <c r="D270"/>
      <c r="E270"/>
      <c r="F270"/>
      <c r="G270"/>
      <c r="H270" s="20"/>
      <c r="K270"/>
      <c r="L270"/>
      <c r="M270"/>
      <c r="N270"/>
    </row>
    <row r="271" spans="1:14" outlineLevel="1" x14ac:dyDescent="0.25">
      <c r="A271" s="22" t="s">
        <v>578</v>
      </c>
      <c r="D271"/>
      <c r="E271"/>
      <c r="F271"/>
      <c r="G271"/>
      <c r="H271" s="20"/>
      <c r="K271"/>
      <c r="L271"/>
      <c r="M271"/>
      <c r="N271"/>
    </row>
    <row r="272" spans="1:14" outlineLevel="1" x14ac:dyDescent="0.25">
      <c r="A272" s="22" t="s">
        <v>579</v>
      </c>
      <c r="D272"/>
      <c r="E272"/>
      <c r="F272"/>
      <c r="G272"/>
      <c r="H272" s="20"/>
      <c r="K272"/>
      <c r="L272"/>
      <c r="M272"/>
      <c r="N272"/>
    </row>
    <row r="273" spans="1:14" outlineLevel="1" x14ac:dyDescent="0.25">
      <c r="A273" s="22" t="s">
        <v>580</v>
      </c>
      <c r="D273"/>
      <c r="E273"/>
      <c r="F273"/>
      <c r="G273"/>
      <c r="H273" s="20"/>
      <c r="K273"/>
      <c r="L273"/>
      <c r="M273"/>
      <c r="N273"/>
    </row>
    <row r="274" spans="1:14" outlineLevel="1" x14ac:dyDescent="0.25">
      <c r="A274" s="22" t="s">
        <v>581</v>
      </c>
      <c r="D274"/>
      <c r="E274"/>
      <c r="F274"/>
      <c r="G274"/>
      <c r="H274" s="20"/>
      <c r="K274"/>
      <c r="L274"/>
      <c r="M274"/>
      <c r="N274"/>
    </row>
    <row r="275" spans="1:14" outlineLevel="1" x14ac:dyDescent="0.25">
      <c r="A275" s="22" t="s">
        <v>582</v>
      </c>
      <c r="D275"/>
      <c r="E275"/>
      <c r="F275"/>
      <c r="G275"/>
      <c r="H275" s="20"/>
      <c r="K275"/>
      <c r="L275"/>
      <c r="M275"/>
      <c r="N275"/>
    </row>
    <row r="276" spans="1:14" outlineLevel="1" x14ac:dyDescent="0.25">
      <c r="A276" s="22" t="s">
        <v>583</v>
      </c>
      <c r="D276"/>
      <c r="E276"/>
      <c r="F276"/>
      <c r="G276"/>
      <c r="H276" s="20"/>
      <c r="K276"/>
      <c r="L276"/>
      <c r="M276"/>
      <c r="N276"/>
    </row>
    <row r="277" spans="1:14" outlineLevel="1" x14ac:dyDescent="0.25">
      <c r="A277" s="22" t="s">
        <v>584</v>
      </c>
      <c r="D277"/>
      <c r="E277"/>
      <c r="F277"/>
      <c r="G277"/>
      <c r="H277" s="20"/>
      <c r="K277"/>
      <c r="L277"/>
      <c r="M277"/>
      <c r="N277"/>
    </row>
    <row r="278" spans="1:14" outlineLevel="1" x14ac:dyDescent="0.25">
      <c r="A278" s="22" t="s">
        <v>585</v>
      </c>
      <c r="D278"/>
      <c r="E278"/>
      <c r="F278"/>
      <c r="G278"/>
      <c r="H278" s="20"/>
      <c r="K278"/>
      <c r="L278"/>
      <c r="M278"/>
      <c r="N278"/>
    </row>
    <row r="279" spans="1:14" outlineLevel="1" x14ac:dyDescent="0.25">
      <c r="A279" s="22" t="s">
        <v>586</v>
      </c>
      <c r="D279"/>
      <c r="E279"/>
      <c r="F279"/>
      <c r="G279"/>
      <c r="H279" s="20"/>
      <c r="K279"/>
      <c r="L279"/>
      <c r="M279"/>
      <c r="N279"/>
    </row>
    <row r="280" spans="1:14" outlineLevel="1" x14ac:dyDescent="0.25">
      <c r="A280" s="22" t="s">
        <v>587</v>
      </c>
      <c r="D280"/>
      <c r="E280"/>
      <c r="F280"/>
      <c r="G280"/>
      <c r="H280" s="20"/>
      <c r="K280"/>
      <c r="L280"/>
      <c r="M280"/>
      <c r="N280"/>
    </row>
    <row r="281" spans="1:14" outlineLevel="1" x14ac:dyDescent="0.25">
      <c r="A281" s="22" t="s">
        <v>588</v>
      </c>
      <c r="D281"/>
      <c r="E281"/>
      <c r="F281"/>
      <c r="G281"/>
      <c r="H281" s="20"/>
      <c r="K281"/>
      <c r="L281"/>
      <c r="M281"/>
      <c r="N281"/>
    </row>
    <row r="282" spans="1:14" outlineLevel="1" x14ac:dyDescent="0.25">
      <c r="A282" s="22" t="s">
        <v>589</v>
      </c>
      <c r="D282"/>
      <c r="E282"/>
      <c r="F282"/>
      <c r="G282"/>
      <c r="H282" s="20"/>
      <c r="K282"/>
      <c r="L282"/>
      <c r="M282"/>
      <c r="N282"/>
    </row>
    <row r="283" spans="1:14" outlineLevel="1" x14ac:dyDescent="0.25">
      <c r="A283" s="22" t="s">
        <v>590</v>
      </c>
      <c r="D283"/>
      <c r="E283"/>
      <c r="F283"/>
      <c r="G283"/>
      <c r="H283" s="20"/>
      <c r="K283"/>
      <c r="L283"/>
      <c r="M283"/>
      <c r="N283"/>
    </row>
    <row r="284" spans="1:14" outlineLevel="1" x14ac:dyDescent="0.25">
      <c r="A284" s="22" t="s">
        <v>591</v>
      </c>
      <c r="D284"/>
      <c r="E284"/>
      <c r="F284"/>
      <c r="G284"/>
      <c r="H284" s="20"/>
      <c r="K284"/>
      <c r="L284"/>
      <c r="M284"/>
      <c r="N284"/>
    </row>
    <row r="285" spans="1:14" ht="18.75" x14ac:dyDescent="0.25">
      <c r="A285" s="33"/>
      <c r="B285" s="33" t="s">
        <v>592</v>
      </c>
      <c r="C285" s="33"/>
      <c r="D285" s="33"/>
      <c r="E285" s="33"/>
      <c r="F285" s="34"/>
      <c r="G285" s="35"/>
      <c r="H285" s="20"/>
      <c r="I285" s="26"/>
      <c r="J285" s="26"/>
      <c r="K285" s="26"/>
      <c r="L285" s="26"/>
      <c r="M285" s="28"/>
    </row>
    <row r="286" spans="1:14" ht="18.75" x14ac:dyDescent="0.25">
      <c r="A286" s="138" t="s">
        <v>593</v>
      </c>
      <c r="B286" s="139"/>
      <c r="C286" s="139"/>
      <c r="D286" s="139"/>
      <c r="E286" s="139"/>
      <c r="F286" s="140"/>
      <c r="G286" s="139"/>
      <c r="H286" s="20"/>
      <c r="I286" s="26"/>
      <c r="J286" s="26"/>
      <c r="K286" s="26"/>
      <c r="L286" s="26"/>
      <c r="M286" s="28"/>
    </row>
    <row r="287" spans="1:14" ht="18.75" x14ac:dyDescent="0.25">
      <c r="A287" s="138" t="s">
        <v>594</v>
      </c>
      <c r="B287" s="139"/>
      <c r="C287" s="139"/>
      <c r="D287" s="139"/>
      <c r="E287" s="139"/>
      <c r="F287" s="140"/>
      <c r="G287" s="139"/>
      <c r="H287" s="20"/>
      <c r="I287" s="26"/>
      <c r="J287" s="26"/>
      <c r="K287" s="26"/>
      <c r="L287" s="26"/>
      <c r="M287" s="28"/>
    </row>
    <row r="288" spans="1:14" x14ac:dyDescent="0.25">
      <c r="A288" s="22" t="s">
        <v>595</v>
      </c>
      <c r="B288" s="37" t="s">
        <v>596</v>
      </c>
      <c r="C288" s="61">
        <f>ROW(B38)</f>
        <v>38</v>
      </c>
      <c r="D288" s="57"/>
      <c r="E288" s="57"/>
      <c r="F288" s="57"/>
      <c r="G288" s="57"/>
      <c r="H288" s="20"/>
      <c r="I288" s="37"/>
      <c r="J288" s="61"/>
      <c r="L288" s="57"/>
      <c r="M288" s="57"/>
      <c r="N288" s="57"/>
    </row>
    <row r="289" spans="1:14" x14ac:dyDescent="0.25">
      <c r="A289" s="22" t="s">
        <v>597</v>
      </c>
      <c r="B289" s="37" t="s">
        <v>598</v>
      </c>
      <c r="C289" s="61">
        <f>ROW(B39)</f>
        <v>39</v>
      </c>
      <c r="E289" s="57"/>
      <c r="F289" s="57"/>
      <c r="H289" s="20"/>
      <c r="I289" s="37"/>
      <c r="J289" s="61"/>
      <c r="L289" s="57"/>
      <c r="M289" s="57"/>
    </row>
    <row r="290" spans="1:14" x14ac:dyDescent="0.25">
      <c r="A290" s="22" t="s">
        <v>599</v>
      </c>
      <c r="B290" s="37" t="s">
        <v>600</v>
      </c>
      <c r="C290" s="119" t="s">
        <v>221</v>
      </c>
      <c r="G290" s="62"/>
      <c r="H290" s="20"/>
      <c r="I290" s="37"/>
      <c r="J290" s="61"/>
      <c r="K290" s="61"/>
      <c r="L290" s="62"/>
      <c r="M290" s="57"/>
      <c r="N290" s="62"/>
    </row>
    <row r="291" spans="1:14" x14ac:dyDescent="0.25">
      <c r="A291" s="22" t="s">
        <v>601</v>
      </c>
      <c r="B291" s="37" t="s">
        <v>602</v>
      </c>
      <c r="C291" s="61" t="str">
        <f ca="1">IF(ISREF(INDIRECT("'B1. HTT Mortgage Assets'!A1")),ROW('B1. HTT Mortgage Assets'!B43)&amp;" for Mortgage Assets","")</f>
        <v>43 for Mortgage Assets</v>
      </c>
      <c r="D291" s="61" t="str">
        <f ca="1">IF(ISREF(INDIRECT("'B2. HTT Public Sector Assets'!A1")),ROW(#REF!)&amp; " for Public Sector Assets","")</f>
        <v/>
      </c>
      <c r="E291" s="62"/>
      <c r="F291" s="57"/>
      <c r="H291" s="20"/>
      <c r="I291" s="37"/>
      <c r="J291" s="61"/>
    </row>
    <row r="292" spans="1:14" x14ac:dyDescent="0.25">
      <c r="A292" s="22" t="s">
        <v>603</v>
      </c>
      <c r="B292" s="37" t="s">
        <v>604</v>
      </c>
      <c r="C292" s="61">
        <f>ROW(B52)</f>
        <v>52</v>
      </c>
      <c r="G292" s="62"/>
      <c r="H292" s="20"/>
      <c r="I292" s="37"/>
      <c r="J292"/>
      <c r="K292" s="61"/>
      <c r="L292" s="62"/>
      <c r="N292" s="62"/>
    </row>
    <row r="293" spans="1:14" x14ac:dyDescent="0.25">
      <c r="A293" s="22" t="s">
        <v>605</v>
      </c>
      <c r="B293" s="37" t="s">
        <v>606</v>
      </c>
      <c r="C293" s="141" t="str">
        <f ca="1">IF(ISREF(INDIRECT("'B1. HTT Mortgage Assets'!A1")),ROW('B1. HTT Mortgage Assets'!B186)&amp;" for Residential Mortgage Assets","")</f>
        <v>186 for Residential Mortgage Assets</v>
      </c>
      <c r="D293" s="61" t="str">
        <f ca="1">IF(ISREF(INDIRECT("'B1. HTT Mortgage Assets'!A1")),ROW('B1. HTT Mortgage Assets'!B424 )&amp; " for Commercial Mortgage Assets","")</f>
        <v>424 for Commercial Mortgage Assets</v>
      </c>
      <c r="E293" s="62"/>
      <c r="F293" s="61" t="str">
        <f ca="1">IF(ISREF(INDIRECT("'B2. HTT Public Sector Assets'!A1")),ROW(#REF!)&amp; " for Public Sector Assets","")</f>
        <v/>
      </c>
      <c r="G293" s="61" t="str">
        <f ca="1">IF(ISREF(INDIRECT("'B3. HTT Shipping Assets'!A1")),ROW(#REF!)&amp; " for Shipping Assets","")</f>
        <v/>
      </c>
      <c r="H293" s="20"/>
      <c r="I293" s="37"/>
      <c r="M293" s="62"/>
    </row>
    <row r="294" spans="1:14" x14ac:dyDescent="0.25">
      <c r="A294" s="22" t="s">
        <v>607</v>
      </c>
      <c r="B294" s="37" t="s">
        <v>608</v>
      </c>
      <c r="C294" s="141" t="s">
        <v>609</v>
      </c>
      <c r="H294" s="20"/>
      <c r="I294" s="37"/>
      <c r="J294" s="61"/>
      <c r="M294" s="62"/>
    </row>
    <row r="295" spans="1:14" x14ac:dyDescent="0.25">
      <c r="A295" s="22" t="s">
        <v>610</v>
      </c>
      <c r="B295" s="37" t="s">
        <v>611</v>
      </c>
      <c r="C295" s="61" t="str">
        <f ca="1">IF(ISREF(INDIRECT("'B1. HTT Mortgage Assets'!A1")),ROW('B1. HTT Mortgage Assets'!B149)&amp;" for Mortgage Assets","")</f>
        <v>149 for Mortgage Assets</v>
      </c>
      <c r="D295" s="61" t="str">
        <f ca="1">IF(ISREF(INDIRECT("'B2. HTT Public Sector Assets'!A1")),ROW(#REF!)&amp;" for Public Sector Assets","")</f>
        <v/>
      </c>
      <c r="F295" s="61" t="str">
        <f ca="1">IF(ISREF(INDIRECT("'B3. HTT Shipping Assets'!A1")),ROW(#REF!)&amp;" for Shipping Assets","")</f>
        <v/>
      </c>
      <c r="H295" s="20"/>
      <c r="I295" s="37"/>
      <c r="J295" s="61"/>
      <c r="L295" s="62"/>
      <c r="M295" s="62"/>
    </row>
    <row r="296" spans="1:14" x14ac:dyDescent="0.25">
      <c r="A296" s="22" t="s">
        <v>612</v>
      </c>
      <c r="B296" s="37" t="s">
        <v>613</v>
      </c>
      <c r="C296" s="61">
        <f>ROW(B111)</f>
        <v>111</v>
      </c>
      <c r="F296" s="62"/>
      <c r="H296" s="20"/>
      <c r="I296" s="37"/>
      <c r="J296" s="61"/>
      <c r="L296" s="62"/>
      <c r="M296" s="62"/>
    </row>
    <row r="297" spans="1:14" x14ac:dyDescent="0.25">
      <c r="A297" s="22" t="s">
        <v>614</v>
      </c>
      <c r="B297" s="37" t="s">
        <v>615</v>
      </c>
      <c r="C297" s="61">
        <f>ROW(B163)</f>
        <v>163</v>
      </c>
      <c r="E297" s="62"/>
      <c r="F297" s="62"/>
      <c r="H297" s="20"/>
      <c r="J297" s="61"/>
      <c r="L297" s="62"/>
    </row>
    <row r="298" spans="1:14" x14ac:dyDescent="0.25">
      <c r="A298" s="22" t="s">
        <v>616</v>
      </c>
      <c r="B298" s="37" t="s">
        <v>617</v>
      </c>
      <c r="C298" s="61">
        <f>ROW(B137)</f>
        <v>137</v>
      </c>
      <c r="E298" s="62"/>
      <c r="F298" s="62"/>
      <c r="H298" s="20"/>
      <c r="I298" s="37"/>
      <c r="J298" s="61"/>
      <c r="L298" s="62"/>
    </row>
    <row r="299" spans="1:14" x14ac:dyDescent="0.25">
      <c r="A299" s="22" t="s">
        <v>618</v>
      </c>
      <c r="B299" s="37" t="s">
        <v>619</v>
      </c>
      <c r="C299" s="119"/>
      <c r="E299" s="62"/>
      <c r="H299" s="20"/>
      <c r="I299" s="37"/>
      <c r="J299" s="22" t="s">
        <v>620</v>
      </c>
      <c r="L299" s="62"/>
    </row>
    <row r="300" spans="1:14" x14ac:dyDescent="0.25">
      <c r="A300" s="22" t="s">
        <v>621</v>
      </c>
      <c r="B300" s="37" t="s">
        <v>622</v>
      </c>
      <c r="C300" s="61" t="s">
        <v>623</v>
      </c>
      <c r="D300" s="61" t="s">
        <v>624</v>
      </c>
      <c r="E300" s="62"/>
      <c r="F300" s="152" t="s">
        <v>625</v>
      </c>
      <c r="H300" s="20"/>
      <c r="I300" s="37"/>
      <c r="J300" s="22" t="s">
        <v>626</v>
      </c>
      <c r="K300" s="61"/>
      <c r="L300" s="62"/>
    </row>
    <row r="301" spans="1:14" outlineLevel="1" x14ac:dyDescent="0.25">
      <c r="A301" s="22" t="s">
        <v>627</v>
      </c>
      <c r="B301" s="37" t="s">
        <v>628</v>
      </c>
      <c r="C301" s="61" t="s">
        <v>629</v>
      </c>
      <c r="H301" s="20"/>
      <c r="I301" s="37"/>
      <c r="J301" s="22" t="s">
        <v>630</v>
      </c>
      <c r="K301" s="61"/>
      <c r="L301" s="62"/>
    </row>
    <row r="302" spans="1:14" outlineLevel="1" x14ac:dyDescent="0.25">
      <c r="A302" s="22" t="s">
        <v>631</v>
      </c>
      <c r="B302" s="37" t="s">
        <v>632</v>
      </c>
      <c r="C302" s="61" t="str">
        <f>ROW('C. HTT Harmonised Glossary'!B18)&amp;" for Harmonised Glossary"</f>
        <v>18 for Harmonised Glossary</v>
      </c>
      <c r="H302" s="20"/>
      <c r="I302" s="37"/>
      <c r="J302" s="22" t="s">
        <v>633</v>
      </c>
      <c r="K302" s="61"/>
      <c r="L302" s="62"/>
    </row>
    <row r="303" spans="1:14" outlineLevel="1" x14ac:dyDescent="0.25">
      <c r="A303" s="22" t="s">
        <v>634</v>
      </c>
      <c r="B303" s="37" t="s">
        <v>635</v>
      </c>
      <c r="C303" s="61">
        <f>ROW(B65)</f>
        <v>65</v>
      </c>
      <c r="H303" s="20"/>
      <c r="I303" s="37"/>
      <c r="J303" s="61"/>
      <c r="K303" s="61"/>
      <c r="L303" s="62"/>
    </row>
    <row r="304" spans="1:14" outlineLevel="1" x14ac:dyDescent="0.25">
      <c r="A304" s="22" t="s">
        <v>636</v>
      </c>
      <c r="B304" s="37" t="s">
        <v>637</v>
      </c>
      <c r="C304" s="61">
        <f>ROW(B88)</f>
        <v>88</v>
      </c>
      <c r="H304" s="20"/>
      <c r="I304" s="37"/>
      <c r="J304" s="61"/>
      <c r="K304" s="61"/>
      <c r="L304" s="62"/>
    </row>
    <row r="305" spans="1:14" outlineLevel="1" x14ac:dyDescent="0.25">
      <c r="A305" s="22" t="s">
        <v>638</v>
      </c>
      <c r="B305" s="37" t="s">
        <v>639</v>
      </c>
      <c r="C305" s="61" t="s">
        <v>640</v>
      </c>
      <c r="E305" s="62"/>
      <c r="H305" s="20"/>
      <c r="I305" s="37"/>
      <c r="J305" s="61"/>
      <c r="K305" s="61"/>
      <c r="L305" s="62"/>
      <c r="N305" s="51"/>
    </row>
    <row r="306" spans="1:14" outlineLevel="1" x14ac:dyDescent="0.25">
      <c r="A306" s="22" t="s">
        <v>641</v>
      </c>
      <c r="B306" s="37" t="s">
        <v>642</v>
      </c>
      <c r="C306" s="61">
        <v>44</v>
      </c>
      <c r="E306" s="62"/>
      <c r="H306" s="20"/>
      <c r="I306" s="37"/>
      <c r="J306" s="61"/>
      <c r="K306" s="61"/>
      <c r="L306" s="62"/>
      <c r="N306" s="51"/>
    </row>
    <row r="307" spans="1:14" outlineLevel="1" x14ac:dyDescent="0.25">
      <c r="A307" s="22" t="s">
        <v>643</v>
      </c>
      <c r="B307" s="37" t="s">
        <v>644</v>
      </c>
      <c r="C307" s="61" t="str">
        <f ca="1">IF(ISREF(INDIRECT("'B1. HTT Mortgage Assets'!A1")),ROW('B1. HTT Mortgage Assets'!B179)&amp; " for Mortgage Assets","")</f>
        <v>179 for Mortgage Assets</v>
      </c>
      <c r="D307" s="61" t="str">
        <f ca="1">IF(ISREF(INDIRECT("'B2. HTT Public Sector Assets'!A1")),ROW(#REF!)&amp; " for Public Sector Assets","")</f>
        <v/>
      </c>
      <c r="E307" s="62"/>
      <c r="F307" s="61" t="str">
        <f ca="1">IF(ISREF(INDIRECT("'B3. HTT Shipping Assets'!A1")),ROW(#REF!)&amp; " for Shipping Assets","")</f>
        <v/>
      </c>
      <c r="H307" s="20"/>
      <c r="I307" s="37"/>
      <c r="J307" s="61"/>
      <c r="K307" s="61"/>
      <c r="L307" s="62"/>
      <c r="N307" s="51"/>
    </row>
    <row r="308" spans="1:14" outlineLevel="1" x14ac:dyDescent="0.25">
      <c r="A308" s="22" t="s">
        <v>645</v>
      </c>
      <c r="B308" s="37"/>
      <c r="E308" s="62"/>
      <c r="H308" s="20"/>
      <c r="I308" s="37"/>
      <c r="J308" s="61"/>
      <c r="K308" s="61"/>
      <c r="L308" s="62"/>
      <c r="N308" s="51"/>
    </row>
    <row r="309" spans="1:14" outlineLevel="1" x14ac:dyDescent="0.25">
      <c r="A309" s="22" t="s">
        <v>646</v>
      </c>
      <c r="E309" s="62"/>
      <c r="H309" s="20"/>
      <c r="I309" s="37"/>
      <c r="J309" s="61"/>
      <c r="K309" s="61"/>
      <c r="L309" s="62"/>
      <c r="N309" s="51"/>
    </row>
    <row r="310" spans="1:14" outlineLevel="1" x14ac:dyDescent="0.25">
      <c r="A310" s="22" t="s">
        <v>647</v>
      </c>
      <c r="H310" s="20"/>
      <c r="N310" s="51"/>
    </row>
    <row r="311" spans="1:14" ht="37.5" x14ac:dyDescent="0.25">
      <c r="A311" s="34"/>
      <c r="B311" s="33" t="s">
        <v>186</v>
      </c>
      <c r="C311" s="34"/>
      <c r="D311" s="34"/>
      <c r="E311" s="34"/>
      <c r="F311" s="34"/>
      <c r="G311" s="35"/>
      <c r="H311" s="20"/>
      <c r="I311" s="26"/>
      <c r="J311" s="28"/>
      <c r="K311" s="28"/>
      <c r="L311" s="28"/>
      <c r="M311" s="28"/>
      <c r="N311" s="51"/>
    </row>
    <row r="312" spans="1:14" x14ac:dyDescent="0.25">
      <c r="A312" s="22" t="s">
        <v>648</v>
      </c>
      <c r="B312" s="45" t="s">
        <v>649</v>
      </c>
      <c r="C312" s="97">
        <v>2038.9583135953901</v>
      </c>
      <c r="H312" s="20"/>
      <c r="I312" s="45"/>
      <c r="J312" s="61"/>
      <c r="N312" s="51"/>
    </row>
    <row r="313" spans="1:14" outlineLevel="1" x14ac:dyDescent="0.25">
      <c r="A313" s="22" t="s">
        <v>650</v>
      </c>
      <c r="B313" s="45" t="s">
        <v>651</v>
      </c>
      <c r="C313" s="97">
        <v>303.13456751997097</v>
      </c>
      <c r="H313" s="20"/>
      <c r="I313" s="45"/>
      <c r="J313" s="61"/>
      <c r="N313" s="51"/>
    </row>
    <row r="314" spans="1:14" outlineLevel="1" x14ac:dyDescent="0.25">
      <c r="A314" s="22" t="s">
        <v>652</v>
      </c>
      <c r="B314" s="45" t="s">
        <v>653</v>
      </c>
      <c r="H314" s="20"/>
      <c r="I314" s="45"/>
      <c r="J314" s="61"/>
      <c r="N314" s="51"/>
    </row>
    <row r="315" spans="1:14" outlineLevel="1" x14ac:dyDescent="0.25">
      <c r="A315" s="22" t="s">
        <v>654</v>
      </c>
      <c r="B315" s="45"/>
      <c r="C315" s="61"/>
      <c r="H315" s="20"/>
      <c r="I315" s="45"/>
      <c r="J315" s="61"/>
      <c r="N315" s="51"/>
    </row>
    <row r="316" spans="1:14" outlineLevel="1" x14ac:dyDescent="0.25">
      <c r="A316" s="22" t="s">
        <v>655</v>
      </c>
      <c r="B316" s="45"/>
      <c r="C316" s="61"/>
      <c r="H316" s="20"/>
      <c r="I316" s="45"/>
      <c r="J316" s="61"/>
      <c r="N316" s="51"/>
    </row>
    <row r="317" spans="1:14" outlineLevel="1" x14ac:dyDescent="0.25">
      <c r="A317" s="22" t="s">
        <v>656</v>
      </c>
      <c r="B317" s="45"/>
      <c r="C317" s="61"/>
      <c r="H317" s="20"/>
      <c r="I317" s="45"/>
      <c r="J317" s="61"/>
      <c r="N317" s="51"/>
    </row>
    <row r="318" spans="1:14" outlineLevel="1" x14ac:dyDescent="0.25">
      <c r="A318" s="22" t="s">
        <v>657</v>
      </c>
      <c r="B318" s="45"/>
      <c r="C318" s="61"/>
      <c r="H318" s="20"/>
      <c r="I318" s="45"/>
      <c r="J318" s="61"/>
      <c r="N318" s="51"/>
    </row>
    <row r="319" spans="1:14" ht="18.75" x14ac:dyDescent="0.25">
      <c r="A319" s="34"/>
      <c r="B319" s="33" t="s">
        <v>187</v>
      </c>
      <c r="C319" s="34"/>
      <c r="D319" s="34"/>
      <c r="E319" s="34"/>
      <c r="F319" s="34"/>
      <c r="G319" s="35"/>
      <c r="H319" s="20"/>
      <c r="I319" s="26"/>
      <c r="J319" s="28"/>
      <c r="K319" s="28"/>
      <c r="L319" s="28"/>
      <c r="M319" s="28"/>
      <c r="N319" s="51"/>
    </row>
    <row r="320" spans="1:14" ht="15" customHeight="1" outlineLevel="1" x14ac:dyDescent="0.25">
      <c r="A320" s="41"/>
      <c r="B320" s="42" t="s">
        <v>658</v>
      </c>
      <c r="C320" s="41"/>
      <c r="D320" s="41"/>
      <c r="E320" s="43"/>
      <c r="F320" s="44"/>
      <c r="G320" s="44"/>
      <c r="H320" s="20"/>
      <c r="L320" s="20"/>
      <c r="M320" s="20"/>
      <c r="N320" s="51"/>
    </row>
    <row r="321" spans="1:14" outlineLevel="1" x14ac:dyDescent="0.25">
      <c r="A321" s="22" t="s">
        <v>659</v>
      </c>
      <c r="B321" s="37" t="s">
        <v>660</v>
      </c>
      <c r="C321" s="37" t="s">
        <v>661</v>
      </c>
      <c r="H321" s="20"/>
      <c r="I321" s="51"/>
      <c r="J321" s="51"/>
      <c r="K321" s="51"/>
      <c r="L321" s="51"/>
      <c r="M321" s="51"/>
      <c r="N321" s="51"/>
    </row>
    <row r="322" spans="1:14" outlineLevel="1" x14ac:dyDescent="0.25">
      <c r="A322" s="22" t="s">
        <v>662</v>
      </c>
      <c r="B322" s="37" t="s">
        <v>663</v>
      </c>
      <c r="C322" s="37" t="s">
        <v>661</v>
      </c>
      <c r="H322" s="20"/>
      <c r="I322" s="51"/>
      <c r="J322" s="51"/>
      <c r="K322" s="51"/>
      <c r="L322" s="51"/>
      <c r="M322" s="51"/>
      <c r="N322" s="51"/>
    </row>
    <row r="323" spans="1:14" outlineLevel="1" x14ac:dyDescent="0.25">
      <c r="A323" s="22" t="s">
        <v>664</v>
      </c>
      <c r="B323" s="37" t="s">
        <v>665</v>
      </c>
      <c r="C323" s="37" t="s">
        <v>164</v>
      </c>
      <c r="H323" s="20"/>
      <c r="I323" s="51"/>
      <c r="J323" s="51"/>
      <c r="K323" s="51"/>
      <c r="L323" s="51"/>
      <c r="M323" s="51"/>
      <c r="N323" s="51"/>
    </row>
    <row r="324" spans="1:14" outlineLevel="1" x14ac:dyDescent="0.25">
      <c r="A324" s="22" t="s">
        <v>666</v>
      </c>
      <c r="B324" s="37" t="s">
        <v>667</v>
      </c>
      <c r="C324" s="22" t="s">
        <v>668</v>
      </c>
      <c r="H324" s="20"/>
      <c r="I324" s="51"/>
      <c r="J324" s="51"/>
      <c r="K324" s="51"/>
      <c r="L324" s="51"/>
      <c r="M324" s="51"/>
      <c r="N324" s="51"/>
    </row>
    <row r="325" spans="1:14" outlineLevel="1" x14ac:dyDescent="0.25">
      <c r="A325" s="22" t="s">
        <v>669</v>
      </c>
      <c r="B325" s="37" t="s">
        <v>670</v>
      </c>
      <c r="C325" s="22" t="s">
        <v>671</v>
      </c>
      <c r="H325" s="20"/>
      <c r="I325" s="51"/>
      <c r="J325" s="51"/>
      <c r="K325" s="51"/>
      <c r="L325" s="51"/>
      <c r="M325" s="51"/>
      <c r="N325" s="51"/>
    </row>
    <row r="326" spans="1:14" outlineLevel="1" x14ac:dyDescent="0.25">
      <c r="A326" s="22" t="s">
        <v>672</v>
      </c>
      <c r="B326" s="37" t="s">
        <v>673</v>
      </c>
      <c r="C326" s="22" t="s">
        <v>674</v>
      </c>
      <c r="H326" s="20"/>
      <c r="I326" s="51"/>
      <c r="J326" s="51"/>
      <c r="K326" s="51"/>
      <c r="L326" s="51"/>
      <c r="M326" s="51"/>
      <c r="N326" s="51"/>
    </row>
    <row r="327" spans="1:14" outlineLevel="1" x14ac:dyDescent="0.25">
      <c r="A327" s="22" t="s">
        <v>675</v>
      </c>
      <c r="B327" s="37" t="s">
        <v>676</v>
      </c>
      <c r="C327" s="22" t="s">
        <v>677</v>
      </c>
      <c r="H327" s="20"/>
      <c r="I327" s="51"/>
      <c r="J327" s="51"/>
      <c r="K327" s="51"/>
      <c r="L327" s="51"/>
      <c r="M327" s="51"/>
      <c r="N327" s="51"/>
    </row>
    <row r="328" spans="1:14" outlineLevel="1" x14ac:dyDescent="0.25">
      <c r="A328" s="22" t="s">
        <v>678</v>
      </c>
      <c r="B328" s="37" t="s">
        <v>679</v>
      </c>
      <c r="C328" s="22" t="s">
        <v>677</v>
      </c>
      <c r="H328" s="20"/>
      <c r="I328" s="51"/>
      <c r="J328" s="51"/>
      <c r="K328" s="51"/>
      <c r="L328" s="51"/>
      <c r="M328" s="51"/>
      <c r="N328" s="51"/>
    </row>
    <row r="329" spans="1:14" outlineLevel="1" x14ac:dyDescent="0.25">
      <c r="A329" s="22" t="s">
        <v>680</v>
      </c>
      <c r="B329" s="37" t="s">
        <v>681</v>
      </c>
      <c r="C329" s="22" t="s">
        <v>682</v>
      </c>
      <c r="H329" s="20"/>
      <c r="I329" s="51"/>
      <c r="J329" s="51"/>
      <c r="K329" s="51"/>
      <c r="L329" s="51"/>
      <c r="M329" s="51"/>
      <c r="N329" s="51"/>
    </row>
    <row r="330" spans="1:14" outlineLevel="1" x14ac:dyDescent="0.25">
      <c r="A330" s="22" t="s">
        <v>683</v>
      </c>
      <c r="B330" s="50"/>
      <c r="H330" s="20"/>
      <c r="I330" s="51"/>
      <c r="J330" s="51"/>
      <c r="K330" s="51"/>
      <c r="L330" s="51"/>
      <c r="M330" s="51"/>
      <c r="N330" s="51"/>
    </row>
    <row r="331" spans="1:14" outlineLevel="1" x14ac:dyDescent="0.25">
      <c r="A331" s="22" t="s">
        <v>684</v>
      </c>
      <c r="B331" s="50"/>
      <c r="H331" s="20"/>
      <c r="I331" s="51"/>
      <c r="J331" s="51"/>
      <c r="K331" s="51"/>
      <c r="L331" s="51"/>
      <c r="M331" s="51"/>
      <c r="N331" s="51"/>
    </row>
    <row r="332" spans="1:14" outlineLevel="1" x14ac:dyDescent="0.25">
      <c r="A332" s="22" t="s">
        <v>685</v>
      </c>
      <c r="B332" s="50"/>
      <c r="H332" s="20"/>
      <c r="I332" s="51"/>
      <c r="J332" s="51"/>
      <c r="K332" s="51"/>
      <c r="L332" s="51"/>
      <c r="M332" s="51"/>
      <c r="N332" s="51"/>
    </row>
    <row r="333" spans="1:14" outlineLevel="1" x14ac:dyDescent="0.25">
      <c r="A333" s="22" t="s">
        <v>686</v>
      </c>
      <c r="B333" s="50"/>
      <c r="H333" s="20"/>
      <c r="I333" s="51"/>
      <c r="J333" s="51"/>
      <c r="K333" s="51"/>
      <c r="L333" s="51"/>
      <c r="M333" s="51"/>
      <c r="N333" s="51"/>
    </row>
    <row r="334" spans="1:14" outlineLevel="1" x14ac:dyDescent="0.25">
      <c r="A334" s="22" t="s">
        <v>687</v>
      </c>
      <c r="B334" s="50"/>
      <c r="H334" s="20"/>
      <c r="I334" s="51"/>
      <c r="J334" s="51"/>
      <c r="K334" s="51"/>
      <c r="L334" s="51"/>
      <c r="M334" s="51"/>
      <c r="N334" s="51"/>
    </row>
    <row r="335" spans="1:14" outlineLevel="1" x14ac:dyDescent="0.25">
      <c r="A335" s="22" t="s">
        <v>688</v>
      </c>
      <c r="B335" s="50"/>
      <c r="H335" s="20"/>
      <c r="I335" s="51"/>
      <c r="J335" s="51"/>
      <c r="K335" s="51"/>
      <c r="L335" s="51"/>
      <c r="M335" s="51"/>
      <c r="N335" s="51"/>
    </row>
    <row r="336" spans="1:14" outlineLevel="1" x14ac:dyDescent="0.25">
      <c r="A336" s="22" t="s">
        <v>689</v>
      </c>
      <c r="B336" s="50"/>
      <c r="H336" s="20"/>
      <c r="I336" s="51"/>
      <c r="J336" s="51"/>
      <c r="K336" s="51"/>
      <c r="L336" s="51"/>
      <c r="M336" s="51"/>
      <c r="N336" s="51"/>
    </row>
    <row r="337" spans="1:14" outlineLevel="1" x14ac:dyDescent="0.25">
      <c r="A337" s="22" t="s">
        <v>690</v>
      </c>
      <c r="B337" s="50"/>
      <c r="H337" s="20"/>
      <c r="I337" s="51"/>
      <c r="J337" s="51"/>
      <c r="K337" s="51"/>
      <c r="L337" s="51"/>
      <c r="M337" s="51"/>
      <c r="N337" s="51"/>
    </row>
    <row r="338" spans="1:14" outlineLevel="1" x14ac:dyDescent="0.25">
      <c r="A338" s="22" t="s">
        <v>691</v>
      </c>
      <c r="B338" s="50"/>
      <c r="H338" s="20"/>
      <c r="I338" s="51"/>
      <c r="J338" s="51"/>
      <c r="K338" s="51"/>
      <c r="L338" s="51"/>
      <c r="M338" s="51"/>
      <c r="N338" s="51"/>
    </row>
    <row r="339" spans="1:14" outlineLevel="1" x14ac:dyDescent="0.25">
      <c r="A339" s="22" t="s">
        <v>692</v>
      </c>
      <c r="B339" s="50"/>
      <c r="H339" s="20"/>
      <c r="I339" s="51"/>
      <c r="J339" s="51"/>
      <c r="K339" s="51"/>
      <c r="L339" s="51"/>
      <c r="M339" s="51"/>
      <c r="N339" s="51"/>
    </row>
    <row r="340" spans="1:14" outlineLevel="1" x14ac:dyDescent="0.25">
      <c r="A340" s="22" t="s">
        <v>693</v>
      </c>
      <c r="B340" s="50"/>
      <c r="H340" s="20"/>
      <c r="I340" s="51"/>
      <c r="J340" s="51"/>
      <c r="K340" s="51"/>
      <c r="L340" s="51"/>
      <c r="M340" s="51"/>
      <c r="N340" s="51"/>
    </row>
    <row r="341" spans="1:14" outlineLevel="1" x14ac:dyDescent="0.25">
      <c r="A341" s="22" t="s">
        <v>694</v>
      </c>
      <c r="B341" s="50"/>
      <c r="H341" s="20"/>
      <c r="I341" s="51"/>
      <c r="J341" s="51"/>
      <c r="K341" s="51"/>
      <c r="L341" s="51"/>
      <c r="M341" s="51"/>
      <c r="N341" s="51"/>
    </row>
    <row r="342" spans="1:14" outlineLevel="1" x14ac:dyDescent="0.25">
      <c r="A342" s="22" t="s">
        <v>695</v>
      </c>
      <c r="B342" s="50"/>
      <c r="H342" s="20"/>
      <c r="I342" s="51"/>
      <c r="J342" s="51"/>
      <c r="K342" s="51"/>
      <c r="L342" s="51"/>
      <c r="M342" s="51"/>
      <c r="N342" s="51"/>
    </row>
    <row r="343" spans="1:14" outlineLevel="1" x14ac:dyDescent="0.25">
      <c r="A343" s="22" t="s">
        <v>696</v>
      </c>
      <c r="B343" s="50"/>
      <c r="H343" s="20"/>
      <c r="I343" s="51"/>
      <c r="J343" s="51"/>
      <c r="K343" s="51"/>
      <c r="L343" s="51"/>
      <c r="M343" s="51"/>
      <c r="N343" s="51"/>
    </row>
    <row r="344" spans="1:14" outlineLevel="1" x14ac:dyDescent="0.25">
      <c r="A344" s="22" t="s">
        <v>697</v>
      </c>
      <c r="B344" s="50"/>
      <c r="H344" s="20"/>
      <c r="I344" s="51"/>
      <c r="J344" s="51"/>
      <c r="K344" s="51"/>
      <c r="L344" s="51"/>
      <c r="M344" s="51"/>
      <c r="N344" s="51"/>
    </row>
    <row r="345" spans="1:14" outlineLevel="1" x14ac:dyDescent="0.25">
      <c r="A345" s="22" t="s">
        <v>698</v>
      </c>
      <c r="B345" s="50"/>
      <c r="H345" s="20"/>
      <c r="I345" s="51"/>
      <c r="J345" s="51"/>
      <c r="K345" s="51"/>
      <c r="L345" s="51"/>
      <c r="M345" s="51"/>
      <c r="N345" s="51"/>
    </row>
    <row r="346" spans="1:14" outlineLevel="1" x14ac:dyDescent="0.25">
      <c r="A346" s="22" t="s">
        <v>699</v>
      </c>
      <c r="B346" s="50"/>
      <c r="H346" s="20"/>
      <c r="I346" s="51"/>
      <c r="J346" s="51"/>
      <c r="K346" s="51"/>
      <c r="L346" s="51"/>
      <c r="M346" s="51"/>
      <c r="N346" s="51"/>
    </row>
    <row r="347" spans="1:14" outlineLevel="1" x14ac:dyDescent="0.25">
      <c r="A347" s="22" t="s">
        <v>700</v>
      </c>
      <c r="B347" s="50"/>
      <c r="H347" s="20"/>
      <c r="I347" s="51"/>
      <c r="J347" s="51"/>
      <c r="K347" s="51"/>
      <c r="L347" s="51"/>
      <c r="M347" s="51"/>
      <c r="N347" s="51"/>
    </row>
    <row r="348" spans="1:14" outlineLevel="1" x14ac:dyDescent="0.25">
      <c r="A348" s="22" t="s">
        <v>701</v>
      </c>
      <c r="B348" s="50"/>
      <c r="H348" s="20"/>
      <c r="I348" s="51"/>
      <c r="J348" s="51"/>
      <c r="K348" s="51"/>
      <c r="L348" s="51"/>
      <c r="M348" s="51"/>
      <c r="N348" s="51"/>
    </row>
    <row r="349" spans="1:14" outlineLevel="1" x14ac:dyDescent="0.25">
      <c r="A349" s="22" t="s">
        <v>702</v>
      </c>
      <c r="B349" s="50"/>
      <c r="H349" s="20"/>
      <c r="I349" s="51"/>
      <c r="J349" s="51"/>
      <c r="K349" s="51"/>
      <c r="L349" s="51"/>
      <c r="M349" s="51"/>
      <c r="N349" s="51"/>
    </row>
    <row r="350" spans="1:14" outlineLevel="1" x14ac:dyDescent="0.25">
      <c r="A350" s="22" t="s">
        <v>703</v>
      </c>
      <c r="B350" s="50"/>
      <c r="H350" s="20"/>
      <c r="I350" s="51"/>
      <c r="J350" s="51"/>
      <c r="K350" s="51"/>
      <c r="L350" s="51"/>
      <c r="M350" s="51"/>
      <c r="N350" s="51"/>
    </row>
    <row r="351" spans="1:14" outlineLevel="1" x14ac:dyDescent="0.25">
      <c r="A351" s="22" t="s">
        <v>704</v>
      </c>
      <c r="B351" s="50"/>
      <c r="H351" s="20"/>
      <c r="I351" s="51"/>
      <c r="J351" s="51"/>
      <c r="K351" s="51"/>
      <c r="L351" s="51"/>
      <c r="M351" s="51"/>
      <c r="N351" s="51"/>
    </row>
    <row r="352" spans="1:14" outlineLevel="1" x14ac:dyDescent="0.25">
      <c r="A352" s="22" t="s">
        <v>705</v>
      </c>
      <c r="B352" s="50"/>
      <c r="H352" s="20"/>
      <c r="I352" s="51"/>
      <c r="J352" s="51"/>
      <c r="K352" s="51"/>
      <c r="L352" s="51"/>
      <c r="M352" s="51"/>
      <c r="N352" s="51"/>
    </row>
    <row r="353" spans="1:14" outlineLevel="1" x14ac:dyDescent="0.25">
      <c r="A353" s="22" t="s">
        <v>706</v>
      </c>
      <c r="B353" s="50"/>
      <c r="H353" s="20"/>
      <c r="I353" s="51"/>
      <c r="J353" s="51"/>
      <c r="K353" s="51"/>
      <c r="L353" s="51"/>
      <c r="M353" s="51"/>
      <c r="N353" s="51"/>
    </row>
    <row r="354" spans="1:14" outlineLevel="1" x14ac:dyDescent="0.25">
      <c r="A354" s="22" t="s">
        <v>707</v>
      </c>
      <c r="B354" s="50"/>
      <c r="H354" s="20"/>
      <c r="I354" s="51"/>
      <c r="J354" s="51"/>
      <c r="K354" s="51"/>
      <c r="L354" s="51"/>
      <c r="M354" s="51"/>
      <c r="N354" s="51"/>
    </row>
    <row r="355" spans="1:14" outlineLevel="1" x14ac:dyDescent="0.25">
      <c r="A355" s="22" t="s">
        <v>708</v>
      </c>
      <c r="B355" s="50"/>
      <c r="H355" s="20"/>
      <c r="I355" s="51"/>
      <c r="J355" s="51"/>
      <c r="K355" s="51"/>
      <c r="L355" s="51"/>
      <c r="M355" s="51"/>
      <c r="N355" s="51"/>
    </row>
    <row r="356" spans="1:14" outlineLevel="1" x14ac:dyDescent="0.25">
      <c r="A356" s="22" t="s">
        <v>709</v>
      </c>
      <c r="B356" s="50"/>
      <c r="H356" s="20"/>
      <c r="I356" s="51"/>
      <c r="J356" s="51"/>
      <c r="K356" s="51"/>
      <c r="L356" s="51"/>
      <c r="M356" s="51"/>
      <c r="N356" s="51"/>
    </row>
    <row r="357" spans="1:14" outlineLevel="1" x14ac:dyDescent="0.25">
      <c r="A357" s="22" t="s">
        <v>710</v>
      </c>
      <c r="B357" s="50"/>
      <c r="H357" s="20"/>
      <c r="I357" s="51"/>
      <c r="J357" s="51"/>
      <c r="K357" s="51"/>
      <c r="L357" s="51"/>
      <c r="M357" s="51"/>
      <c r="N357" s="51"/>
    </row>
    <row r="358" spans="1:14" outlineLevel="1" x14ac:dyDescent="0.25">
      <c r="A358" s="22" t="s">
        <v>711</v>
      </c>
      <c r="B358" s="50"/>
      <c r="H358" s="20"/>
      <c r="I358" s="51"/>
      <c r="J358" s="51"/>
      <c r="K358" s="51"/>
      <c r="L358" s="51"/>
      <c r="M358" s="51"/>
      <c r="N358" s="51"/>
    </row>
    <row r="359" spans="1:14" outlineLevel="1" x14ac:dyDescent="0.25">
      <c r="A359" s="22" t="s">
        <v>712</v>
      </c>
      <c r="B359" s="50"/>
      <c r="H359" s="20"/>
      <c r="I359" s="51"/>
      <c r="J359" s="51"/>
      <c r="K359" s="51"/>
      <c r="L359" s="51"/>
      <c r="M359" s="51"/>
      <c r="N359" s="51"/>
    </row>
    <row r="360" spans="1:14" outlineLevel="1" x14ac:dyDescent="0.25">
      <c r="A360" s="22" t="s">
        <v>713</v>
      </c>
      <c r="B360" s="50"/>
      <c r="H360" s="20"/>
      <c r="I360" s="51"/>
      <c r="J360" s="51"/>
      <c r="K360" s="51"/>
      <c r="L360" s="51"/>
      <c r="M360" s="51"/>
      <c r="N360" s="51"/>
    </row>
    <row r="361" spans="1:14" outlineLevel="1" x14ac:dyDescent="0.25">
      <c r="A361" s="22" t="s">
        <v>714</v>
      </c>
      <c r="B361" s="50"/>
      <c r="H361" s="20"/>
      <c r="I361" s="51"/>
      <c r="J361" s="51"/>
      <c r="K361" s="51"/>
      <c r="L361" s="51"/>
      <c r="M361" s="51"/>
      <c r="N361" s="51"/>
    </row>
    <row r="362" spans="1:14" outlineLevel="1" x14ac:dyDescent="0.25">
      <c r="A362" s="22" t="s">
        <v>715</v>
      </c>
      <c r="B362" s="50"/>
      <c r="H362" s="20"/>
      <c r="I362" s="51"/>
      <c r="J362" s="51"/>
      <c r="K362" s="51"/>
      <c r="L362" s="51"/>
      <c r="M362" s="51"/>
      <c r="N362" s="51"/>
    </row>
    <row r="363" spans="1:14" outlineLevel="1" x14ac:dyDescent="0.25">
      <c r="A363" s="22" t="s">
        <v>716</v>
      </c>
      <c r="B363" s="50"/>
      <c r="H363" s="20"/>
      <c r="I363" s="51"/>
      <c r="J363" s="51"/>
      <c r="K363" s="51"/>
      <c r="L363" s="51"/>
      <c r="M363" s="51"/>
      <c r="N363" s="51"/>
    </row>
    <row r="364" spans="1:14" outlineLevel="1" x14ac:dyDescent="0.25">
      <c r="A364" s="22" t="s">
        <v>717</v>
      </c>
      <c r="B364" s="50"/>
      <c r="H364" s="20"/>
      <c r="I364" s="51"/>
      <c r="J364" s="51"/>
      <c r="K364" s="51"/>
      <c r="L364" s="51"/>
      <c r="M364" s="51"/>
      <c r="N364" s="51"/>
    </row>
    <row r="365" spans="1:14" outlineLevel="1" x14ac:dyDescent="0.25">
      <c r="A365" s="22" t="s">
        <v>718</v>
      </c>
      <c r="B365" s="50"/>
      <c r="H365" s="20"/>
      <c r="I365" s="51"/>
      <c r="J365" s="51"/>
      <c r="K365" s="51"/>
      <c r="L365" s="51"/>
      <c r="M365" s="51"/>
      <c r="N365" s="51"/>
    </row>
    <row r="366" spans="1:14" x14ac:dyDescent="0.25">
      <c r="H366" s="20"/>
      <c r="I366" s="51"/>
      <c r="J366" s="51"/>
      <c r="K366" s="51"/>
      <c r="L366" s="51"/>
      <c r="M366" s="51"/>
      <c r="N366" s="51"/>
    </row>
    <row r="367" spans="1:14" x14ac:dyDescent="0.25">
      <c r="H367" s="20"/>
      <c r="I367" s="51"/>
      <c r="J367" s="51"/>
      <c r="K367" s="51"/>
      <c r="L367" s="51"/>
      <c r="M367" s="51"/>
      <c r="N367" s="51"/>
    </row>
    <row r="368" spans="1:14" x14ac:dyDescent="0.25">
      <c r="H368" s="20"/>
      <c r="I368" s="51"/>
      <c r="J368" s="51"/>
      <c r="K368" s="51"/>
      <c r="L368" s="51"/>
      <c r="M368" s="51"/>
      <c r="N368" s="51"/>
    </row>
    <row r="369" spans="8:8" s="51" customFormat="1" x14ac:dyDescent="0.25">
      <c r="H369" s="20"/>
    </row>
    <row r="370" spans="8:8" s="51" customFormat="1" x14ac:dyDescent="0.25">
      <c r="H370" s="20"/>
    </row>
    <row r="371" spans="8:8" s="51" customFormat="1" x14ac:dyDescent="0.25">
      <c r="H371" s="20"/>
    </row>
    <row r="372" spans="8:8" s="51" customFormat="1" x14ac:dyDescent="0.25">
      <c r="H372" s="20"/>
    </row>
    <row r="373" spans="8:8" s="51" customFormat="1" x14ac:dyDescent="0.25">
      <c r="H373" s="20"/>
    </row>
    <row r="374" spans="8:8" s="51" customFormat="1" x14ac:dyDescent="0.25">
      <c r="H374" s="20"/>
    </row>
    <row r="375" spans="8:8" s="51" customFormat="1" x14ac:dyDescent="0.25">
      <c r="H375" s="20"/>
    </row>
    <row r="376" spans="8:8" s="51" customFormat="1" x14ac:dyDescent="0.25">
      <c r="H376" s="20"/>
    </row>
    <row r="377" spans="8:8" s="51" customFormat="1" x14ac:dyDescent="0.25">
      <c r="H377" s="20"/>
    </row>
    <row r="378" spans="8:8" s="51" customFormat="1" x14ac:dyDescent="0.25">
      <c r="H378" s="20"/>
    </row>
    <row r="379" spans="8:8" s="51" customFormat="1" x14ac:dyDescent="0.25">
      <c r="H379" s="20"/>
    </row>
    <row r="380" spans="8:8" s="51" customFormat="1" x14ac:dyDescent="0.25">
      <c r="H380" s="20"/>
    </row>
    <row r="381" spans="8:8" s="51" customFormat="1" x14ac:dyDescent="0.25">
      <c r="H381" s="20"/>
    </row>
    <row r="382" spans="8:8" s="51" customFormat="1" x14ac:dyDescent="0.25">
      <c r="H382" s="20"/>
    </row>
    <row r="383" spans="8:8" s="51" customFormat="1" x14ac:dyDescent="0.25">
      <c r="H383" s="20"/>
    </row>
    <row r="384" spans="8:8" s="51" customFormat="1" x14ac:dyDescent="0.25">
      <c r="H384" s="20"/>
    </row>
    <row r="385" spans="8:8" s="51" customFormat="1" x14ac:dyDescent="0.25">
      <c r="H385" s="20"/>
    </row>
    <row r="386" spans="8:8" s="51" customFormat="1" x14ac:dyDescent="0.25">
      <c r="H386" s="20"/>
    </row>
    <row r="387" spans="8:8" s="51" customFormat="1" x14ac:dyDescent="0.25">
      <c r="H387" s="20"/>
    </row>
    <row r="388" spans="8:8" s="51" customFormat="1" x14ac:dyDescent="0.25">
      <c r="H388" s="20"/>
    </row>
    <row r="389" spans="8:8" s="51" customFormat="1" x14ac:dyDescent="0.25">
      <c r="H389" s="20"/>
    </row>
    <row r="390" spans="8:8" s="51" customFormat="1" x14ac:dyDescent="0.25">
      <c r="H390" s="20"/>
    </row>
    <row r="391" spans="8:8" s="51" customFormat="1" x14ac:dyDescent="0.25">
      <c r="H391" s="20"/>
    </row>
    <row r="392" spans="8:8" s="51" customFormat="1" x14ac:dyDescent="0.25">
      <c r="H392" s="20"/>
    </row>
    <row r="393" spans="8:8" s="51" customFormat="1" x14ac:dyDescent="0.25">
      <c r="H393" s="20"/>
    </row>
    <row r="394" spans="8:8" s="51" customFormat="1" x14ac:dyDescent="0.25">
      <c r="H394" s="20"/>
    </row>
    <row r="395" spans="8:8" s="51" customFormat="1" x14ac:dyDescent="0.25">
      <c r="H395" s="20"/>
    </row>
    <row r="396" spans="8:8" s="51" customFormat="1" x14ac:dyDescent="0.25">
      <c r="H396" s="20"/>
    </row>
    <row r="397" spans="8:8" s="51" customFormat="1" x14ac:dyDescent="0.25">
      <c r="H397" s="20"/>
    </row>
    <row r="398" spans="8:8" s="51" customFormat="1" x14ac:dyDescent="0.25">
      <c r="H398" s="20"/>
    </row>
    <row r="399" spans="8:8" s="51" customFormat="1" x14ac:dyDescent="0.25">
      <c r="H399" s="20"/>
    </row>
    <row r="400" spans="8:8" s="51" customFormat="1" x14ac:dyDescent="0.25">
      <c r="H400" s="20"/>
    </row>
    <row r="401" spans="8:8" s="51" customFormat="1" x14ac:dyDescent="0.25">
      <c r="H401" s="20"/>
    </row>
    <row r="402" spans="8:8" s="51" customFormat="1" x14ac:dyDescent="0.25">
      <c r="H402" s="20"/>
    </row>
    <row r="403" spans="8:8" s="51" customFormat="1" x14ac:dyDescent="0.25">
      <c r="H403" s="20"/>
    </row>
    <row r="404" spans="8:8" s="51" customFormat="1" x14ac:dyDescent="0.25">
      <c r="H404" s="20"/>
    </row>
    <row r="405" spans="8:8" s="51" customFormat="1" x14ac:dyDescent="0.25">
      <c r="H405" s="20"/>
    </row>
    <row r="406" spans="8:8" s="51" customFormat="1" x14ac:dyDescent="0.25">
      <c r="H406" s="20"/>
    </row>
    <row r="407" spans="8:8" s="51" customFormat="1" x14ac:dyDescent="0.25">
      <c r="H407" s="20"/>
    </row>
    <row r="408" spans="8:8" s="51" customFormat="1" x14ac:dyDescent="0.25">
      <c r="H408" s="20"/>
    </row>
    <row r="409" spans="8:8" s="51" customFormat="1" x14ac:dyDescent="0.25">
      <c r="H409" s="20"/>
    </row>
    <row r="410" spans="8:8" s="51" customFormat="1" x14ac:dyDescent="0.25">
      <c r="H410" s="20"/>
    </row>
    <row r="411" spans="8:8" s="51" customFormat="1" x14ac:dyDescent="0.25">
      <c r="H411" s="20"/>
    </row>
    <row r="412" spans="8:8" s="51" customFormat="1" x14ac:dyDescent="0.25">
      <c r="H412" s="20"/>
    </row>
    <row r="413" spans="8:8" s="51" customFormat="1" x14ac:dyDescent="0.25">
      <c r="H413" s="20"/>
    </row>
  </sheetData>
  <phoneticPr fontId="42"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xr:uid="{A37FE10F-00E7-47DB-B922-02C216022DE4}"/>
    <hyperlink ref="C30" r:id="rId6" xr:uid="{F025A91D-66E0-4E28-A95F-42A52DEE6E2A}"/>
    <hyperlink ref="C229" r:id="rId7" xr:uid="{234C7960-02B2-4767-8F04-4FFB244F2487}"/>
    <hyperlink ref="C242" r:id="rId8" xr:uid="{10650391-67A4-40FF-8814-99BE6CF4A772}"/>
    <hyperlink ref="C290" r:id="rId9" xr:uid="{D6AA2501-FB9A-43C6-9EEA-B82F2032D1DF}"/>
    <hyperlink ref="C327" location="'E. Optional ECB-ECAIs data'!Utskriftsområde" display="2. Additional information on the swaps" xr:uid="{C01A40CA-AD5B-4F59-A664-E4861F3E2369}"/>
    <hyperlink ref="C328" location="'E. Optional ECB-ECAIs data'!Utskriftsområde" display="2. Additional information on the swaps" xr:uid="{01B4E074-7602-4599-A755-374752818FAF}"/>
  </hyperlinks>
  <pageMargins left="0.70866141732283472" right="0.70866141732283472" top="0.74803149606299213" bottom="0.74803149606299213" header="0.31496062992125984" footer="0.31496062992125984"/>
  <pageSetup paperSize="9" fitToHeight="0" orientation="landscape" r:id="rId10"/>
  <headerFooter>
    <oddHeader>&amp;R&amp;G</oddHeader>
  </headerFooter>
  <ignoredErrors>
    <ignoredError sqref="F58 F77" formula="1"/>
  </ignoredErrors>
  <legacyDrawingHF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tabSelected="1" zoomScale="90" zoomScaleNormal="90" workbookViewId="0">
      <selection activeCell="D375" sqref="D375"/>
    </sheetView>
  </sheetViews>
  <sheetFormatPr baseColWidth="10" defaultColWidth="8.85546875" defaultRowHeight="15" outlineLevelRow="1" x14ac:dyDescent="0.25"/>
  <cols>
    <col min="1" max="1" width="13.85546875" style="22" customWidth="1"/>
    <col min="2" max="2" width="62.85546875" style="22" customWidth="1"/>
    <col min="3" max="3" width="41" style="22" customWidth="1"/>
    <col min="4" max="4" width="40.85546875" style="22" customWidth="1"/>
    <col min="5" max="5" width="6.7109375" style="22" customWidth="1"/>
    <col min="6" max="6" width="41.5703125" style="22" customWidth="1"/>
    <col min="7" max="7" width="41.5703125" style="20" customWidth="1"/>
    <col min="8" max="16384" width="8.85546875" style="51"/>
  </cols>
  <sheetData>
    <row r="1" spans="1:7" ht="31.5" x14ac:dyDescent="0.25">
      <c r="A1" s="19" t="s">
        <v>719</v>
      </c>
      <c r="B1" s="19"/>
      <c r="C1" s="20"/>
      <c r="D1" s="20"/>
      <c r="E1" s="20"/>
      <c r="F1" s="150" t="s">
        <v>177</v>
      </c>
    </row>
    <row r="2" spans="1:7" ht="15.75" thickBot="1" x14ac:dyDescent="0.3">
      <c r="A2" s="20"/>
      <c r="B2" s="20"/>
      <c r="C2" s="20"/>
      <c r="D2" s="20"/>
      <c r="E2" s="20"/>
      <c r="F2" s="20"/>
    </row>
    <row r="3" spans="1:7" ht="19.5" thickBot="1" x14ac:dyDescent="0.3">
      <c r="A3" s="23"/>
      <c r="B3" s="24" t="s">
        <v>178</v>
      </c>
      <c r="C3" s="134" t="s">
        <v>179</v>
      </c>
      <c r="D3" s="23"/>
      <c r="E3" s="23"/>
      <c r="F3" s="20"/>
      <c r="G3" s="23"/>
    </row>
    <row r="4" spans="1:7" ht="15.75" thickBot="1" x14ac:dyDescent="0.3"/>
    <row r="5" spans="1:7" ht="18.75" x14ac:dyDescent="0.25">
      <c r="A5" s="26"/>
      <c r="B5" s="27" t="s">
        <v>720</v>
      </c>
      <c r="C5" s="26"/>
      <c r="E5" s="28"/>
      <c r="F5" s="28"/>
    </row>
    <row r="6" spans="1:7" x14ac:dyDescent="0.25">
      <c r="B6" s="84" t="s">
        <v>721</v>
      </c>
    </row>
    <row r="7" spans="1:7" x14ac:dyDescent="0.25">
      <c r="B7" s="153" t="s">
        <v>722</v>
      </c>
    </row>
    <row r="8" spans="1:7" ht="15.75" thickBot="1" x14ac:dyDescent="0.3">
      <c r="B8" s="154" t="s">
        <v>723</v>
      </c>
    </row>
    <row r="9" spans="1:7" x14ac:dyDescent="0.25">
      <c r="B9" s="85"/>
    </row>
    <row r="10" spans="1:7" ht="37.5" x14ac:dyDescent="0.25">
      <c r="A10" s="33" t="s">
        <v>188</v>
      </c>
      <c r="B10" s="33" t="s">
        <v>721</v>
      </c>
      <c r="C10" s="34"/>
      <c r="D10" s="34"/>
      <c r="E10" s="34"/>
      <c r="F10" s="34"/>
      <c r="G10" s="35"/>
    </row>
    <row r="11" spans="1:7" ht="15" customHeight="1" x14ac:dyDescent="0.25">
      <c r="A11" s="41"/>
      <c r="B11" s="42" t="s">
        <v>724</v>
      </c>
      <c r="C11" s="41" t="s">
        <v>229</v>
      </c>
      <c r="D11" s="41"/>
      <c r="E11" s="41"/>
      <c r="F11" s="44" t="s">
        <v>725</v>
      </c>
      <c r="G11" s="44"/>
    </row>
    <row r="12" spans="1:7" x14ac:dyDescent="0.25">
      <c r="A12" s="22" t="s">
        <v>726</v>
      </c>
      <c r="B12" s="22" t="s">
        <v>727</v>
      </c>
      <c r="C12" s="96">
        <v>113271.22980635917</v>
      </c>
      <c r="F12" s="102">
        <f>IF($C$15=0,"",IF(C12="[for completion]","",C12/$C$15))</f>
        <v>1</v>
      </c>
    </row>
    <row r="13" spans="1:7" x14ac:dyDescent="0.25">
      <c r="A13" s="22" t="s">
        <v>728</v>
      </c>
      <c r="B13" s="22" t="s">
        <v>729</v>
      </c>
      <c r="C13" s="96"/>
      <c r="F13" s="102">
        <f>IF($C$15=0,"",IF(C13="[for completion]","",C13/$C$15))</f>
        <v>0</v>
      </c>
    </row>
    <row r="14" spans="1:7" x14ac:dyDescent="0.25">
      <c r="A14" s="22" t="s">
        <v>730</v>
      </c>
      <c r="B14" s="22" t="s">
        <v>265</v>
      </c>
      <c r="C14" s="96"/>
      <c r="F14" s="102">
        <f>IF($C$15=0,"",IF(C14="[for completion]","",C14/$C$15))</f>
        <v>0</v>
      </c>
    </row>
    <row r="15" spans="1:7" x14ac:dyDescent="0.25">
      <c r="A15" s="22" t="s">
        <v>731</v>
      </c>
      <c r="B15" s="86" t="s">
        <v>267</v>
      </c>
      <c r="C15" s="96">
        <f>SUM(C12:C14)</f>
        <v>113271.22980635917</v>
      </c>
      <c r="F15" s="93">
        <f>SUM(F12:F14)</f>
        <v>1</v>
      </c>
    </row>
    <row r="16" spans="1:7" outlineLevel="1" x14ac:dyDescent="0.25">
      <c r="A16" s="22" t="s">
        <v>732</v>
      </c>
      <c r="B16" s="50" t="s">
        <v>733</v>
      </c>
      <c r="C16" s="96">
        <v>3020.1792049999999</v>
      </c>
      <c r="F16" s="102">
        <f t="shared" ref="F16:F26" si="0">IF($C$15=0,"",IF(C16="[for completion]","",C16/$C$15))</f>
        <v>2.666325076688135E-2</v>
      </c>
    </row>
    <row r="17" spans="1:7" outlineLevel="1" x14ac:dyDescent="0.25">
      <c r="A17" s="22" t="s">
        <v>734</v>
      </c>
      <c r="B17" s="50"/>
      <c r="C17" s="96"/>
      <c r="F17" s="102">
        <f t="shared" si="0"/>
        <v>0</v>
      </c>
    </row>
    <row r="18" spans="1:7" outlineLevel="1" x14ac:dyDescent="0.25">
      <c r="A18" s="22" t="s">
        <v>735</v>
      </c>
      <c r="B18" s="50"/>
      <c r="C18" s="96"/>
      <c r="F18" s="102">
        <f t="shared" si="0"/>
        <v>0</v>
      </c>
    </row>
    <row r="19" spans="1:7" outlineLevel="1" x14ac:dyDescent="0.25">
      <c r="A19" s="22" t="s">
        <v>736</v>
      </c>
      <c r="B19" s="50"/>
      <c r="C19" s="96"/>
      <c r="F19" s="102">
        <f t="shared" si="0"/>
        <v>0</v>
      </c>
    </row>
    <row r="20" spans="1:7" outlineLevel="1" x14ac:dyDescent="0.25">
      <c r="A20" s="22" t="s">
        <v>737</v>
      </c>
      <c r="B20" s="50"/>
      <c r="C20" s="96"/>
      <c r="F20" s="102">
        <f t="shared" si="0"/>
        <v>0</v>
      </c>
    </row>
    <row r="21" spans="1:7" outlineLevel="1" x14ac:dyDescent="0.25">
      <c r="A21" s="22" t="s">
        <v>738</v>
      </c>
      <c r="B21" s="50"/>
      <c r="C21" s="96"/>
      <c r="F21" s="102">
        <f t="shared" si="0"/>
        <v>0</v>
      </c>
    </row>
    <row r="22" spans="1:7" outlineLevel="1" x14ac:dyDescent="0.25">
      <c r="A22" s="22" t="s">
        <v>739</v>
      </c>
      <c r="B22" s="50"/>
      <c r="C22" s="96"/>
      <c r="F22" s="102">
        <f t="shared" si="0"/>
        <v>0</v>
      </c>
    </row>
    <row r="23" spans="1:7" outlineLevel="1" x14ac:dyDescent="0.25">
      <c r="A23" s="22" t="s">
        <v>740</v>
      </c>
      <c r="B23" s="50"/>
      <c r="C23" s="96"/>
      <c r="F23" s="102">
        <f t="shared" si="0"/>
        <v>0</v>
      </c>
    </row>
    <row r="24" spans="1:7" outlineLevel="1" x14ac:dyDescent="0.25">
      <c r="A24" s="22" t="s">
        <v>741</v>
      </c>
      <c r="B24" s="50"/>
      <c r="C24" s="96"/>
      <c r="F24" s="102">
        <f t="shared" si="0"/>
        <v>0</v>
      </c>
    </row>
    <row r="25" spans="1:7" outlineLevel="1" x14ac:dyDescent="0.25">
      <c r="A25" s="22" t="s">
        <v>742</v>
      </c>
      <c r="B25" s="50"/>
      <c r="C25" s="96"/>
      <c r="F25" s="102">
        <f t="shared" si="0"/>
        <v>0</v>
      </c>
    </row>
    <row r="26" spans="1:7" outlineLevel="1" x14ac:dyDescent="0.25">
      <c r="A26" s="22" t="s">
        <v>743</v>
      </c>
      <c r="B26" s="50"/>
      <c r="C26" s="99"/>
      <c r="D26" s="51"/>
      <c r="E26" s="51"/>
      <c r="F26" s="102">
        <f t="shared" si="0"/>
        <v>0</v>
      </c>
    </row>
    <row r="27" spans="1:7" ht="15" customHeight="1" x14ac:dyDescent="0.25">
      <c r="A27" s="41"/>
      <c r="B27" s="42" t="s">
        <v>744</v>
      </c>
      <c r="C27" s="41" t="s">
        <v>745</v>
      </c>
      <c r="D27" s="41" t="s">
        <v>746</v>
      </c>
      <c r="E27" s="43"/>
      <c r="F27" s="41" t="s">
        <v>747</v>
      </c>
      <c r="G27" s="44"/>
    </row>
    <row r="28" spans="1:7" x14ac:dyDescent="0.25">
      <c r="A28" s="22" t="s">
        <v>748</v>
      </c>
      <c r="B28" s="22" t="s">
        <v>749</v>
      </c>
      <c r="C28" s="97">
        <v>55342</v>
      </c>
      <c r="D28" s="97"/>
      <c r="F28" s="97">
        <f>IF(AND(C28="[For completion]",D28="[For completion]"),"[For completion]",SUM(C28:D28))</f>
        <v>55342</v>
      </c>
    </row>
    <row r="29" spans="1:7" hidden="1" outlineLevel="1" x14ac:dyDescent="0.25">
      <c r="A29" s="22" t="s">
        <v>750</v>
      </c>
      <c r="B29" s="37" t="s">
        <v>751</v>
      </c>
      <c r="C29" s="97"/>
      <c r="D29" s="97"/>
      <c r="F29" s="97"/>
    </row>
    <row r="30" spans="1:7" hidden="1" outlineLevel="1" x14ac:dyDescent="0.25">
      <c r="A30" s="22" t="s">
        <v>752</v>
      </c>
      <c r="B30" s="37" t="s">
        <v>753</v>
      </c>
      <c r="C30" s="97"/>
      <c r="D30" s="97"/>
      <c r="F30" s="97"/>
    </row>
    <row r="31" spans="1:7" hidden="1" outlineLevel="1" x14ac:dyDescent="0.25">
      <c r="A31" s="22" t="s">
        <v>754</v>
      </c>
      <c r="B31" s="37"/>
    </row>
    <row r="32" spans="1:7" hidden="1" outlineLevel="1" x14ac:dyDescent="0.25">
      <c r="A32" s="22" t="s">
        <v>755</v>
      </c>
      <c r="B32" s="37"/>
    </row>
    <row r="33" spans="1:7" hidden="1" outlineLevel="1" x14ac:dyDescent="0.25">
      <c r="A33" s="22" t="s">
        <v>756</v>
      </c>
      <c r="B33" s="37"/>
    </row>
    <row r="34" spans="1:7" hidden="1" outlineLevel="1" x14ac:dyDescent="0.25">
      <c r="A34" s="22" t="s">
        <v>757</v>
      </c>
      <c r="B34" s="37"/>
    </row>
    <row r="35" spans="1:7" ht="15" customHeight="1" collapsed="1" x14ac:dyDescent="0.25">
      <c r="A35" s="41"/>
      <c r="B35" s="42" t="s">
        <v>758</v>
      </c>
      <c r="C35" s="41" t="s">
        <v>759</v>
      </c>
      <c r="D35" s="41" t="s">
        <v>760</v>
      </c>
      <c r="E35" s="43"/>
      <c r="F35" s="44" t="s">
        <v>725</v>
      </c>
      <c r="G35" s="44"/>
    </row>
    <row r="36" spans="1:7" x14ac:dyDescent="0.25">
      <c r="A36" s="22" t="s">
        <v>761</v>
      </c>
      <c r="B36" s="22" t="s">
        <v>762</v>
      </c>
      <c r="C36" s="93">
        <v>5.6624888899545062E-3</v>
      </c>
      <c r="D36" s="93"/>
      <c r="E36" s="110"/>
      <c r="F36" s="93">
        <f>C36</f>
        <v>5.6624888899545062E-3</v>
      </c>
    </row>
    <row r="37" spans="1:7" outlineLevel="1" x14ac:dyDescent="0.25">
      <c r="A37" s="22" t="s">
        <v>763</v>
      </c>
      <c r="C37" s="93"/>
      <c r="D37" s="93"/>
      <c r="E37" s="110"/>
      <c r="F37" s="93"/>
    </row>
    <row r="38" spans="1:7" outlineLevel="1" x14ac:dyDescent="0.25">
      <c r="A38" s="22" t="s">
        <v>764</v>
      </c>
      <c r="C38" s="93"/>
      <c r="D38" s="93"/>
      <c r="E38" s="110"/>
      <c r="F38" s="93"/>
    </row>
    <row r="39" spans="1:7" outlineLevel="1" x14ac:dyDescent="0.25">
      <c r="A39" s="22" t="s">
        <v>765</v>
      </c>
      <c r="C39" s="93"/>
      <c r="D39" s="93"/>
      <c r="E39" s="110"/>
      <c r="F39" s="93"/>
    </row>
    <row r="40" spans="1:7" outlineLevel="1" x14ac:dyDescent="0.25">
      <c r="A40" s="22" t="s">
        <v>766</v>
      </c>
      <c r="C40" s="93"/>
      <c r="D40" s="93"/>
      <c r="E40" s="110"/>
      <c r="F40" s="93"/>
    </row>
    <row r="41" spans="1:7" outlineLevel="1" x14ac:dyDescent="0.25">
      <c r="A41" s="22" t="s">
        <v>767</v>
      </c>
      <c r="C41" s="93"/>
      <c r="D41" s="93"/>
      <c r="E41" s="110"/>
      <c r="F41" s="93"/>
    </row>
    <row r="42" spans="1:7" outlineLevel="1" x14ac:dyDescent="0.25">
      <c r="A42" s="22" t="s">
        <v>768</v>
      </c>
      <c r="C42" s="93"/>
      <c r="D42" s="93"/>
      <c r="E42" s="110"/>
      <c r="F42" s="93"/>
    </row>
    <row r="43" spans="1:7" ht="15" customHeight="1" x14ac:dyDescent="0.25">
      <c r="A43" s="41"/>
      <c r="B43" s="42" t="s">
        <v>769</v>
      </c>
      <c r="C43" s="41" t="s">
        <v>759</v>
      </c>
      <c r="D43" s="41" t="s">
        <v>760</v>
      </c>
      <c r="E43" s="43"/>
      <c r="F43" s="44" t="s">
        <v>725</v>
      </c>
      <c r="G43" s="44"/>
    </row>
    <row r="44" spans="1:7" x14ac:dyDescent="0.25">
      <c r="A44" s="63" t="s">
        <v>770</v>
      </c>
      <c r="B44" s="156" t="s">
        <v>771</v>
      </c>
      <c r="C44" s="157">
        <f>SUM(C45:C71)</f>
        <v>0</v>
      </c>
      <c r="D44" s="157">
        <f>SUM(D45:D71)</f>
        <v>0</v>
      </c>
      <c r="E44" s="157"/>
      <c r="F44" s="157">
        <f>SUM(F45:F71)</f>
        <v>0</v>
      </c>
      <c r="G44" s="22"/>
    </row>
    <row r="45" spans="1:7" x14ac:dyDescent="0.25">
      <c r="A45" s="22" t="s">
        <v>772</v>
      </c>
      <c r="B45" s="22" t="s">
        <v>773</v>
      </c>
      <c r="C45" s="93"/>
      <c r="D45" s="93"/>
      <c r="E45" s="93"/>
      <c r="F45" s="93"/>
      <c r="G45" s="22"/>
    </row>
    <row r="46" spans="1:7" x14ac:dyDescent="0.25">
      <c r="A46" s="22" t="s">
        <v>774</v>
      </c>
      <c r="B46" s="22" t="s">
        <v>775</v>
      </c>
      <c r="C46" s="93"/>
      <c r="D46" s="93"/>
      <c r="E46" s="93"/>
      <c r="F46" s="93"/>
      <c r="G46" s="22"/>
    </row>
    <row r="47" spans="1:7" x14ac:dyDescent="0.25">
      <c r="A47" s="22" t="s">
        <v>776</v>
      </c>
      <c r="B47" s="22" t="s">
        <v>777</v>
      </c>
      <c r="C47" s="93"/>
      <c r="D47" s="93"/>
      <c r="E47" s="93"/>
      <c r="F47" s="93"/>
      <c r="G47" s="22"/>
    </row>
    <row r="48" spans="1:7" x14ac:dyDescent="0.25">
      <c r="A48" s="22" t="s">
        <v>778</v>
      </c>
      <c r="B48" s="22" t="s">
        <v>779</v>
      </c>
      <c r="C48" s="93"/>
      <c r="D48" s="93"/>
      <c r="E48" s="93"/>
      <c r="F48" s="93"/>
      <c r="G48" s="22"/>
    </row>
    <row r="49" spans="1:7" x14ac:dyDescent="0.25">
      <c r="A49" s="22" t="s">
        <v>780</v>
      </c>
      <c r="B49" s="22" t="s">
        <v>781</v>
      </c>
      <c r="C49" s="93"/>
      <c r="D49" s="93"/>
      <c r="E49" s="93"/>
      <c r="F49" s="93"/>
      <c r="G49" s="22"/>
    </row>
    <row r="50" spans="1:7" x14ac:dyDescent="0.25">
      <c r="A50" s="22" t="s">
        <v>782</v>
      </c>
      <c r="B50" s="22" t="s">
        <v>783</v>
      </c>
      <c r="C50" s="93"/>
      <c r="D50" s="93"/>
      <c r="E50" s="93"/>
      <c r="F50" s="93"/>
      <c r="G50" s="22"/>
    </row>
    <row r="51" spans="1:7" x14ac:dyDescent="0.25">
      <c r="A51" s="22" t="s">
        <v>784</v>
      </c>
      <c r="B51" s="22" t="s">
        <v>785</v>
      </c>
      <c r="C51" s="93"/>
      <c r="D51" s="93"/>
      <c r="E51" s="93"/>
      <c r="F51" s="93"/>
      <c r="G51" s="22"/>
    </row>
    <row r="52" spans="1:7" x14ac:dyDescent="0.25">
      <c r="A52" s="22" t="s">
        <v>786</v>
      </c>
      <c r="B52" s="22" t="s">
        <v>787</v>
      </c>
      <c r="C52" s="93"/>
      <c r="D52" s="93"/>
      <c r="E52" s="93"/>
      <c r="F52" s="93"/>
      <c r="G52" s="22"/>
    </row>
    <row r="53" spans="1:7" x14ac:dyDescent="0.25">
      <c r="A53" s="22" t="s">
        <v>788</v>
      </c>
      <c r="B53" s="22" t="s">
        <v>789</v>
      </c>
      <c r="C53" s="93"/>
      <c r="D53" s="93"/>
      <c r="E53" s="93"/>
      <c r="F53" s="93"/>
      <c r="G53" s="22"/>
    </row>
    <row r="54" spans="1:7" x14ac:dyDescent="0.25">
      <c r="A54" s="22" t="s">
        <v>790</v>
      </c>
      <c r="B54" s="22" t="s">
        <v>791</v>
      </c>
      <c r="C54" s="93"/>
      <c r="D54" s="93"/>
      <c r="E54" s="93"/>
      <c r="F54" s="93"/>
      <c r="G54" s="22"/>
    </row>
    <row r="55" spans="1:7" x14ac:dyDescent="0.25">
      <c r="A55" s="22" t="s">
        <v>792</v>
      </c>
      <c r="B55" s="22" t="s">
        <v>793</v>
      </c>
      <c r="C55" s="93"/>
      <c r="D55" s="93"/>
      <c r="E55" s="93"/>
      <c r="F55" s="93"/>
      <c r="G55" s="22"/>
    </row>
    <row r="56" spans="1:7" x14ac:dyDescent="0.25">
      <c r="A56" s="22" t="s">
        <v>794</v>
      </c>
      <c r="B56" s="22" t="s">
        <v>795</v>
      </c>
      <c r="C56" s="93"/>
      <c r="D56" s="93"/>
      <c r="E56" s="93"/>
      <c r="F56" s="93"/>
      <c r="G56" s="22"/>
    </row>
    <row r="57" spans="1:7" x14ac:dyDescent="0.25">
      <c r="A57" s="22" t="s">
        <v>796</v>
      </c>
      <c r="B57" s="22" t="s">
        <v>797</v>
      </c>
      <c r="C57" s="93"/>
      <c r="D57" s="93"/>
      <c r="E57" s="93"/>
      <c r="F57" s="93"/>
      <c r="G57" s="22"/>
    </row>
    <row r="58" spans="1:7" x14ac:dyDescent="0.25">
      <c r="A58" s="22" t="s">
        <v>798</v>
      </c>
      <c r="B58" s="22" t="s">
        <v>799</v>
      </c>
      <c r="C58" s="93"/>
      <c r="D58" s="93"/>
      <c r="E58" s="93"/>
      <c r="F58" s="93"/>
      <c r="G58" s="22"/>
    </row>
    <row r="59" spans="1:7" x14ac:dyDescent="0.25">
      <c r="A59" s="22" t="s">
        <v>800</v>
      </c>
      <c r="B59" s="22" t="s">
        <v>801</v>
      </c>
      <c r="C59" s="93"/>
      <c r="D59" s="93"/>
      <c r="E59" s="93"/>
      <c r="F59" s="93"/>
      <c r="G59" s="22"/>
    </row>
    <row r="60" spans="1:7" x14ac:dyDescent="0.25">
      <c r="A60" s="22" t="s">
        <v>802</v>
      </c>
      <c r="B60" s="22" t="s">
        <v>803</v>
      </c>
      <c r="C60" s="93"/>
      <c r="D60" s="93"/>
      <c r="E60" s="93"/>
      <c r="F60" s="93"/>
      <c r="G60" s="22"/>
    </row>
    <row r="61" spans="1:7" x14ac:dyDescent="0.25">
      <c r="A61" s="22" t="s">
        <v>804</v>
      </c>
      <c r="B61" s="22" t="s">
        <v>805</v>
      </c>
      <c r="C61" s="93"/>
      <c r="D61" s="93"/>
      <c r="E61" s="93"/>
      <c r="F61" s="93"/>
      <c r="G61" s="22"/>
    </row>
    <row r="62" spans="1:7" x14ac:dyDescent="0.25">
      <c r="A62" s="22" t="s">
        <v>806</v>
      </c>
      <c r="B62" s="22" t="s">
        <v>807</v>
      </c>
      <c r="C62" s="93"/>
      <c r="D62" s="93"/>
      <c r="E62" s="93"/>
      <c r="F62" s="93"/>
      <c r="G62" s="22"/>
    </row>
    <row r="63" spans="1:7" x14ac:dyDescent="0.25">
      <c r="A63" s="22" t="s">
        <v>808</v>
      </c>
      <c r="B63" s="22" t="s">
        <v>809</v>
      </c>
      <c r="C63" s="93"/>
      <c r="D63" s="93"/>
      <c r="E63" s="93"/>
      <c r="F63" s="93"/>
      <c r="G63" s="22"/>
    </row>
    <row r="64" spans="1:7" x14ac:dyDescent="0.25">
      <c r="A64" s="22" t="s">
        <v>810</v>
      </c>
      <c r="B64" s="22" t="s">
        <v>811</v>
      </c>
      <c r="C64" s="93"/>
      <c r="D64" s="93"/>
      <c r="E64" s="93"/>
      <c r="F64" s="93"/>
      <c r="G64" s="22"/>
    </row>
    <row r="65" spans="1:7" x14ac:dyDescent="0.25">
      <c r="A65" s="22" t="s">
        <v>812</v>
      </c>
      <c r="B65" s="22" t="s">
        <v>813</v>
      </c>
      <c r="C65" s="93"/>
      <c r="D65" s="93"/>
      <c r="E65" s="93"/>
      <c r="F65" s="93"/>
      <c r="G65" s="22"/>
    </row>
    <row r="66" spans="1:7" x14ac:dyDescent="0.25">
      <c r="A66" s="22" t="s">
        <v>814</v>
      </c>
      <c r="B66" s="22" t="s">
        <v>815</v>
      </c>
      <c r="C66" s="93"/>
      <c r="D66" s="93"/>
      <c r="E66" s="93"/>
      <c r="F66" s="93"/>
      <c r="G66" s="22"/>
    </row>
    <row r="67" spans="1:7" x14ac:dyDescent="0.25">
      <c r="A67" s="22" t="s">
        <v>816</v>
      </c>
      <c r="B67" s="22" t="s">
        <v>817</v>
      </c>
      <c r="C67" s="93"/>
      <c r="D67" s="93"/>
      <c r="E67" s="93"/>
      <c r="F67" s="93"/>
      <c r="G67" s="22"/>
    </row>
    <row r="68" spans="1:7" x14ac:dyDescent="0.25">
      <c r="A68" s="22" t="s">
        <v>818</v>
      </c>
      <c r="B68" s="22" t="s">
        <v>819</v>
      </c>
      <c r="C68" s="93"/>
      <c r="D68" s="93"/>
      <c r="E68" s="93"/>
      <c r="F68" s="93"/>
      <c r="G68" s="22"/>
    </row>
    <row r="69" spans="1:7" x14ac:dyDescent="0.25">
      <c r="A69" s="22" t="s">
        <v>820</v>
      </c>
      <c r="B69" s="22" t="s">
        <v>821</v>
      </c>
      <c r="C69" s="93"/>
      <c r="D69" s="93"/>
      <c r="E69" s="93"/>
      <c r="F69" s="93"/>
      <c r="G69" s="22"/>
    </row>
    <row r="70" spans="1:7" x14ac:dyDescent="0.25">
      <c r="A70" s="22" t="s">
        <v>822</v>
      </c>
      <c r="B70" s="22" t="s">
        <v>823</v>
      </c>
      <c r="C70" s="93"/>
      <c r="D70" s="93"/>
      <c r="E70" s="93"/>
      <c r="F70" s="93"/>
      <c r="G70" s="22"/>
    </row>
    <row r="71" spans="1:7" x14ac:dyDescent="0.25">
      <c r="A71" s="22" t="s">
        <v>824</v>
      </c>
      <c r="B71" s="22" t="s">
        <v>825</v>
      </c>
      <c r="C71" s="93"/>
      <c r="D71" s="93"/>
      <c r="E71" s="93"/>
      <c r="F71" s="93"/>
      <c r="G71" s="22"/>
    </row>
    <row r="72" spans="1:7" x14ac:dyDescent="0.25">
      <c r="A72" s="63" t="s">
        <v>826</v>
      </c>
      <c r="B72" s="156" t="s">
        <v>468</v>
      </c>
      <c r="C72" s="157">
        <f>SUM(C73:C75)</f>
        <v>1</v>
      </c>
      <c r="D72" s="157">
        <f>SUM(D73:D75)</f>
        <v>0</v>
      </c>
      <c r="E72" s="157"/>
      <c r="F72" s="157">
        <f>SUM(F73:F75)</f>
        <v>1</v>
      </c>
      <c r="G72" s="22"/>
    </row>
    <row r="73" spans="1:7" x14ac:dyDescent="0.25">
      <c r="A73" s="22" t="s">
        <v>827</v>
      </c>
      <c r="B73" s="22" t="s">
        <v>828</v>
      </c>
      <c r="C73" s="93"/>
      <c r="D73" s="93"/>
      <c r="E73" s="93"/>
      <c r="F73" s="93"/>
      <c r="G73" s="22"/>
    </row>
    <row r="74" spans="1:7" x14ac:dyDescent="0.25">
      <c r="A74" s="22" t="s">
        <v>829</v>
      </c>
      <c r="B74" s="22" t="s">
        <v>830</v>
      </c>
      <c r="C74" s="93"/>
      <c r="D74" s="93"/>
      <c r="E74" s="93"/>
      <c r="F74" s="93"/>
      <c r="G74" s="22"/>
    </row>
    <row r="75" spans="1:7" x14ac:dyDescent="0.25">
      <c r="A75" s="22" t="s">
        <v>831</v>
      </c>
      <c r="B75" s="22" t="s">
        <v>163</v>
      </c>
      <c r="C75" s="93">
        <v>1</v>
      </c>
      <c r="D75" s="93"/>
      <c r="E75" s="93"/>
      <c r="F75" s="93">
        <v>1</v>
      </c>
      <c r="G75" s="22"/>
    </row>
    <row r="76" spans="1:7" x14ac:dyDescent="0.25">
      <c r="A76" s="63" t="s">
        <v>832</v>
      </c>
      <c r="B76" s="156" t="s">
        <v>265</v>
      </c>
      <c r="C76" s="157">
        <f>SUM(C77:C87)</f>
        <v>0</v>
      </c>
      <c r="D76" s="157">
        <f>SUM(D77:D87)</f>
        <v>0</v>
      </c>
      <c r="E76" s="157"/>
      <c r="F76" s="157">
        <f>SUM(F77:F87)</f>
        <v>0</v>
      </c>
      <c r="G76" s="22"/>
    </row>
    <row r="77" spans="1:7" x14ac:dyDescent="0.25">
      <c r="A77" s="22" t="s">
        <v>833</v>
      </c>
      <c r="B77" s="39" t="s">
        <v>470</v>
      </c>
      <c r="C77" s="93"/>
      <c r="D77" s="93"/>
      <c r="E77" s="93"/>
      <c r="F77" s="93"/>
      <c r="G77" s="22"/>
    </row>
    <row r="78" spans="1:7" x14ac:dyDescent="0.25">
      <c r="A78" s="22" t="s">
        <v>834</v>
      </c>
      <c r="B78" s="22" t="s">
        <v>472</v>
      </c>
      <c r="C78" s="93"/>
      <c r="D78" s="93"/>
      <c r="E78" s="93"/>
      <c r="F78" s="93"/>
      <c r="G78" s="22"/>
    </row>
    <row r="79" spans="1:7" x14ac:dyDescent="0.25">
      <c r="A79" s="22" t="s">
        <v>835</v>
      </c>
      <c r="B79" s="39" t="s">
        <v>474</v>
      </c>
      <c r="C79" s="93"/>
      <c r="D79" s="93"/>
      <c r="E79" s="93"/>
      <c r="F79" s="93"/>
      <c r="G79" s="22"/>
    </row>
    <row r="80" spans="1:7" x14ac:dyDescent="0.25">
      <c r="A80" s="22" t="s">
        <v>836</v>
      </c>
      <c r="B80" s="39" t="s">
        <v>476</v>
      </c>
      <c r="C80" s="93"/>
      <c r="D80" s="93"/>
      <c r="E80" s="93"/>
      <c r="F80" s="93"/>
      <c r="G80" s="22"/>
    </row>
    <row r="81" spans="1:7" x14ac:dyDescent="0.25">
      <c r="A81" s="22" t="s">
        <v>837</v>
      </c>
      <c r="B81" s="39" t="s">
        <v>478</v>
      </c>
      <c r="C81" s="93"/>
      <c r="D81" s="93"/>
      <c r="E81" s="93"/>
      <c r="F81" s="93"/>
      <c r="G81" s="22"/>
    </row>
    <row r="82" spans="1:7" x14ac:dyDescent="0.25">
      <c r="A82" s="22" t="s">
        <v>838</v>
      </c>
      <c r="B82" s="39" t="s">
        <v>480</v>
      </c>
      <c r="C82" s="93"/>
      <c r="D82" s="93"/>
      <c r="E82" s="93"/>
      <c r="F82" s="93"/>
      <c r="G82" s="22"/>
    </row>
    <row r="83" spans="1:7" x14ac:dyDescent="0.25">
      <c r="A83" s="22" t="s">
        <v>839</v>
      </c>
      <c r="B83" s="39" t="s">
        <v>482</v>
      </c>
      <c r="C83" s="93"/>
      <c r="D83" s="93"/>
      <c r="E83" s="93"/>
      <c r="F83" s="93"/>
      <c r="G83" s="22"/>
    </row>
    <row r="84" spans="1:7" x14ac:dyDescent="0.25">
      <c r="A84" s="22" t="s">
        <v>840</v>
      </c>
      <c r="B84" s="39" t="s">
        <v>484</v>
      </c>
      <c r="C84" s="93"/>
      <c r="D84" s="93"/>
      <c r="E84" s="93"/>
      <c r="F84" s="93"/>
      <c r="G84" s="22"/>
    </row>
    <row r="85" spans="1:7" x14ac:dyDescent="0.25">
      <c r="A85" s="22" t="s">
        <v>841</v>
      </c>
      <c r="B85" s="39" t="s">
        <v>486</v>
      </c>
      <c r="C85" s="93"/>
      <c r="D85" s="93"/>
      <c r="E85" s="93"/>
      <c r="F85" s="93"/>
      <c r="G85" s="22"/>
    </row>
    <row r="86" spans="1:7" x14ac:dyDescent="0.25">
      <c r="A86" s="22" t="s">
        <v>842</v>
      </c>
      <c r="B86" s="39" t="s">
        <v>488</v>
      </c>
      <c r="C86" s="93"/>
      <c r="D86" s="93"/>
      <c r="E86" s="93"/>
      <c r="F86" s="93"/>
      <c r="G86" s="22"/>
    </row>
    <row r="87" spans="1:7" x14ac:dyDescent="0.25">
      <c r="A87" s="22" t="s">
        <v>843</v>
      </c>
      <c r="B87" s="39" t="s">
        <v>265</v>
      </c>
      <c r="C87" s="93"/>
      <c r="D87" s="93"/>
      <c r="E87" s="93"/>
      <c r="F87" s="93"/>
      <c r="G87" s="22"/>
    </row>
    <row r="88" spans="1:7" hidden="1" outlineLevel="1" x14ac:dyDescent="0.25">
      <c r="A88" s="22" t="s">
        <v>844</v>
      </c>
      <c r="B88" s="50" t="s">
        <v>269</v>
      </c>
      <c r="C88" s="93"/>
      <c r="D88" s="93"/>
      <c r="E88" s="93"/>
      <c r="F88" s="93"/>
      <c r="G88" s="22"/>
    </row>
    <row r="89" spans="1:7" hidden="1" outlineLevel="1" x14ac:dyDescent="0.25">
      <c r="A89" s="22" t="s">
        <v>845</v>
      </c>
      <c r="B89" s="50" t="s">
        <v>269</v>
      </c>
      <c r="C89" s="93"/>
      <c r="D89" s="93"/>
      <c r="E89" s="93"/>
      <c r="F89" s="93"/>
      <c r="G89" s="22"/>
    </row>
    <row r="90" spans="1:7" hidden="1" outlineLevel="1" x14ac:dyDescent="0.25">
      <c r="A90" s="22" t="s">
        <v>846</v>
      </c>
      <c r="B90" s="50" t="s">
        <v>269</v>
      </c>
      <c r="C90" s="93"/>
      <c r="D90" s="93"/>
      <c r="E90" s="93"/>
      <c r="F90" s="93"/>
      <c r="G90" s="22"/>
    </row>
    <row r="91" spans="1:7" hidden="1" outlineLevel="1" x14ac:dyDescent="0.25">
      <c r="A91" s="22" t="s">
        <v>847</v>
      </c>
      <c r="B91" s="50" t="s">
        <v>269</v>
      </c>
      <c r="C91" s="93"/>
      <c r="D91" s="93"/>
      <c r="E91" s="93"/>
      <c r="F91" s="93"/>
      <c r="G91" s="22"/>
    </row>
    <row r="92" spans="1:7" hidden="1" outlineLevel="1" x14ac:dyDescent="0.25">
      <c r="A92" s="22" t="s">
        <v>848</v>
      </c>
      <c r="B92" s="50" t="s">
        <v>269</v>
      </c>
      <c r="C92" s="93"/>
      <c r="D92" s="93"/>
      <c r="E92" s="93"/>
      <c r="F92" s="93"/>
      <c r="G92" s="22"/>
    </row>
    <row r="93" spans="1:7" hidden="1" outlineLevel="1" x14ac:dyDescent="0.25">
      <c r="A93" s="22" t="s">
        <v>849</v>
      </c>
      <c r="B93" s="50" t="s">
        <v>269</v>
      </c>
      <c r="C93" s="93"/>
      <c r="D93" s="93"/>
      <c r="E93" s="93"/>
      <c r="F93" s="93"/>
      <c r="G93" s="22"/>
    </row>
    <row r="94" spans="1:7" hidden="1" outlineLevel="1" x14ac:dyDescent="0.25">
      <c r="A94" s="22" t="s">
        <v>850</v>
      </c>
      <c r="B94" s="50" t="s">
        <v>269</v>
      </c>
      <c r="C94" s="93"/>
      <c r="D94" s="93"/>
      <c r="E94" s="93"/>
      <c r="F94" s="93"/>
      <c r="G94" s="22"/>
    </row>
    <row r="95" spans="1:7" hidden="1" outlineLevel="1" x14ac:dyDescent="0.25">
      <c r="A95" s="22" t="s">
        <v>851</v>
      </c>
      <c r="B95" s="50" t="s">
        <v>269</v>
      </c>
      <c r="C95" s="93"/>
      <c r="D95" s="93"/>
      <c r="E95" s="93"/>
      <c r="F95" s="93"/>
      <c r="G95" s="22"/>
    </row>
    <row r="96" spans="1:7" hidden="1" outlineLevel="1" x14ac:dyDescent="0.25">
      <c r="A96" s="22" t="s">
        <v>852</v>
      </c>
      <c r="B96" s="50" t="s">
        <v>269</v>
      </c>
      <c r="C96" s="93"/>
      <c r="D96" s="93"/>
      <c r="E96" s="93"/>
      <c r="F96" s="93"/>
      <c r="G96" s="22"/>
    </row>
    <row r="97" spans="1:7" hidden="1" outlineLevel="1" x14ac:dyDescent="0.25">
      <c r="A97" s="22" t="s">
        <v>853</v>
      </c>
      <c r="B97" s="50" t="s">
        <v>269</v>
      </c>
      <c r="C97" s="93"/>
      <c r="D97" s="93"/>
      <c r="E97" s="93"/>
      <c r="F97" s="93"/>
      <c r="G97" s="22"/>
    </row>
    <row r="98" spans="1:7" ht="15" customHeight="1" collapsed="1" x14ac:dyDescent="0.25">
      <c r="A98" s="41"/>
      <c r="B98" s="101" t="s">
        <v>854</v>
      </c>
      <c r="C98" s="41" t="s">
        <v>759</v>
      </c>
      <c r="D98" s="41" t="s">
        <v>760</v>
      </c>
      <c r="E98" s="43"/>
      <c r="F98" s="44" t="s">
        <v>725</v>
      </c>
      <c r="G98" s="44"/>
    </row>
    <row r="99" spans="1:7" x14ac:dyDescent="0.25">
      <c r="A99" s="63" t="s">
        <v>855</v>
      </c>
      <c r="B99" s="156" t="s">
        <v>856</v>
      </c>
      <c r="C99" s="157">
        <f>SUM(C100:C148)</f>
        <v>1.0000000000000075</v>
      </c>
      <c r="D99" s="157">
        <f>SUM(D100:D148)</f>
        <v>0</v>
      </c>
      <c r="E99" s="157"/>
      <c r="F99" s="157">
        <f>SUM(F100:F148)</f>
        <v>1.0000000000000075</v>
      </c>
      <c r="G99" s="22"/>
    </row>
    <row r="100" spans="1:7" x14ac:dyDescent="0.25">
      <c r="A100" s="22" t="s">
        <v>857</v>
      </c>
      <c r="B100" s="39" t="s">
        <v>858</v>
      </c>
      <c r="C100" s="93">
        <v>7.5214305008734897E-2</v>
      </c>
      <c r="D100" s="93"/>
      <c r="E100" s="93"/>
      <c r="F100" s="93">
        <f>C100</f>
        <v>7.5214305008734897E-2</v>
      </c>
      <c r="G100" s="22"/>
    </row>
    <row r="101" spans="1:7" x14ac:dyDescent="0.25">
      <c r="A101" s="22" t="s">
        <v>859</v>
      </c>
      <c r="B101" s="39" t="s">
        <v>860</v>
      </c>
      <c r="C101" s="93">
        <v>0.18024575183189015</v>
      </c>
      <c r="D101" s="93"/>
      <c r="E101" s="93"/>
      <c r="F101" s="93">
        <f t="shared" ref="F101:F115" si="1">C101</f>
        <v>0.18024575183189015</v>
      </c>
      <c r="G101" s="22"/>
    </row>
    <row r="102" spans="1:7" x14ac:dyDescent="0.25">
      <c r="A102" s="22" t="s">
        <v>861</v>
      </c>
      <c r="B102" s="39" t="s">
        <v>862</v>
      </c>
      <c r="C102" s="93">
        <v>4.7187213436345368E-2</v>
      </c>
      <c r="D102" s="93"/>
      <c r="E102" s="93"/>
      <c r="F102" s="93">
        <f t="shared" si="1"/>
        <v>4.7187213436345368E-2</v>
      </c>
      <c r="G102" s="22"/>
    </row>
    <row r="103" spans="1:7" x14ac:dyDescent="0.25">
      <c r="A103" s="22" t="s">
        <v>863</v>
      </c>
      <c r="B103" s="39" t="s">
        <v>864</v>
      </c>
      <c r="C103" s="93">
        <v>5.5474108489349412E-4</v>
      </c>
      <c r="D103" s="93"/>
      <c r="E103" s="93"/>
      <c r="F103" s="93">
        <f t="shared" si="1"/>
        <v>5.5474108489349412E-4</v>
      </c>
      <c r="G103" s="22"/>
    </row>
    <row r="104" spans="1:7" x14ac:dyDescent="0.25">
      <c r="A104" s="22" t="s">
        <v>865</v>
      </c>
      <c r="B104" s="39" t="s">
        <v>866</v>
      </c>
      <c r="C104" s="93">
        <v>4.4413601800124207E-2</v>
      </c>
      <c r="D104" s="93"/>
      <c r="E104" s="93"/>
      <c r="F104" s="93">
        <f t="shared" si="1"/>
        <v>4.4413601800124207E-2</v>
      </c>
      <c r="G104" s="22"/>
    </row>
    <row r="105" spans="1:7" x14ac:dyDescent="0.25">
      <c r="A105" s="22" t="s">
        <v>867</v>
      </c>
      <c r="B105" s="39" t="s">
        <v>868</v>
      </c>
      <c r="C105" s="93">
        <v>3.8766751450892034E-2</v>
      </c>
      <c r="D105" s="93"/>
      <c r="E105" s="93"/>
      <c r="F105" s="93">
        <f t="shared" si="1"/>
        <v>3.8766751450892034E-2</v>
      </c>
      <c r="G105" s="22"/>
    </row>
    <row r="106" spans="1:7" x14ac:dyDescent="0.25">
      <c r="A106" s="22" t="s">
        <v>869</v>
      </c>
      <c r="B106" s="39" t="s">
        <v>870</v>
      </c>
      <c r="C106" s="93">
        <v>3.6065173698949758E-2</v>
      </c>
      <c r="D106" s="93"/>
      <c r="E106" s="93"/>
      <c r="F106" s="93">
        <f t="shared" si="1"/>
        <v>3.6065173698949758E-2</v>
      </c>
      <c r="G106" s="22"/>
    </row>
    <row r="107" spans="1:7" x14ac:dyDescent="0.25">
      <c r="A107" s="22" t="s">
        <v>871</v>
      </c>
      <c r="B107" s="39" t="s">
        <v>872</v>
      </c>
      <c r="C107" s="93">
        <v>9.5845543578891287E-2</v>
      </c>
      <c r="D107" s="93"/>
      <c r="E107" s="93"/>
      <c r="F107" s="93">
        <f t="shared" si="1"/>
        <v>9.5845543578891287E-2</v>
      </c>
      <c r="G107" s="22"/>
    </row>
    <row r="108" spans="1:7" x14ac:dyDescent="0.25">
      <c r="A108" s="22" t="s">
        <v>873</v>
      </c>
      <c r="B108" s="39" t="s">
        <v>874</v>
      </c>
      <c r="C108" s="93">
        <v>8.5157126581656209E-2</v>
      </c>
      <c r="D108" s="93"/>
      <c r="E108" s="93"/>
      <c r="F108" s="93">
        <f t="shared" si="1"/>
        <v>8.5157126581656209E-2</v>
      </c>
      <c r="G108" s="22"/>
    </row>
    <row r="109" spans="1:7" x14ac:dyDescent="0.25">
      <c r="A109" s="22" t="s">
        <v>875</v>
      </c>
      <c r="B109" s="39" t="s">
        <v>876</v>
      </c>
      <c r="C109" s="93">
        <v>4.8461044380590193E-2</v>
      </c>
      <c r="D109" s="93"/>
      <c r="E109" s="93"/>
      <c r="F109" s="93">
        <f t="shared" si="1"/>
        <v>4.8461044380590193E-2</v>
      </c>
      <c r="G109" s="22"/>
    </row>
    <row r="110" spans="1:7" x14ac:dyDescent="0.25">
      <c r="A110" s="22" t="s">
        <v>877</v>
      </c>
      <c r="B110" s="39" t="s">
        <v>878</v>
      </c>
      <c r="C110" s="93">
        <v>1.6898578350321217E-2</v>
      </c>
      <c r="D110" s="93"/>
      <c r="E110" s="93"/>
      <c r="F110" s="93">
        <f t="shared" si="1"/>
        <v>1.6898578350321217E-2</v>
      </c>
      <c r="G110" s="22"/>
    </row>
    <row r="111" spans="1:7" x14ac:dyDescent="0.25">
      <c r="A111" s="22" t="s">
        <v>879</v>
      </c>
      <c r="B111" s="39" t="s">
        <v>880</v>
      </c>
      <c r="C111" s="93">
        <v>0.16707497195918639</v>
      </c>
      <c r="D111" s="93"/>
      <c r="E111" s="93"/>
      <c r="F111" s="93">
        <f t="shared" si="1"/>
        <v>0.16707497195918639</v>
      </c>
      <c r="G111" s="22"/>
    </row>
    <row r="112" spans="1:7" x14ac:dyDescent="0.25">
      <c r="A112" s="22" t="s">
        <v>881</v>
      </c>
      <c r="B112" s="39" t="s">
        <v>882</v>
      </c>
      <c r="C112" s="93">
        <v>5.2641877998266778E-2</v>
      </c>
      <c r="D112" s="93"/>
      <c r="E112" s="93"/>
      <c r="F112" s="93">
        <f t="shared" si="1"/>
        <v>5.2641877998266778E-2</v>
      </c>
      <c r="G112" s="22"/>
    </row>
    <row r="113" spans="1:7" x14ac:dyDescent="0.25">
      <c r="A113" s="22" t="s">
        <v>883</v>
      </c>
      <c r="B113" s="39" t="s">
        <v>884</v>
      </c>
      <c r="C113" s="93">
        <v>3.8895798840198129E-2</v>
      </c>
      <c r="D113" s="93"/>
      <c r="E113" s="93"/>
      <c r="F113" s="93">
        <f t="shared" si="1"/>
        <v>3.8895798840198129E-2</v>
      </c>
      <c r="G113" s="22"/>
    </row>
    <row r="114" spans="1:7" x14ac:dyDescent="0.25">
      <c r="A114" s="22" t="s">
        <v>885</v>
      </c>
      <c r="B114" s="39" t="s">
        <v>886</v>
      </c>
      <c r="C114" s="93">
        <v>7.174459439817743E-2</v>
      </c>
      <c r="D114" s="93"/>
      <c r="E114" s="93"/>
      <c r="F114" s="93">
        <f t="shared" si="1"/>
        <v>7.174459439817743E-2</v>
      </c>
      <c r="G114" s="22"/>
    </row>
    <row r="115" spans="1:7" x14ac:dyDescent="0.25">
      <c r="A115" s="22" t="s">
        <v>887</v>
      </c>
      <c r="B115" s="39" t="s">
        <v>888</v>
      </c>
      <c r="C115" s="93">
        <v>8.3292560088990314E-4</v>
      </c>
      <c r="D115" s="93"/>
      <c r="E115" s="93"/>
      <c r="F115" s="93">
        <f t="shared" si="1"/>
        <v>8.3292560088990314E-4</v>
      </c>
      <c r="G115" s="22"/>
    </row>
    <row r="116" spans="1:7" x14ac:dyDescent="0.25">
      <c r="A116" s="22" t="s">
        <v>889</v>
      </c>
      <c r="B116" s="39"/>
      <c r="C116" s="93"/>
      <c r="D116" s="93"/>
      <c r="E116" s="93"/>
      <c r="F116" s="93"/>
      <c r="G116" s="22"/>
    </row>
    <row r="117" spans="1:7" x14ac:dyDescent="0.25">
      <c r="A117" s="22" t="s">
        <v>890</v>
      </c>
      <c r="B117" s="39"/>
      <c r="C117" s="93"/>
      <c r="D117" s="93"/>
      <c r="E117" s="93"/>
      <c r="F117" s="93"/>
      <c r="G117" s="22"/>
    </row>
    <row r="118" spans="1:7" x14ac:dyDescent="0.25">
      <c r="A118" s="22" t="s">
        <v>891</v>
      </c>
      <c r="B118" s="39"/>
      <c r="C118" s="93"/>
      <c r="D118" s="93"/>
      <c r="E118" s="93"/>
      <c r="F118" s="93"/>
      <c r="G118" s="22"/>
    </row>
    <row r="119" spans="1:7" x14ac:dyDescent="0.25">
      <c r="A119" s="22" t="s">
        <v>892</v>
      </c>
      <c r="B119" s="39"/>
      <c r="C119" s="93"/>
      <c r="D119" s="93"/>
      <c r="E119" s="93"/>
      <c r="F119" s="93"/>
      <c r="G119" s="22"/>
    </row>
    <row r="120" spans="1:7" x14ac:dyDescent="0.25">
      <c r="A120" s="22" t="s">
        <v>893</v>
      </c>
      <c r="B120" s="39"/>
      <c r="C120" s="93"/>
      <c r="D120" s="93"/>
      <c r="E120" s="93"/>
      <c r="F120" s="93"/>
      <c r="G120" s="22"/>
    </row>
    <row r="121" spans="1:7" x14ac:dyDescent="0.25">
      <c r="A121" s="22" t="s">
        <v>894</v>
      </c>
      <c r="B121" s="39"/>
      <c r="C121" s="93"/>
      <c r="D121" s="93"/>
      <c r="E121" s="93"/>
      <c r="F121" s="93"/>
      <c r="G121" s="22"/>
    </row>
    <row r="122" spans="1:7" x14ac:dyDescent="0.25">
      <c r="A122" s="22" t="s">
        <v>895</v>
      </c>
      <c r="B122" s="39"/>
      <c r="C122" s="93"/>
      <c r="D122" s="93"/>
      <c r="E122" s="93"/>
      <c r="F122" s="93"/>
      <c r="G122" s="22"/>
    </row>
    <row r="123" spans="1:7" x14ac:dyDescent="0.25">
      <c r="A123" s="22" t="s">
        <v>896</v>
      </c>
      <c r="B123" s="39"/>
      <c r="C123" s="93"/>
      <c r="D123" s="93"/>
      <c r="E123" s="93"/>
      <c r="F123" s="93"/>
      <c r="G123" s="22"/>
    </row>
    <row r="124" spans="1:7" x14ac:dyDescent="0.25">
      <c r="A124" s="22" t="s">
        <v>897</v>
      </c>
      <c r="B124" s="39"/>
      <c r="C124" s="93"/>
      <c r="D124" s="93"/>
      <c r="E124" s="93"/>
      <c r="F124" s="93"/>
      <c r="G124" s="22"/>
    </row>
    <row r="125" spans="1:7" x14ac:dyDescent="0.25">
      <c r="A125" s="22" t="s">
        <v>898</v>
      </c>
      <c r="B125" s="39"/>
      <c r="C125" s="93"/>
      <c r="D125" s="93"/>
      <c r="E125" s="93"/>
      <c r="F125" s="93"/>
      <c r="G125" s="22"/>
    </row>
    <row r="126" spans="1:7" x14ac:dyDescent="0.25">
      <c r="A126" s="22" t="s">
        <v>899</v>
      </c>
      <c r="B126" s="39"/>
      <c r="C126" s="93"/>
      <c r="D126" s="93"/>
      <c r="E126" s="93"/>
      <c r="F126" s="93"/>
      <c r="G126" s="22"/>
    </row>
    <row r="127" spans="1:7" x14ac:dyDescent="0.25">
      <c r="A127" s="22" t="s">
        <v>900</v>
      </c>
      <c r="B127" s="39"/>
      <c r="C127" s="93"/>
      <c r="D127" s="93"/>
      <c r="E127" s="93"/>
      <c r="F127" s="93"/>
      <c r="G127" s="22"/>
    </row>
    <row r="128" spans="1:7" x14ac:dyDescent="0.25">
      <c r="A128" s="22" t="s">
        <v>901</v>
      </c>
      <c r="B128" s="39"/>
      <c r="C128" s="93"/>
      <c r="D128" s="93"/>
      <c r="E128" s="93"/>
      <c r="F128" s="93"/>
      <c r="G128" s="22"/>
    </row>
    <row r="129" spans="1:7" x14ac:dyDescent="0.25">
      <c r="A129" s="22" t="s">
        <v>902</v>
      </c>
      <c r="B129" s="39"/>
      <c r="C129" s="93"/>
      <c r="D129" s="93"/>
      <c r="E129" s="93"/>
      <c r="F129" s="93"/>
      <c r="G129" s="22"/>
    </row>
    <row r="130" spans="1:7" x14ac:dyDescent="0.25">
      <c r="A130" s="22" t="s">
        <v>903</v>
      </c>
      <c r="B130" s="39"/>
      <c r="C130" s="93"/>
      <c r="D130" s="93"/>
      <c r="E130" s="93"/>
      <c r="F130" s="93"/>
      <c r="G130" s="22"/>
    </row>
    <row r="131" spans="1:7" x14ac:dyDescent="0.25">
      <c r="A131" s="22" t="s">
        <v>904</v>
      </c>
      <c r="B131" s="39"/>
      <c r="C131" s="93"/>
      <c r="D131" s="93"/>
      <c r="E131" s="93"/>
      <c r="F131" s="93"/>
      <c r="G131" s="22"/>
    </row>
    <row r="132" spans="1:7" x14ac:dyDescent="0.25">
      <c r="A132" s="22" t="s">
        <v>905</v>
      </c>
      <c r="B132" s="39"/>
      <c r="C132" s="93"/>
      <c r="D132" s="93"/>
      <c r="E132" s="93"/>
      <c r="F132" s="93"/>
      <c r="G132" s="22"/>
    </row>
    <row r="133" spans="1:7" x14ac:dyDescent="0.25">
      <c r="A133" s="22" t="s">
        <v>906</v>
      </c>
      <c r="B133" s="39"/>
      <c r="C133" s="93"/>
      <c r="D133" s="93"/>
      <c r="E133" s="93"/>
      <c r="F133" s="93"/>
      <c r="G133" s="22"/>
    </row>
    <row r="134" spans="1:7" x14ac:dyDescent="0.25">
      <c r="A134" s="22" t="s">
        <v>907</v>
      </c>
      <c r="B134" s="39"/>
      <c r="C134" s="93"/>
      <c r="D134" s="93"/>
      <c r="E134" s="93"/>
      <c r="F134" s="93"/>
      <c r="G134" s="22"/>
    </row>
    <row r="135" spans="1:7" x14ac:dyDescent="0.25">
      <c r="A135" s="22" t="s">
        <v>908</v>
      </c>
      <c r="B135" s="39"/>
      <c r="C135" s="93"/>
      <c r="D135" s="93"/>
      <c r="E135" s="93"/>
      <c r="F135" s="93"/>
      <c r="G135" s="22"/>
    </row>
    <row r="136" spans="1:7" x14ac:dyDescent="0.25">
      <c r="A136" s="22" t="s">
        <v>909</v>
      </c>
      <c r="B136" s="39"/>
      <c r="C136" s="93"/>
      <c r="D136" s="93"/>
      <c r="E136" s="93"/>
      <c r="F136" s="93"/>
      <c r="G136" s="22"/>
    </row>
    <row r="137" spans="1:7" x14ac:dyDescent="0.25">
      <c r="A137" s="22" t="s">
        <v>910</v>
      </c>
      <c r="B137" s="39"/>
      <c r="C137" s="93"/>
      <c r="D137" s="93"/>
      <c r="E137" s="93"/>
      <c r="F137" s="93"/>
      <c r="G137" s="22"/>
    </row>
    <row r="138" spans="1:7" x14ac:dyDescent="0.25">
      <c r="A138" s="22" t="s">
        <v>911</v>
      </c>
      <c r="B138" s="39"/>
      <c r="C138" s="93"/>
      <c r="D138" s="93"/>
      <c r="E138" s="93"/>
      <c r="F138" s="93"/>
      <c r="G138" s="22"/>
    </row>
    <row r="139" spans="1:7" x14ac:dyDescent="0.25">
      <c r="A139" s="22" t="s">
        <v>912</v>
      </c>
      <c r="B139" s="39"/>
      <c r="C139" s="93"/>
      <c r="D139" s="93"/>
      <c r="E139" s="93"/>
      <c r="F139" s="93"/>
      <c r="G139" s="22"/>
    </row>
    <row r="140" spans="1:7" x14ac:dyDescent="0.25">
      <c r="A140" s="22" t="s">
        <v>913</v>
      </c>
      <c r="B140" s="39"/>
      <c r="C140" s="93"/>
      <c r="D140" s="93"/>
      <c r="E140" s="93"/>
      <c r="F140" s="93"/>
      <c r="G140" s="22"/>
    </row>
    <row r="141" spans="1:7" x14ac:dyDescent="0.25">
      <c r="A141" s="22" t="s">
        <v>914</v>
      </c>
      <c r="B141" s="39"/>
      <c r="C141" s="93"/>
      <c r="D141" s="93"/>
      <c r="E141" s="93"/>
      <c r="F141" s="93"/>
      <c r="G141" s="22"/>
    </row>
    <row r="142" spans="1:7" x14ac:dyDescent="0.25">
      <c r="A142" s="22" t="s">
        <v>915</v>
      </c>
      <c r="B142" s="39"/>
      <c r="C142" s="93"/>
      <c r="D142" s="93"/>
      <c r="E142" s="93"/>
      <c r="F142" s="93"/>
      <c r="G142" s="22"/>
    </row>
    <row r="143" spans="1:7" x14ac:dyDescent="0.25">
      <c r="A143" s="22" t="s">
        <v>916</v>
      </c>
      <c r="B143" s="39"/>
      <c r="C143" s="93"/>
      <c r="D143" s="93"/>
      <c r="E143" s="93"/>
      <c r="F143" s="93"/>
      <c r="G143" s="22"/>
    </row>
    <row r="144" spans="1:7" x14ac:dyDescent="0.25">
      <c r="A144" s="22" t="s">
        <v>917</v>
      </c>
      <c r="B144" s="39"/>
      <c r="C144" s="93"/>
      <c r="D144" s="93"/>
      <c r="E144" s="93"/>
      <c r="F144" s="93"/>
      <c r="G144" s="22"/>
    </row>
    <row r="145" spans="1:7" x14ac:dyDescent="0.25">
      <c r="A145" s="22" t="s">
        <v>918</v>
      </c>
      <c r="B145" s="39"/>
      <c r="C145" s="93"/>
      <c r="D145" s="93"/>
      <c r="E145" s="93"/>
      <c r="F145" s="93"/>
      <c r="G145" s="22"/>
    </row>
    <row r="146" spans="1:7" x14ac:dyDescent="0.25">
      <c r="A146" s="22" t="s">
        <v>919</v>
      </c>
      <c r="B146" s="39"/>
      <c r="C146" s="93"/>
      <c r="D146" s="93"/>
      <c r="E146" s="93"/>
      <c r="F146" s="93"/>
      <c r="G146" s="22"/>
    </row>
    <row r="147" spans="1:7" x14ac:dyDescent="0.25">
      <c r="A147" s="22" t="s">
        <v>920</v>
      </c>
      <c r="B147" s="39"/>
      <c r="C147" s="93"/>
      <c r="D147" s="93"/>
      <c r="E147" s="93"/>
      <c r="F147" s="93"/>
      <c r="G147" s="22"/>
    </row>
    <row r="148" spans="1:7" x14ac:dyDescent="0.25">
      <c r="A148" s="22" t="s">
        <v>921</v>
      </c>
      <c r="B148" s="39"/>
      <c r="C148" s="93"/>
      <c r="D148" s="93"/>
      <c r="E148" s="93"/>
      <c r="F148" s="93"/>
      <c r="G148" s="22"/>
    </row>
    <row r="149" spans="1:7" ht="15" customHeight="1" x14ac:dyDescent="0.25">
      <c r="A149" s="41"/>
      <c r="B149" s="42" t="s">
        <v>922</v>
      </c>
      <c r="C149" s="41" t="s">
        <v>759</v>
      </c>
      <c r="D149" s="41" t="s">
        <v>760</v>
      </c>
      <c r="E149" s="43"/>
      <c r="F149" s="44" t="s">
        <v>725</v>
      </c>
      <c r="G149" s="44"/>
    </row>
    <row r="150" spans="1:7" x14ac:dyDescent="0.25">
      <c r="A150" s="22" t="s">
        <v>923</v>
      </c>
      <c r="B150" s="22" t="s">
        <v>924</v>
      </c>
      <c r="C150" s="93">
        <v>5.3287256839168913E-2</v>
      </c>
      <c r="D150" s="93"/>
      <c r="E150" s="94"/>
      <c r="F150" s="93">
        <v>5.3287256839168913E-2</v>
      </c>
    </row>
    <row r="151" spans="1:7" x14ac:dyDescent="0.25">
      <c r="A151" s="22" t="s">
        <v>925</v>
      </c>
      <c r="B151" s="22" t="s">
        <v>926</v>
      </c>
      <c r="C151" s="93">
        <v>0.94671274316083331</v>
      </c>
      <c r="D151" s="93"/>
      <c r="E151" s="94"/>
      <c r="F151" s="93">
        <v>0.94671274316083331</v>
      </c>
    </row>
    <row r="152" spans="1:7" x14ac:dyDescent="0.25">
      <c r="A152" s="22" t="s">
        <v>927</v>
      </c>
      <c r="B152" s="22" t="s">
        <v>265</v>
      </c>
      <c r="C152" s="93"/>
      <c r="D152" s="93"/>
      <c r="E152" s="94"/>
      <c r="F152" s="93"/>
    </row>
    <row r="153" spans="1:7" hidden="1" outlineLevel="1" x14ac:dyDescent="0.25">
      <c r="A153" s="22" t="s">
        <v>928</v>
      </c>
      <c r="C153" s="93"/>
      <c r="D153" s="93"/>
      <c r="E153" s="94"/>
      <c r="F153" s="93"/>
    </row>
    <row r="154" spans="1:7" hidden="1" outlineLevel="1" x14ac:dyDescent="0.25">
      <c r="A154" s="22" t="s">
        <v>929</v>
      </c>
      <c r="C154" s="93"/>
      <c r="D154" s="93"/>
      <c r="E154" s="94"/>
      <c r="F154" s="93"/>
    </row>
    <row r="155" spans="1:7" hidden="1" outlineLevel="1" x14ac:dyDescent="0.25">
      <c r="A155" s="22" t="s">
        <v>930</v>
      </c>
      <c r="C155" s="93"/>
      <c r="D155" s="93"/>
      <c r="E155" s="94"/>
      <c r="F155" s="93"/>
    </row>
    <row r="156" spans="1:7" hidden="1" outlineLevel="1" x14ac:dyDescent="0.25">
      <c r="A156" s="22" t="s">
        <v>931</v>
      </c>
      <c r="C156" s="93"/>
      <c r="D156" s="93"/>
      <c r="E156" s="94"/>
      <c r="F156" s="93"/>
    </row>
    <row r="157" spans="1:7" hidden="1" outlineLevel="1" x14ac:dyDescent="0.25">
      <c r="A157" s="22" t="s">
        <v>932</v>
      </c>
      <c r="C157" s="93"/>
      <c r="D157" s="93"/>
      <c r="E157" s="94"/>
      <c r="F157" s="93"/>
    </row>
    <row r="158" spans="1:7" hidden="1" outlineLevel="1" x14ac:dyDescent="0.25">
      <c r="A158" s="22" t="s">
        <v>933</v>
      </c>
      <c r="C158" s="93"/>
      <c r="D158" s="93"/>
      <c r="E158" s="94"/>
      <c r="F158" s="93"/>
    </row>
    <row r="159" spans="1:7" ht="15" customHeight="1" collapsed="1" x14ac:dyDescent="0.25">
      <c r="A159" s="41"/>
      <c r="B159" s="42" t="s">
        <v>934</v>
      </c>
      <c r="C159" s="41" t="s">
        <v>759</v>
      </c>
      <c r="D159" s="41" t="s">
        <v>760</v>
      </c>
      <c r="E159" s="43"/>
      <c r="F159" s="44" t="s">
        <v>725</v>
      </c>
      <c r="G159" s="44"/>
    </row>
    <row r="160" spans="1:7" x14ac:dyDescent="0.25">
      <c r="A160" s="22" t="s">
        <v>935</v>
      </c>
      <c r="B160" s="22" t="s">
        <v>936</v>
      </c>
      <c r="C160" s="93">
        <v>0.17711499784982201</v>
      </c>
      <c r="D160" s="93"/>
      <c r="E160" s="94"/>
      <c r="F160" s="93">
        <v>0.17711499784982201</v>
      </c>
    </row>
    <row r="161" spans="1:7" x14ac:dyDescent="0.25">
      <c r="A161" s="22" t="s">
        <v>937</v>
      </c>
      <c r="B161" s="22" t="s">
        <v>938</v>
      </c>
      <c r="C161" s="93">
        <v>0.82288500215018323</v>
      </c>
      <c r="D161" s="93"/>
      <c r="E161" s="94"/>
      <c r="F161" s="93">
        <v>0.82288500215018323</v>
      </c>
    </row>
    <row r="162" spans="1:7" x14ac:dyDescent="0.25">
      <c r="A162" s="22" t="s">
        <v>939</v>
      </c>
      <c r="B162" s="22" t="s">
        <v>265</v>
      </c>
      <c r="C162" s="93"/>
      <c r="D162" s="93"/>
      <c r="E162" s="94"/>
      <c r="F162" s="93"/>
    </row>
    <row r="163" spans="1:7" hidden="1" outlineLevel="1" x14ac:dyDescent="0.25">
      <c r="A163" s="22" t="s">
        <v>940</v>
      </c>
      <c r="E163" s="20"/>
    </row>
    <row r="164" spans="1:7" hidden="1" outlineLevel="1" x14ac:dyDescent="0.25">
      <c r="A164" s="22" t="s">
        <v>941</v>
      </c>
      <c r="E164" s="20"/>
    </row>
    <row r="165" spans="1:7" hidden="1" outlineLevel="1" x14ac:dyDescent="0.25">
      <c r="A165" s="22" t="s">
        <v>942</v>
      </c>
      <c r="E165" s="20"/>
    </row>
    <row r="166" spans="1:7" hidden="1" outlineLevel="1" x14ac:dyDescent="0.25">
      <c r="A166" s="22" t="s">
        <v>943</v>
      </c>
      <c r="E166" s="20"/>
    </row>
    <row r="167" spans="1:7" hidden="1" outlineLevel="1" x14ac:dyDescent="0.25">
      <c r="A167" s="22" t="s">
        <v>944</v>
      </c>
      <c r="E167" s="20"/>
    </row>
    <row r="168" spans="1:7" hidden="1" outlineLevel="1" x14ac:dyDescent="0.25">
      <c r="A168" s="22" t="s">
        <v>945</v>
      </c>
      <c r="E168" s="20"/>
    </row>
    <row r="169" spans="1:7" ht="15" customHeight="1" collapsed="1" x14ac:dyDescent="0.25">
      <c r="A169" s="41"/>
      <c r="B169" s="42" t="s">
        <v>946</v>
      </c>
      <c r="C169" s="41" t="s">
        <v>759</v>
      </c>
      <c r="D169" s="41" t="s">
        <v>760</v>
      </c>
      <c r="E169" s="43"/>
      <c r="F169" s="44" t="s">
        <v>725</v>
      </c>
      <c r="G169" s="44"/>
    </row>
    <row r="170" spans="1:7" x14ac:dyDescent="0.25">
      <c r="A170" s="22" t="s">
        <v>947</v>
      </c>
      <c r="B170" s="18" t="s">
        <v>948</v>
      </c>
      <c r="C170" s="93">
        <v>0.33797687311531938</v>
      </c>
      <c r="D170" s="93"/>
      <c r="E170" s="94"/>
      <c r="F170" s="93">
        <v>0.33797687311531938</v>
      </c>
    </row>
    <row r="171" spans="1:7" x14ac:dyDescent="0.25">
      <c r="A171" s="22" t="s">
        <v>949</v>
      </c>
      <c r="B171" s="18" t="s">
        <v>950</v>
      </c>
      <c r="C171" s="93">
        <v>0.19078488520044987</v>
      </c>
      <c r="D171" s="93"/>
      <c r="E171" s="94"/>
      <c r="F171" s="93">
        <v>0.19078488520044987</v>
      </c>
    </row>
    <row r="172" spans="1:7" x14ac:dyDescent="0.25">
      <c r="A172" s="22" t="s">
        <v>951</v>
      </c>
      <c r="B172" s="18" t="s">
        <v>952</v>
      </c>
      <c r="C172" s="93">
        <v>0.12181232600120832</v>
      </c>
      <c r="D172" s="93"/>
      <c r="E172" s="93"/>
      <c r="F172" s="93">
        <v>0.12181232600120832</v>
      </c>
    </row>
    <row r="173" spans="1:7" x14ac:dyDescent="0.25">
      <c r="A173" s="22" t="s">
        <v>953</v>
      </c>
      <c r="B173" s="18" t="s">
        <v>954</v>
      </c>
      <c r="C173" s="93">
        <v>0.17277126970330883</v>
      </c>
      <c r="D173" s="93"/>
      <c r="E173" s="93"/>
      <c r="F173" s="93">
        <v>0.17277126970330883</v>
      </c>
    </row>
    <row r="174" spans="1:7" x14ac:dyDescent="0.25">
      <c r="A174" s="22" t="s">
        <v>955</v>
      </c>
      <c r="B174" s="18" t="s">
        <v>956</v>
      </c>
      <c r="C174" s="93">
        <v>0.1766546459797213</v>
      </c>
      <c r="D174" s="93"/>
      <c r="E174" s="93"/>
      <c r="F174" s="93">
        <v>0.1766546459797213</v>
      </c>
    </row>
    <row r="175" spans="1:7" hidden="1" outlineLevel="1" x14ac:dyDescent="0.25">
      <c r="A175" s="22" t="s">
        <v>957</v>
      </c>
      <c r="B175" s="37"/>
      <c r="C175" s="93"/>
      <c r="D175" s="93"/>
      <c r="E175" s="93"/>
      <c r="F175" s="93"/>
    </row>
    <row r="176" spans="1:7" hidden="1" outlineLevel="1" x14ac:dyDescent="0.25">
      <c r="A176" s="22" t="s">
        <v>958</v>
      </c>
      <c r="B176" s="37"/>
      <c r="C176" s="93"/>
      <c r="D176" s="93"/>
      <c r="E176" s="93"/>
      <c r="F176" s="93"/>
    </row>
    <row r="177" spans="1:7" hidden="1" outlineLevel="1" x14ac:dyDescent="0.25">
      <c r="A177" s="22" t="s">
        <v>959</v>
      </c>
      <c r="B177" s="18"/>
      <c r="C177" s="93"/>
      <c r="D177" s="93"/>
      <c r="E177" s="93"/>
      <c r="F177" s="93"/>
    </row>
    <row r="178" spans="1:7" hidden="1" outlineLevel="1" x14ac:dyDescent="0.25">
      <c r="A178" s="22" t="s">
        <v>960</v>
      </c>
      <c r="B178" s="18"/>
      <c r="C178" s="93"/>
      <c r="D178" s="93"/>
      <c r="E178" s="93"/>
      <c r="F178" s="93"/>
    </row>
    <row r="179" spans="1:7" ht="15" customHeight="1" collapsed="1" x14ac:dyDescent="0.25">
      <c r="A179" s="41"/>
      <c r="B179" s="101" t="s">
        <v>961</v>
      </c>
      <c r="C179" s="41" t="s">
        <v>759</v>
      </c>
      <c r="D179" s="41" t="s">
        <v>760</v>
      </c>
      <c r="E179" s="41"/>
      <c r="F179" s="41" t="s">
        <v>725</v>
      </c>
      <c r="G179" s="44"/>
    </row>
    <row r="180" spans="1:7" x14ac:dyDescent="0.25">
      <c r="A180" s="22" t="s">
        <v>962</v>
      </c>
      <c r="B180" s="22" t="s">
        <v>963</v>
      </c>
      <c r="C180" s="129">
        <v>2.5750257969179826E-4</v>
      </c>
      <c r="D180" s="129"/>
      <c r="E180" s="94"/>
      <c r="F180" s="129">
        <f>C180</f>
        <v>2.5750257969179826E-4</v>
      </c>
    </row>
    <row r="181" spans="1:7" outlineLevel="1" x14ac:dyDescent="0.25">
      <c r="A181" s="22" t="s">
        <v>964</v>
      </c>
      <c r="B181" s="87" t="s">
        <v>965</v>
      </c>
      <c r="C181" s="129">
        <v>0</v>
      </c>
      <c r="D181" s="129"/>
      <c r="E181" s="94"/>
      <c r="F181" s="129">
        <f>C181</f>
        <v>0</v>
      </c>
    </row>
    <row r="182" spans="1:7" outlineLevel="1" x14ac:dyDescent="0.25">
      <c r="A182" s="22" t="s">
        <v>966</v>
      </c>
      <c r="B182" s="88"/>
      <c r="C182" s="93"/>
      <c r="D182" s="93"/>
      <c r="E182" s="94"/>
      <c r="F182" s="93"/>
    </row>
    <row r="183" spans="1:7" outlineLevel="1" x14ac:dyDescent="0.25">
      <c r="A183" s="22" t="s">
        <v>967</v>
      </c>
      <c r="B183" s="88"/>
      <c r="C183" s="93"/>
      <c r="D183" s="93"/>
      <c r="E183" s="94"/>
      <c r="F183" s="93"/>
    </row>
    <row r="184" spans="1:7" outlineLevel="1" x14ac:dyDescent="0.25">
      <c r="A184" s="22" t="s">
        <v>968</v>
      </c>
      <c r="B184" s="88"/>
      <c r="C184" s="93"/>
      <c r="D184" s="93"/>
      <c r="E184" s="94"/>
      <c r="F184" s="93"/>
    </row>
    <row r="185" spans="1:7" ht="18.75" x14ac:dyDescent="0.25">
      <c r="A185" s="89"/>
      <c r="B185" s="90" t="s">
        <v>722</v>
      </c>
      <c r="C185" s="89"/>
      <c r="D185" s="89"/>
      <c r="E185" s="89"/>
      <c r="F185" s="91"/>
      <c r="G185" s="91"/>
    </row>
    <row r="186" spans="1:7" ht="15" customHeight="1" x14ac:dyDescent="0.25">
      <c r="A186" s="41"/>
      <c r="B186" s="42" t="s">
        <v>969</v>
      </c>
      <c r="C186" s="41" t="s">
        <v>970</v>
      </c>
      <c r="D186" s="41" t="s">
        <v>971</v>
      </c>
      <c r="E186" s="43"/>
      <c r="F186" s="41" t="s">
        <v>759</v>
      </c>
      <c r="G186" s="41" t="s">
        <v>972</v>
      </c>
    </row>
    <row r="187" spans="1:7" x14ac:dyDescent="0.25">
      <c r="A187" s="22" t="s">
        <v>973</v>
      </c>
      <c r="B187" s="39" t="s">
        <v>974</v>
      </c>
      <c r="C187" s="96">
        <v>2046.7498429106197</v>
      </c>
      <c r="E187" s="36"/>
      <c r="F187" s="53"/>
      <c r="G187" s="53"/>
    </row>
    <row r="188" spans="1:7" x14ac:dyDescent="0.25">
      <c r="A188" s="36"/>
      <c r="B188" s="64"/>
      <c r="C188" s="36"/>
      <c r="D188" s="36"/>
      <c r="E188" s="36"/>
      <c r="F188" s="53"/>
      <c r="G188" s="53"/>
    </row>
    <row r="189" spans="1:7" x14ac:dyDescent="0.25">
      <c r="B189" s="39" t="s">
        <v>975</v>
      </c>
      <c r="C189" s="36"/>
      <c r="D189" s="36"/>
      <c r="E189" s="36"/>
      <c r="F189" s="53"/>
      <c r="G189" s="53"/>
    </row>
    <row r="190" spans="1:7" x14ac:dyDescent="0.25">
      <c r="A190" s="22" t="s">
        <v>976</v>
      </c>
      <c r="B190" s="39" t="s">
        <v>977</v>
      </c>
      <c r="C190" s="96">
        <v>8062.4028044999895</v>
      </c>
      <c r="D190" s="97">
        <v>14243</v>
      </c>
      <c r="E190" s="36"/>
      <c r="F190" s="102">
        <f>IF($C$214=0,"",IF(C190="[for completion]","",IF(C190="","",C190/$C$214)))</f>
        <v>7.1177851765914971E-2</v>
      </c>
      <c r="G190" s="102">
        <f>IF($D$214=0,"",IF(D190="[for completion]","",IF(D190="","",D190/$D$214)))</f>
        <v>0.25736330454266199</v>
      </c>
    </row>
    <row r="191" spans="1:7" x14ac:dyDescent="0.25">
      <c r="A191" s="22" t="s">
        <v>978</v>
      </c>
      <c r="B191" s="39" t="s">
        <v>979</v>
      </c>
      <c r="C191" s="96">
        <v>27267.99474990007</v>
      </c>
      <c r="D191" s="97">
        <v>18181</v>
      </c>
      <c r="E191" s="36"/>
      <c r="F191" s="102">
        <f t="shared" ref="F191:F213" si="2">IF($C$214=0,"",IF(C191="[for completion]","",IF(C191="","",C191/$C$214)))</f>
        <v>0.24073186807025368</v>
      </c>
      <c r="G191" s="102">
        <f t="shared" ref="G191:G213" si="3">IF($D$214=0,"",IF(D191="[for completion]","",IF(D191="","",D191/$D$214)))</f>
        <v>0.32852083408622745</v>
      </c>
    </row>
    <row r="192" spans="1:7" x14ac:dyDescent="0.25">
      <c r="A192" s="22" t="s">
        <v>980</v>
      </c>
      <c r="B192" s="39" t="s">
        <v>981</v>
      </c>
      <c r="C192" s="96">
        <v>30172.181576590036</v>
      </c>
      <c r="D192" s="97">
        <v>12273</v>
      </c>
      <c r="E192" s="36"/>
      <c r="F192" s="102">
        <f t="shared" si="2"/>
        <v>0.26637109553917709</v>
      </c>
      <c r="G192" s="102">
        <f t="shared" si="3"/>
        <v>0.22176647031187885</v>
      </c>
    </row>
    <row r="193" spans="1:7" x14ac:dyDescent="0.25">
      <c r="A193" s="22" t="s">
        <v>982</v>
      </c>
      <c r="B193" s="39" t="s">
        <v>983</v>
      </c>
      <c r="C193" s="96">
        <v>19821.951120170022</v>
      </c>
      <c r="D193" s="97">
        <v>5757</v>
      </c>
      <c r="E193" s="36"/>
      <c r="F193" s="102">
        <f t="shared" si="2"/>
        <v>0.17499546137228422</v>
      </c>
      <c r="G193" s="102">
        <f t="shared" si="3"/>
        <v>0.10402587546528858</v>
      </c>
    </row>
    <row r="194" spans="1:7" x14ac:dyDescent="0.25">
      <c r="A194" s="22" t="s">
        <v>984</v>
      </c>
      <c r="B194" s="39" t="s">
        <v>985</v>
      </c>
      <c r="C194" s="96">
        <v>11691.716576029998</v>
      </c>
      <c r="D194" s="97">
        <v>2628</v>
      </c>
      <c r="E194" s="36"/>
      <c r="F194" s="102">
        <f t="shared" si="2"/>
        <v>0.10321876610695643</v>
      </c>
      <c r="G194" s="102">
        <f t="shared" si="3"/>
        <v>4.7486538253044705E-2</v>
      </c>
    </row>
    <row r="195" spans="1:7" x14ac:dyDescent="0.25">
      <c r="A195" s="22" t="s">
        <v>986</v>
      </c>
      <c r="B195" s="39" t="s">
        <v>987</v>
      </c>
      <c r="C195" s="96">
        <v>12107.24630592</v>
      </c>
      <c r="D195" s="97">
        <v>1944</v>
      </c>
      <c r="E195" s="36"/>
      <c r="F195" s="102">
        <f t="shared" si="2"/>
        <v>0.10688721510852868</v>
      </c>
      <c r="G195" s="102">
        <f t="shared" si="3"/>
        <v>3.5127028296772791E-2</v>
      </c>
    </row>
    <row r="196" spans="1:7" x14ac:dyDescent="0.25">
      <c r="A196" s="22" t="s">
        <v>988</v>
      </c>
      <c r="B196" s="39" t="s">
        <v>989</v>
      </c>
      <c r="C196" s="96">
        <v>1127.5574678899998</v>
      </c>
      <c r="D196" s="97">
        <v>91</v>
      </c>
      <c r="E196" s="36"/>
      <c r="F196" s="102">
        <f t="shared" si="2"/>
        <v>9.9544912668255332E-3</v>
      </c>
      <c r="G196" s="102">
        <f t="shared" si="3"/>
        <v>1.6443207690361751E-3</v>
      </c>
    </row>
    <row r="197" spans="1:7" x14ac:dyDescent="0.25">
      <c r="A197" s="22" t="s">
        <v>990</v>
      </c>
      <c r="B197" s="39"/>
      <c r="C197" s="96"/>
      <c r="D197" s="97"/>
      <c r="E197" s="36"/>
      <c r="F197" s="102" t="str">
        <f t="shared" si="2"/>
        <v/>
      </c>
      <c r="G197" s="102" t="str">
        <f t="shared" si="3"/>
        <v/>
      </c>
    </row>
    <row r="198" spans="1:7" x14ac:dyDescent="0.25">
      <c r="A198" s="22" t="s">
        <v>991</v>
      </c>
      <c r="B198" s="39" t="s">
        <v>992</v>
      </c>
      <c r="C198" s="96"/>
      <c r="D198" s="97"/>
      <c r="E198" s="36"/>
      <c r="F198" s="102" t="str">
        <f t="shared" si="2"/>
        <v/>
      </c>
      <c r="G198" s="102" t="str">
        <f t="shared" si="3"/>
        <v/>
      </c>
    </row>
    <row r="199" spans="1:7" x14ac:dyDescent="0.25">
      <c r="A199" s="22" t="s">
        <v>993</v>
      </c>
      <c r="B199" s="39" t="s">
        <v>994</v>
      </c>
      <c r="C199" s="96">
        <v>187.57301042999995</v>
      </c>
      <c r="D199" s="97">
        <v>71</v>
      </c>
      <c r="E199" s="39"/>
      <c r="F199" s="102">
        <f t="shared" si="2"/>
        <v>1.6559633964481583E-3</v>
      </c>
      <c r="G199" s="102">
        <f t="shared" si="3"/>
        <v>1.2829315890282246E-3</v>
      </c>
    </row>
    <row r="200" spans="1:7" x14ac:dyDescent="0.25">
      <c r="A200" s="22" t="s">
        <v>995</v>
      </c>
      <c r="B200" s="39" t="s">
        <v>987</v>
      </c>
      <c r="C200" s="96">
        <v>460.51461191999999</v>
      </c>
      <c r="D200" s="97">
        <v>62</v>
      </c>
      <c r="E200" s="39"/>
      <c r="F200" s="102">
        <f t="shared" si="2"/>
        <v>4.0655920546396537E-3</v>
      </c>
      <c r="G200" s="102">
        <f t="shared" si="3"/>
        <v>1.1203064580246468E-3</v>
      </c>
    </row>
    <row r="201" spans="1:7" x14ac:dyDescent="0.25">
      <c r="A201" s="22" t="s">
        <v>996</v>
      </c>
      <c r="B201" s="39" t="s">
        <v>997</v>
      </c>
      <c r="C201" s="96">
        <v>569.32794854999997</v>
      </c>
      <c r="D201" s="97">
        <v>43</v>
      </c>
      <c r="E201" s="39"/>
      <c r="F201" s="102">
        <f t="shared" si="2"/>
        <v>5.0262361371310234E-3</v>
      </c>
      <c r="G201" s="102">
        <f t="shared" si="3"/>
        <v>7.7698673701709375E-4</v>
      </c>
    </row>
    <row r="202" spans="1:7" x14ac:dyDescent="0.25">
      <c r="A202" s="22" t="s">
        <v>998</v>
      </c>
      <c r="B202" s="39" t="s">
        <v>999</v>
      </c>
      <c r="C202" s="96">
        <v>1208.3156073900002</v>
      </c>
      <c r="D202" s="97">
        <v>40</v>
      </c>
      <c r="E202" s="39"/>
      <c r="F202" s="102">
        <f t="shared" si="2"/>
        <v>1.0667453769643401E-2</v>
      </c>
      <c r="G202" s="102">
        <f t="shared" si="3"/>
        <v>7.2277836001590108E-4</v>
      </c>
    </row>
    <row r="203" spans="1:7" x14ac:dyDescent="0.25">
      <c r="A203" s="22" t="s">
        <v>1000</v>
      </c>
      <c r="B203" s="39" t="s">
        <v>1001</v>
      </c>
      <c r="C203" s="96">
        <v>486.35202707000002</v>
      </c>
      <c r="D203" s="97">
        <v>8</v>
      </c>
      <c r="E203" s="39"/>
      <c r="F203" s="102">
        <f t="shared" si="2"/>
        <v>4.2936942408185247E-3</v>
      </c>
      <c r="G203" s="102">
        <f t="shared" si="3"/>
        <v>1.4455567200318022E-4</v>
      </c>
    </row>
    <row r="204" spans="1:7" x14ac:dyDescent="0.25">
      <c r="A204" s="22" t="s">
        <v>1002</v>
      </c>
      <c r="B204" s="39" t="s">
        <v>1003</v>
      </c>
      <c r="C204" s="96">
        <v>108.096</v>
      </c>
      <c r="D204" s="97">
        <v>1</v>
      </c>
      <c r="E204" s="39"/>
      <c r="F204" s="102">
        <f t="shared" si="2"/>
        <v>9.5431117137858136E-4</v>
      </c>
      <c r="G204" s="102">
        <f t="shared" si="3"/>
        <v>1.8069459000397528E-5</v>
      </c>
    </row>
    <row r="205" spans="1:7" x14ac:dyDescent="0.25">
      <c r="A205" s="22" t="s">
        <v>1004</v>
      </c>
      <c r="B205" s="39"/>
      <c r="C205" s="96"/>
      <c r="D205" s="97"/>
      <c r="F205" s="102" t="str">
        <f t="shared" si="2"/>
        <v/>
      </c>
      <c r="G205" s="102" t="str">
        <f t="shared" si="3"/>
        <v/>
      </c>
    </row>
    <row r="206" spans="1:7" x14ac:dyDescent="0.25">
      <c r="A206" s="22" t="s">
        <v>1005</v>
      </c>
      <c r="B206" s="39"/>
      <c r="C206" s="96"/>
      <c r="D206" s="97"/>
      <c r="E206" s="87"/>
      <c r="F206" s="102" t="str">
        <f t="shared" si="2"/>
        <v/>
      </c>
      <c r="G206" s="102" t="str">
        <f t="shared" si="3"/>
        <v/>
      </c>
    </row>
    <row r="207" spans="1:7" x14ac:dyDescent="0.25">
      <c r="A207" s="22" t="s">
        <v>1006</v>
      </c>
      <c r="B207" s="39"/>
      <c r="C207" s="96"/>
      <c r="D207" s="97"/>
      <c r="E207" s="87"/>
      <c r="F207" s="102" t="str">
        <f t="shared" si="2"/>
        <v/>
      </c>
      <c r="G207" s="102" t="str">
        <f t="shared" si="3"/>
        <v/>
      </c>
    </row>
    <row r="208" spans="1:7" x14ac:dyDescent="0.25">
      <c r="A208" s="22" t="s">
        <v>1007</v>
      </c>
      <c r="B208" s="39"/>
      <c r="C208" s="96"/>
      <c r="D208" s="97"/>
      <c r="E208" s="87"/>
      <c r="F208" s="102" t="str">
        <f t="shared" si="2"/>
        <v/>
      </c>
      <c r="G208" s="102" t="str">
        <f t="shared" si="3"/>
        <v/>
      </c>
    </row>
    <row r="209" spans="1:7" x14ac:dyDescent="0.25">
      <c r="A209" s="22" t="s">
        <v>1008</v>
      </c>
      <c r="B209" s="39"/>
      <c r="C209" s="96"/>
      <c r="D209" s="97"/>
      <c r="E209" s="87"/>
      <c r="F209" s="102" t="str">
        <f t="shared" si="2"/>
        <v/>
      </c>
      <c r="G209" s="102" t="str">
        <f t="shared" si="3"/>
        <v/>
      </c>
    </row>
    <row r="210" spans="1:7" x14ac:dyDescent="0.25">
      <c r="A210" s="22" t="s">
        <v>1009</v>
      </c>
      <c r="B210" s="39"/>
      <c r="C210" s="96"/>
      <c r="D210" s="97"/>
      <c r="E210" s="87"/>
      <c r="F210" s="102" t="str">
        <f t="shared" si="2"/>
        <v/>
      </c>
      <c r="G210" s="102" t="str">
        <f t="shared" si="3"/>
        <v/>
      </c>
    </row>
    <row r="211" spans="1:7" x14ac:dyDescent="0.25">
      <c r="A211" s="22" t="s">
        <v>1010</v>
      </c>
      <c r="B211" s="39"/>
      <c r="C211" s="96"/>
      <c r="D211" s="97"/>
      <c r="E211" s="87"/>
      <c r="F211" s="102" t="str">
        <f t="shared" si="2"/>
        <v/>
      </c>
      <c r="G211" s="102" t="str">
        <f t="shared" si="3"/>
        <v/>
      </c>
    </row>
    <row r="212" spans="1:7" x14ac:dyDescent="0.25">
      <c r="A212" s="22" t="s">
        <v>1011</v>
      </c>
      <c r="B212" s="39"/>
      <c r="C212" s="96"/>
      <c r="D212" s="97"/>
      <c r="E212" s="87"/>
      <c r="F212" s="102" t="str">
        <f t="shared" si="2"/>
        <v/>
      </c>
      <c r="G212" s="102" t="str">
        <f t="shared" si="3"/>
        <v/>
      </c>
    </row>
    <row r="213" spans="1:7" x14ac:dyDescent="0.25">
      <c r="A213" s="22" t="s">
        <v>1012</v>
      </c>
      <c r="B213" s="39"/>
      <c r="C213" s="96"/>
      <c r="D213" s="97"/>
      <c r="E213" s="87"/>
      <c r="F213" s="102" t="str">
        <f t="shared" si="2"/>
        <v/>
      </c>
      <c r="G213" s="102" t="str">
        <f t="shared" si="3"/>
        <v/>
      </c>
    </row>
    <row r="214" spans="1:7" x14ac:dyDescent="0.25">
      <c r="A214" s="22" t="s">
        <v>1013</v>
      </c>
      <c r="B214" s="48" t="s">
        <v>267</v>
      </c>
      <c r="C214" s="98">
        <f>SUM(C190:C213)</f>
        <v>113271.22980636012</v>
      </c>
      <c r="D214" s="46">
        <f>SUM(D190:D213)</f>
        <v>55342</v>
      </c>
      <c r="E214" s="87"/>
      <c r="F214" s="111">
        <f>SUM(F190:F213)</f>
        <v>1</v>
      </c>
      <c r="G214" s="111">
        <f>SUM(G190:G213)</f>
        <v>1</v>
      </c>
    </row>
    <row r="215" spans="1:7" ht="15" customHeight="1" x14ac:dyDescent="0.25">
      <c r="A215" s="41"/>
      <c r="B215" s="41" t="s">
        <v>1014</v>
      </c>
      <c r="C215" s="41" t="s">
        <v>970</v>
      </c>
      <c r="D215" s="41" t="s">
        <v>971</v>
      </c>
      <c r="E215" s="43"/>
      <c r="F215" s="41" t="s">
        <v>759</v>
      </c>
      <c r="G215" s="41" t="s">
        <v>972</v>
      </c>
    </row>
    <row r="216" spans="1:7" x14ac:dyDescent="0.25">
      <c r="A216" s="22" t="s">
        <v>1015</v>
      </c>
      <c r="B216" s="22" t="s">
        <v>1016</v>
      </c>
      <c r="C216" s="93">
        <v>0.55933254593517334</v>
      </c>
      <c r="F216" s="110"/>
      <c r="G216" s="110"/>
    </row>
    <row r="217" spans="1:7" x14ac:dyDescent="0.25">
      <c r="F217" s="110"/>
      <c r="G217" s="110"/>
    </row>
    <row r="218" spans="1:7" x14ac:dyDescent="0.25">
      <c r="B218" s="39" t="s">
        <v>1017</v>
      </c>
      <c r="F218" s="110"/>
      <c r="G218" s="110"/>
    </row>
    <row r="219" spans="1:7" x14ac:dyDescent="0.25">
      <c r="A219" s="22" t="s">
        <v>1018</v>
      </c>
      <c r="B219" s="22" t="s">
        <v>1019</v>
      </c>
      <c r="C219" s="96">
        <v>19629.024395519962</v>
      </c>
      <c r="D219" s="97">
        <v>17913</v>
      </c>
      <c r="F219" s="102">
        <f t="shared" ref="F219:F233" si="4">IF($C$227=0,"",IF(C219="[for completion]","",C219/$C$227))</f>
        <v>0.17329223342128677</v>
      </c>
      <c r="G219" s="102">
        <f t="shared" ref="G219:G233" si="5">IF($D$227=0,"",IF(D219="[for completion]","",D219/$D$227))</f>
        <v>0.32367821907412092</v>
      </c>
    </row>
    <row r="220" spans="1:7" x14ac:dyDescent="0.25">
      <c r="A220" s="22" t="s">
        <v>1020</v>
      </c>
      <c r="B220" s="22" t="s">
        <v>1021</v>
      </c>
      <c r="C220" s="96">
        <v>16418.677848209991</v>
      </c>
      <c r="D220" s="97">
        <v>8348</v>
      </c>
      <c r="F220" s="102">
        <f t="shared" si="4"/>
        <v>0.14495011554370976</v>
      </c>
      <c r="G220" s="102">
        <f t="shared" si="5"/>
        <v>0.15084384373531856</v>
      </c>
    </row>
    <row r="221" spans="1:7" x14ac:dyDescent="0.25">
      <c r="A221" s="22" t="s">
        <v>1022</v>
      </c>
      <c r="B221" s="22" t="s">
        <v>1023</v>
      </c>
      <c r="C221" s="96">
        <v>24264.987537020021</v>
      </c>
      <c r="D221" s="97">
        <v>10459</v>
      </c>
      <c r="F221" s="102">
        <f t="shared" si="4"/>
        <v>0.21422021795385829</v>
      </c>
      <c r="G221" s="102">
        <f t="shared" si="5"/>
        <v>0.18898847168515776</v>
      </c>
    </row>
    <row r="222" spans="1:7" x14ac:dyDescent="0.25">
      <c r="A222" s="22" t="s">
        <v>1024</v>
      </c>
      <c r="B222" s="22" t="s">
        <v>1025</v>
      </c>
      <c r="C222" s="96">
        <v>24905.530696210044</v>
      </c>
      <c r="D222" s="97">
        <v>8992</v>
      </c>
      <c r="F222" s="102">
        <f t="shared" si="4"/>
        <v>0.21987516811450408</v>
      </c>
      <c r="G222" s="102">
        <f t="shared" si="5"/>
        <v>0.16248057533157456</v>
      </c>
    </row>
    <row r="223" spans="1:7" x14ac:dyDescent="0.25">
      <c r="A223" s="22" t="s">
        <v>1026</v>
      </c>
      <c r="B223" s="22" t="s">
        <v>1027</v>
      </c>
      <c r="C223" s="96">
        <v>27992.725788500047</v>
      </c>
      <c r="D223" s="97">
        <v>9605</v>
      </c>
      <c r="F223" s="102">
        <f t="shared" si="4"/>
        <v>0.24713005973674249</v>
      </c>
      <c r="G223" s="102">
        <f t="shared" si="5"/>
        <v>0.17355715369881825</v>
      </c>
    </row>
    <row r="224" spans="1:7" x14ac:dyDescent="0.25">
      <c r="A224" s="22" t="s">
        <v>1028</v>
      </c>
      <c r="B224" s="22" t="s">
        <v>1029</v>
      </c>
      <c r="C224" s="96">
        <v>10.828794949999999</v>
      </c>
      <c r="D224" s="97">
        <v>6</v>
      </c>
      <c r="F224" s="102">
        <f t="shared" si="4"/>
        <v>9.5600577203161724E-5</v>
      </c>
      <c r="G224" s="102">
        <f t="shared" si="5"/>
        <v>1.0841675400238517E-4</v>
      </c>
    </row>
    <row r="225" spans="1:7" x14ac:dyDescent="0.25">
      <c r="A225" s="22" t="s">
        <v>1030</v>
      </c>
      <c r="B225" s="22" t="s">
        <v>1031</v>
      </c>
      <c r="C225" s="96">
        <v>7.4938469999999997</v>
      </c>
      <c r="D225" s="97">
        <v>4</v>
      </c>
      <c r="F225" s="102">
        <f t="shared" si="4"/>
        <v>6.6158432399921098E-5</v>
      </c>
      <c r="G225" s="102">
        <f t="shared" si="5"/>
        <v>7.2277836001590111E-5</v>
      </c>
    </row>
    <row r="226" spans="1:7" x14ac:dyDescent="0.25">
      <c r="A226" s="22" t="s">
        <v>1032</v>
      </c>
      <c r="B226" s="22" t="s">
        <v>1033</v>
      </c>
      <c r="C226" s="96">
        <v>41.960898950000001</v>
      </c>
      <c r="D226" s="97">
        <v>15</v>
      </c>
      <c r="F226" s="102">
        <f t="shared" si="4"/>
        <v>3.7044622029559657E-4</v>
      </c>
      <c r="G226" s="102">
        <f t="shared" si="5"/>
        <v>2.7104188500596291E-4</v>
      </c>
    </row>
    <row r="227" spans="1:7" x14ac:dyDescent="0.25">
      <c r="A227" s="22" t="s">
        <v>1034</v>
      </c>
      <c r="B227" s="48" t="s">
        <v>267</v>
      </c>
      <c r="C227" s="96">
        <f>SUM(C219:C226)</f>
        <v>113271.22980636006</v>
      </c>
      <c r="D227" s="97">
        <f>SUM(D219:D226)</f>
        <v>55342</v>
      </c>
      <c r="F227" s="93">
        <f>SUM(F219:F226)</f>
        <v>1</v>
      </c>
      <c r="G227" s="93">
        <f>SUM(G219:G226)</f>
        <v>1.0000000000000002</v>
      </c>
    </row>
    <row r="228" spans="1:7" outlineLevel="1" x14ac:dyDescent="0.25">
      <c r="A228" s="22" t="s">
        <v>1035</v>
      </c>
      <c r="B228" s="50" t="s">
        <v>1036</v>
      </c>
      <c r="C228" s="96">
        <v>14.081823</v>
      </c>
      <c r="D228" s="97">
        <v>4</v>
      </c>
      <c r="F228" s="102">
        <f t="shared" si="4"/>
        <v>1.2431950305539385E-4</v>
      </c>
      <c r="G228" s="102">
        <f t="shared" si="5"/>
        <v>7.2277836001590111E-5</v>
      </c>
    </row>
    <row r="229" spans="1:7" outlineLevel="1" x14ac:dyDescent="0.25">
      <c r="A229" s="22" t="s">
        <v>1037</v>
      </c>
      <c r="B229" s="50" t="s">
        <v>1038</v>
      </c>
      <c r="C229" s="96">
        <v>0</v>
      </c>
      <c r="D229" s="97">
        <v>0</v>
      </c>
      <c r="F229" s="102">
        <f t="shared" si="4"/>
        <v>0</v>
      </c>
      <c r="G229" s="102">
        <f t="shared" si="5"/>
        <v>0</v>
      </c>
    </row>
    <row r="230" spans="1:7" outlineLevel="1" x14ac:dyDescent="0.25">
      <c r="A230" s="22" t="s">
        <v>1039</v>
      </c>
      <c r="B230" s="50" t="s">
        <v>1040</v>
      </c>
      <c r="C230" s="96">
        <v>0</v>
      </c>
      <c r="D230" s="97">
        <v>0</v>
      </c>
      <c r="F230" s="102">
        <f t="shared" si="4"/>
        <v>0</v>
      </c>
      <c r="G230" s="102">
        <f t="shared" si="5"/>
        <v>0</v>
      </c>
    </row>
    <row r="231" spans="1:7" outlineLevel="1" x14ac:dyDescent="0.25">
      <c r="A231" s="22" t="s">
        <v>1041</v>
      </c>
      <c r="B231" s="50" t="s">
        <v>1042</v>
      </c>
      <c r="C231" s="96">
        <v>12.59419095</v>
      </c>
      <c r="D231" s="97">
        <v>5</v>
      </c>
      <c r="F231" s="102">
        <f t="shared" si="4"/>
        <v>1.1118614118986858E-4</v>
      </c>
      <c r="G231" s="102">
        <f t="shared" si="5"/>
        <v>9.0347295001987635E-5</v>
      </c>
    </row>
    <row r="232" spans="1:7" outlineLevel="1" x14ac:dyDescent="0.25">
      <c r="A232" s="22" t="s">
        <v>1043</v>
      </c>
      <c r="B232" s="50" t="s">
        <v>1044</v>
      </c>
      <c r="C232" s="96">
        <v>4.493474</v>
      </c>
      <c r="D232" s="97">
        <v>1</v>
      </c>
      <c r="F232" s="102">
        <f t="shared" si="4"/>
        <v>3.9670038081882785E-5</v>
      </c>
      <c r="G232" s="102">
        <f t="shared" si="5"/>
        <v>1.8069459000397528E-5</v>
      </c>
    </row>
    <row r="233" spans="1:7" outlineLevel="1" x14ac:dyDescent="0.25">
      <c r="A233" s="22" t="s">
        <v>1045</v>
      </c>
      <c r="B233" s="50" t="s">
        <v>1046</v>
      </c>
      <c r="C233" s="96">
        <v>10.791411</v>
      </c>
      <c r="D233" s="97">
        <v>5</v>
      </c>
      <c r="F233" s="102">
        <f t="shared" si="4"/>
        <v>9.5270537968451308E-5</v>
      </c>
      <c r="G233" s="102">
        <f t="shared" si="5"/>
        <v>9.0347295001987635E-5</v>
      </c>
    </row>
    <row r="234" spans="1:7" outlineLevel="1" x14ac:dyDescent="0.25">
      <c r="A234" s="22" t="s">
        <v>1047</v>
      </c>
      <c r="B234" s="50"/>
      <c r="F234" s="102"/>
      <c r="G234" s="102"/>
    </row>
    <row r="235" spans="1:7" outlineLevel="1" x14ac:dyDescent="0.25">
      <c r="A235" s="22" t="s">
        <v>1048</v>
      </c>
      <c r="B235" s="50"/>
      <c r="F235" s="102"/>
      <c r="G235" s="102"/>
    </row>
    <row r="236" spans="1:7" outlineLevel="1" x14ac:dyDescent="0.25">
      <c r="A236" s="22" t="s">
        <v>1049</v>
      </c>
      <c r="B236" s="50"/>
      <c r="F236" s="102"/>
      <c r="G236" s="102"/>
    </row>
    <row r="237" spans="1:7" ht="15" customHeight="1" x14ac:dyDescent="0.25">
      <c r="A237" s="41"/>
      <c r="B237" s="41" t="s">
        <v>1050</v>
      </c>
      <c r="C237" s="41" t="s">
        <v>970</v>
      </c>
      <c r="D237" s="41" t="s">
        <v>971</v>
      </c>
      <c r="E237" s="43"/>
      <c r="F237" s="41" t="s">
        <v>759</v>
      </c>
      <c r="G237" s="41" t="s">
        <v>972</v>
      </c>
    </row>
    <row r="238" spans="1:7" x14ac:dyDescent="0.25">
      <c r="A238" s="22" t="s">
        <v>1051</v>
      </c>
      <c r="B238" s="22" t="s">
        <v>1016</v>
      </c>
      <c r="C238" s="93">
        <v>0.53927192562759918</v>
      </c>
      <c r="F238" s="110"/>
      <c r="G238" s="110"/>
    </row>
    <row r="239" spans="1:7" x14ac:dyDescent="0.25">
      <c r="F239" s="110"/>
      <c r="G239" s="110"/>
    </row>
    <row r="240" spans="1:7" x14ac:dyDescent="0.25">
      <c r="B240" s="39" t="s">
        <v>1017</v>
      </c>
      <c r="F240" s="110"/>
      <c r="G240" s="110"/>
    </row>
    <row r="241" spans="1:7" x14ac:dyDescent="0.25">
      <c r="A241" s="22" t="s">
        <v>1052</v>
      </c>
      <c r="B241" s="22" t="s">
        <v>1019</v>
      </c>
      <c r="C241" s="96">
        <v>26567.799264580095</v>
      </c>
      <c r="D241" s="97">
        <v>22293</v>
      </c>
      <c r="F241" s="102">
        <f>IF($C$249=0,"",IF(C241="[Mark as ND1 if not relevant]","",C241/$C$249))</f>
        <v>0.23455028527542593</v>
      </c>
      <c r="G241" s="102">
        <f>IF($D$249=0,"",IF(D241="[Mark as ND1 if not relevant]","",D241/$D$249))</f>
        <v>0.4028224494958621</v>
      </c>
    </row>
    <row r="242" spans="1:7" x14ac:dyDescent="0.25">
      <c r="A242" s="22" t="s">
        <v>1053</v>
      </c>
      <c r="B242" s="22" t="s">
        <v>1021</v>
      </c>
      <c r="C242" s="96">
        <v>17728.54555517995</v>
      </c>
      <c r="D242" s="97">
        <v>8331</v>
      </c>
      <c r="F242" s="102">
        <f t="shared" ref="F242:F248" si="6">IF($C$249=0,"",IF(C242="[Mark as ND1 if not relevant]","",C242/$C$249))</f>
        <v>0.15651410852947675</v>
      </c>
      <c r="G242" s="102">
        <f t="shared" ref="G242:G248" si="7">IF($D$249=0,"",IF(D242="[Mark as ND1 if not relevant]","",D242/$D$249))</f>
        <v>0.1505366629323118</v>
      </c>
    </row>
    <row r="243" spans="1:7" x14ac:dyDescent="0.25">
      <c r="A243" s="22" t="s">
        <v>1054</v>
      </c>
      <c r="B243" s="22" t="s">
        <v>1023</v>
      </c>
      <c r="C243" s="96">
        <v>21308.977395139991</v>
      </c>
      <c r="D243" s="97">
        <v>8342</v>
      </c>
      <c r="F243" s="102">
        <f t="shared" si="6"/>
        <v>0.18812347523345688</v>
      </c>
      <c r="G243" s="102">
        <f t="shared" si="7"/>
        <v>0.15073542698131617</v>
      </c>
    </row>
    <row r="244" spans="1:7" x14ac:dyDescent="0.25">
      <c r="A244" s="22" t="s">
        <v>1055</v>
      </c>
      <c r="B244" s="22" t="s">
        <v>1025</v>
      </c>
      <c r="C244" s="96">
        <v>23986.419615380073</v>
      </c>
      <c r="D244" s="97">
        <v>8587</v>
      </c>
      <c r="F244" s="102">
        <f t="shared" si="6"/>
        <v>0.21176091807589123</v>
      </c>
      <c r="G244" s="102">
        <f t="shared" si="7"/>
        <v>0.15516244443641358</v>
      </c>
    </row>
    <row r="245" spans="1:7" x14ac:dyDescent="0.25">
      <c r="A245" s="22" t="s">
        <v>1056</v>
      </c>
      <c r="B245" s="22" t="s">
        <v>1027</v>
      </c>
      <c r="C245" s="96">
        <v>20446.309124170013</v>
      </c>
      <c r="D245" s="97">
        <v>6823</v>
      </c>
      <c r="F245" s="102">
        <f t="shared" si="6"/>
        <v>0.18050752304114176</v>
      </c>
      <c r="G245" s="102">
        <f t="shared" si="7"/>
        <v>0.12328791875971233</v>
      </c>
    </row>
    <row r="246" spans="1:7" x14ac:dyDescent="0.25">
      <c r="A246" s="22" t="s">
        <v>1057</v>
      </c>
      <c r="B246" s="22" t="s">
        <v>1029</v>
      </c>
      <c r="C246" s="96">
        <v>1635.9783391799997</v>
      </c>
      <c r="D246" s="97">
        <v>496</v>
      </c>
      <c r="F246" s="102">
        <f t="shared" si="6"/>
        <v>1.4443017366163886E-2</v>
      </c>
      <c r="G246" s="102">
        <f t="shared" si="7"/>
        <v>8.9624516641971744E-3</v>
      </c>
    </row>
    <row r="247" spans="1:7" x14ac:dyDescent="0.25">
      <c r="A247" s="22" t="s">
        <v>1058</v>
      </c>
      <c r="B247" s="22" t="s">
        <v>1031</v>
      </c>
      <c r="C247" s="96">
        <v>656.79109915999982</v>
      </c>
      <c r="D247" s="97">
        <v>196</v>
      </c>
      <c r="F247" s="102">
        <f t="shared" si="6"/>
        <v>5.7983929395204765E-3</v>
      </c>
      <c r="G247" s="102">
        <f t="shared" si="7"/>
        <v>3.5416139640779155E-3</v>
      </c>
    </row>
    <row r="248" spans="1:7" x14ac:dyDescent="0.25">
      <c r="A248" s="22" t="s">
        <v>1059</v>
      </c>
      <c r="B248" s="22" t="s">
        <v>1033</v>
      </c>
      <c r="C248" s="96">
        <v>940.40941356999997</v>
      </c>
      <c r="D248" s="97">
        <v>274</v>
      </c>
      <c r="F248" s="102">
        <f t="shared" si="6"/>
        <v>8.3022795389230998E-3</v>
      </c>
      <c r="G248" s="102">
        <f t="shared" si="7"/>
        <v>4.9510317661089227E-3</v>
      </c>
    </row>
    <row r="249" spans="1:7" x14ac:dyDescent="0.25">
      <c r="A249" s="22" t="s">
        <v>1060</v>
      </c>
      <c r="B249" s="48" t="s">
        <v>267</v>
      </c>
      <c r="C249" s="96">
        <f>SUM(C241:C248)</f>
        <v>113271.22980636012</v>
      </c>
      <c r="D249" s="97">
        <f>SUM(D241:D248)</f>
        <v>55342</v>
      </c>
      <c r="F249" s="93">
        <f>SUM(F241:F248)</f>
        <v>1</v>
      </c>
      <c r="G249" s="93">
        <f>SUM(G241:G248)</f>
        <v>1</v>
      </c>
    </row>
    <row r="250" spans="1:7" outlineLevel="1" x14ac:dyDescent="0.25">
      <c r="A250" s="22" t="s">
        <v>1061</v>
      </c>
      <c r="B250" s="50" t="s">
        <v>1036</v>
      </c>
      <c r="C250" s="96">
        <v>355.28373041000003</v>
      </c>
      <c r="D250" s="97">
        <v>112</v>
      </c>
      <c r="F250" s="102">
        <f t="shared" ref="F250:F255" si="8">IF($C$249=0,"",IF(C250="[for completion]","",C250/$C$249))</f>
        <v>3.1365752011112275E-3</v>
      </c>
      <c r="G250" s="102">
        <f t="shared" ref="G250:G255" si="9">IF($D$249=0,"",IF(D250="[for completion]","",D250/$D$249))</f>
        <v>2.0237794080445229E-3</v>
      </c>
    </row>
    <row r="251" spans="1:7" outlineLevel="1" x14ac:dyDescent="0.25">
      <c r="A251" s="22" t="s">
        <v>1062</v>
      </c>
      <c r="B251" s="50" t="s">
        <v>1038</v>
      </c>
      <c r="C251" s="96">
        <v>154.39083539000001</v>
      </c>
      <c r="D251" s="97">
        <v>48</v>
      </c>
      <c r="F251" s="102">
        <f t="shared" si="8"/>
        <v>1.363018973608169E-3</v>
      </c>
      <c r="G251" s="102">
        <f t="shared" si="9"/>
        <v>8.6733403201908138E-4</v>
      </c>
    </row>
    <row r="252" spans="1:7" outlineLevel="1" x14ac:dyDescent="0.25">
      <c r="A252" s="22" t="s">
        <v>1063</v>
      </c>
      <c r="B252" s="50" t="s">
        <v>1040</v>
      </c>
      <c r="C252" s="96">
        <v>142.55757947000001</v>
      </c>
      <c r="D252" s="97">
        <v>35</v>
      </c>
      <c r="F252" s="102">
        <f t="shared" si="8"/>
        <v>1.2585506462118015E-3</v>
      </c>
      <c r="G252" s="102">
        <f t="shared" si="9"/>
        <v>6.3243106501391345E-4</v>
      </c>
    </row>
    <row r="253" spans="1:7" outlineLevel="1" x14ac:dyDescent="0.25">
      <c r="A253" s="22" t="s">
        <v>1064</v>
      </c>
      <c r="B253" s="50" t="s">
        <v>1042</v>
      </c>
      <c r="C253" s="96">
        <v>69.675082939999996</v>
      </c>
      <c r="D253" s="97">
        <v>20</v>
      </c>
      <c r="F253" s="102">
        <f t="shared" si="8"/>
        <v>6.1511721077904091E-4</v>
      </c>
      <c r="G253" s="102">
        <f t="shared" si="9"/>
        <v>3.6138918000795054E-4</v>
      </c>
    </row>
    <row r="254" spans="1:7" outlineLevel="1" x14ac:dyDescent="0.25">
      <c r="A254" s="22" t="s">
        <v>1065</v>
      </c>
      <c r="B254" s="50" t="s">
        <v>1044</v>
      </c>
      <c r="C254" s="96">
        <v>59.606768830000007</v>
      </c>
      <c r="D254" s="97">
        <v>18</v>
      </c>
      <c r="F254" s="102">
        <f t="shared" si="8"/>
        <v>5.2623043761332159E-4</v>
      </c>
      <c r="G254" s="102">
        <f t="shared" si="9"/>
        <v>3.2525026200715552E-4</v>
      </c>
    </row>
    <row r="255" spans="1:7" outlineLevel="1" x14ac:dyDescent="0.25">
      <c r="A255" s="22" t="s">
        <v>1066</v>
      </c>
      <c r="B255" s="50" t="s">
        <v>1046</v>
      </c>
      <c r="C255" s="96">
        <v>158.89541652999998</v>
      </c>
      <c r="D255" s="97">
        <v>41</v>
      </c>
      <c r="F255" s="102">
        <f t="shared" si="8"/>
        <v>1.4027870695995398E-3</v>
      </c>
      <c r="G255" s="102">
        <f t="shared" si="9"/>
        <v>7.4084781901629867E-4</v>
      </c>
    </row>
    <row r="256" spans="1:7" outlineLevel="1" x14ac:dyDescent="0.25">
      <c r="A256" s="22" t="s">
        <v>1067</v>
      </c>
      <c r="B256" s="50"/>
      <c r="F256" s="47"/>
      <c r="G256" s="47"/>
    </row>
    <row r="257" spans="1:14" outlineLevel="1" x14ac:dyDescent="0.25">
      <c r="A257" s="22" t="s">
        <v>1068</v>
      </c>
      <c r="B257" s="50"/>
      <c r="F257" s="47"/>
      <c r="G257" s="47"/>
    </row>
    <row r="258" spans="1:14" outlineLevel="1" x14ac:dyDescent="0.25">
      <c r="A258" s="22" t="s">
        <v>1069</v>
      </c>
      <c r="B258" s="50"/>
      <c r="F258" s="47"/>
      <c r="G258" s="47"/>
    </row>
    <row r="259" spans="1:14" ht="15" customHeight="1" x14ac:dyDescent="0.25">
      <c r="A259" s="41"/>
      <c r="B259" s="81" t="s">
        <v>1070</v>
      </c>
      <c r="C259" s="41" t="s">
        <v>759</v>
      </c>
      <c r="D259" s="41"/>
      <c r="E259" s="43"/>
      <c r="F259" s="41"/>
      <c r="G259" s="41"/>
    </row>
    <row r="260" spans="1:14" x14ac:dyDescent="0.25">
      <c r="A260" s="22" t="s">
        <v>1071</v>
      </c>
      <c r="B260" s="22" t="s">
        <v>1072</v>
      </c>
      <c r="C260" s="93" t="s">
        <v>1073</v>
      </c>
      <c r="E260" s="87"/>
      <c r="F260" s="87"/>
      <c r="G260" s="87"/>
    </row>
    <row r="261" spans="1:14" x14ac:dyDescent="0.25">
      <c r="A261" s="22" t="s">
        <v>1074</v>
      </c>
      <c r="B261" s="22" t="s">
        <v>1075</v>
      </c>
      <c r="C261" s="93" t="s">
        <v>1073</v>
      </c>
      <c r="E261" s="87"/>
      <c r="F261" s="87"/>
    </row>
    <row r="262" spans="1:14" x14ac:dyDescent="0.25">
      <c r="A262" s="22" t="s">
        <v>1076</v>
      </c>
      <c r="B262" s="22" t="s">
        <v>1077</v>
      </c>
      <c r="C262" s="93" t="s">
        <v>1073</v>
      </c>
      <c r="E262" s="87"/>
      <c r="F262" s="87"/>
    </row>
    <row r="263" spans="1:14" x14ac:dyDescent="0.25">
      <c r="A263" s="22" t="s">
        <v>1078</v>
      </c>
      <c r="B263" s="22" t="s">
        <v>1079</v>
      </c>
      <c r="C263" s="93" t="s">
        <v>1073</v>
      </c>
      <c r="E263" s="87"/>
      <c r="F263" s="87"/>
    </row>
    <row r="264" spans="1:14" x14ac:dyDescent="0.25">
      <c r="A264" s="22" t="s">
        <v>1080</v>
      </c>
      <c r="B264" s="39" t="s">
        <v>1081</v>
      </c>
      <c r="C264" s="93" t="s">
        <v>1073</v>
      </c>
      <c r="D264" s="36"/>
      <c r="E264" s="36"/>
      <c r="F264" s="53"/>
      <c r="G264" s="53"/>
      <c r="H264" s="20"/>
      <c r="I264" s="22"/>
      <c r="J264" s="22"/>
      <c r="K264" s="22"/>
      <c r="L264" s="20"/>
      <c r="M264" s="20"/>
      <c r="N264" s="20"/>
    </row>
    <row r="265" spans="1:14" x14ac:dyDescent="0.25">
      <c r="A265" s="22" t="s">
        <v>1082</v>
      </c>
      <c r="B265" s="22" t="s">
        <v>265</v>
      </c>
      <c r="C265" s="93" t="s">
        <v>1073</v>
      </c>
      <c r="E265" s="87"/>
      <c r="F265" s="87"/>
    </row>
    <row r="266" spans="1:14" hidden="1" outlineLevel="1" x14ac:dyDescent="0.25">
      <c r="A266" s="22" t="s">
        <v>1083</v>
      </c>
      <c r="B266" s="50" t="s">
        <v>1084</v>
      </c>
      <c r="C266" s="112"/>
      <c r="E266" s="87"/>
      <c r="F266" s="87"/>
    </row>
    <row r="267" spans="1:14" hidden="1" outlineLevel="1" x14ac:dyDescent="0.25">
      <c r="A267" s="22" t="s">
        <v>1085</v>
      </c>
      <c r="B267" s="50" t="s">
        <v>1086</v>
      </c>
      <c r="C267" s="93"/>
      <c r="E267" s="87"/>
      <c r="F267" s="87"/>
    </row>
    <row r="268" spans="1:14" hidden="1" outlineLevel="1" x14ac:dyDescent="0.25">
      <c r="A268" s="22" t="s">
        <v>1087</v>
      </c>
      <c r="B268" s="50" t="s">
        <v>1088</v>
      </c>
      <c r="C268" s="93"/>
      <c r="E268" s="87"/>
      <c r="F268" s="87"/>
    </row>
    <row r="269" spans="1:14" hidden="1" outlineLevel="1" x14ac:dyDescent="0.25">
      <c r="A269" s="22" t="s">
        <v>1089</v>
      </c>
      <c r="B269" s="50" t="s">
        <v>1090</v>
      </c>
      <c r="C269" s="93"/>
      <c r="E269" s="87"/>
      <c r="F269" s="87"/>
    </row>
    <row r="270" spans="1:14" hidden="1" outlineLevel="1" x14ac:dyDescent="0.25">
      <c r="A270" s="22" t="s">
        <v>1091</v>
      </c>
      <c r="B270" s="50" t="s">
        <v>269</v>
      </c>
      <c r="C270" s="93"/>
      <c r="E270" s="87"/>
      <c r="F270" s="87"/>
    </row>
    <row r="271" spans="1:14" hidden="1" outlineLevel="1" x14ac:dyDescent="0.25">
      <c r="A271" s="22" t="s">
        <v>1092</v>
      </c>
      <c r="B271" s="50" t="s">
        <v>269</v>
      </c>
      <c r="C271" s="93"/>
      <c r="E271" s="87"/>
      <c r="F271" s="87"/>
    </row>
    <row r="272" spans="1:14" hidden="1" outlineLevel="1" x14ac:dyDescent="0.25">
      <c r="A272" s="22" t="s">
        <v>1093</v>
      </c>
      <c r="B272" s="50" t="s">
        <v>269</v>
      </c>
      <c r="C272" s="93"/>
      <c r="E272" s="87"/>
      <c r="F272" s="87"/>
    </row>
    <row r="273" spans="1:7" hidden="1" outlineLevel="1" x14ac:dyDescent="0.25">
      <c r="A273" s="22" t="s">
        <v>1094</v>
      </c>
      <c r="B273" s="50" t="s">
        <v>269</v>
      </c>
      <c r="C273" s="93"/>
      <c r="E273" s="87"/>
      <c r="F273" s="87"/>
    </row>
    <row r="274" spans="1:7" hidden="1" outlineLevel="1" x14ac:dyDescent="0.25">
      <c r="A274" s="22" t="s">
        <v>1095</v>
      </c>
      <c r="B274" s="50" t="s">
        <v>269</v>
      </c>
      <c r="C274" s="93"/>
      <c r="E274" s="87"/>
      <c r="F274" s="87"/>
    </row>
    <row r="275" spans="1:7" hidden="1" outlineLevel="1" x14ac:dyDescent="0.25">
      <c r="A275" s="22" t="s">
        <v>1096</v>
      </c>
      <c r="B275" s="50" t="s">
        <v>269</v>
      </c>
      <c r="C275" s="93"/>
      <c r="E275" s="87"/>
      <c r="F275" s="87"/>
    </row>
    <row r="276" spans="1:7" ht="15" customHeight="1" collapsed="1" x14ac:dyDescent="0.25">
      <c r="A276" s="41"/>
      <c r="B276" s="81" t="s">
        <v>1097</v>
      </c>
      <c r="C276" s="41" t="s">
        <v>759</v>
      </c>
      <c r="D276" s="41"/>
      <c r="E276" s="43"/>
      <c r="F276" s="41"/>
      <c r="G276" s="44"/>
    </row>
    <row r="277" spans="1:7" x14ac:dyDescent="0.25">
      <c r="A277" s="22" t="s">
        <v>1098</v>
      </c>
      <c r="B277" s="22" t="s">
        <v>1099</v>
      </c>
      <c r="C277" s="93" t="s">
        <v>1073</v>
      </c>
      <c r="E277" s="20"/>
      <c r="F277" s="20"/>
    </row>
    <row r="278" spans="1:7" x14ac:dyDescent="0.25">
      <c r="A278" s="22" t="s">
        <v>1100</v>
      </c>
      <c r="B278" s="22" t="s">
        <v>1101</v>
      </c>
      <c r="C278" s="93" t="s">
        <v>1073</v>
      </c>
      <c r="E278" s="20"/>
      <c r="F278" s="20"/>
    </row>
    <row r="279" spans="1:7" x14ac:dyDescent="0.25">
      <c r="A279" s="22" t="s">
        <v>1102</v>
      </c>
      <c r="B279" s="22" t="s">
        <v>265</v>
      </c>
      <c r="C279" s="93" t="s">
        <v>1073</v>
      </c>
      <c r="E279" s="20"/>
      <c r="F279" s="20"/>
    </row>
    <row r="280" spans="1:7" hidden="1" outlineLevel="1" x14ac:dyDescent="0.25">
      <c r="A280" s="22" t="s">
        <v>1103</v>
      </c>
      <c r="C280" s="93"/>
      <c r="E280" s="20"/>
      <c r="F280" s="20"/>
    </row>
    <row r="281" spans="1:7" hidden="1" outlineLevel="1" x14ac:dyDescent="0.25">
      <c r="A281" s="22" t="s">
        <v>1104</v>
      </c>
      <c r="C281" s="93"/>
      <c r="E281" s="20"/>
      <c r="F281" s="20"/>
    </row>
    <row r="282" spans="1:7" hidden="1" outlineLevel="1" x14ac:dyDescent="0.25">
      <c r="A282" s="22" t="s">
        <v>1105</v>
      </c>
      <c r="C282" s="93"/>
      <c r="E282" s="20"/>
      <c r="F282" s="20"/>
    </row>
    <row r="283" spans="1:7" hidden="1" outlineLevel="1" x14ac:dyDescent="0.25">
      <c r="A283" s="22" t="s">
        <v>1106</v>
      </c>
      <c r="C283" s="93"/>
      <c r="E283" s="20"/>
      <c r="F283" s="20"/>
    </row>
    <row r="284" spans="1:7" hidden="1" outlineLevel="1" x14ac:dyDescent="0.25">
      <c r="A284" s="22" t="s">
        <v>1107</v>
      </c>
      <c r="C284" s="93"/>
      <c r="E284" s="20"/>
      <c r="F284" s="20"/>
    </row>
    <row r="285" spans="1:7" hidden="1" outlineLevel="1" x14ac:dyDescent="0.25">
      <c r="A285" s="22" t="s">
        <v>1108</v>
      </c>
      <c r="C285" s="93"/>
      <c r="E285" s="20"/>
      <c r="F285" s="20"/>
    </row>
    <row r="286" spans="1:7" customFormat="1" collapsed="1" x14ac:dyDescent="0.25">
      <c r="A286" s="42"/>
      <c r="B286" s="42" t="s">
        <v>1109</v>
      </c>
      <c r="C286" s="42" t="s">
        <v>229</v>
      </c>
      <c r="D286" s="42" t="s">
        <v>1110</v>
      </c>
      <c r="E286" s="42"/>
      <c r="F286" s="42" t="s">
        <v>759</v>
      </c>
      <c r="G286" s="42" t="s">
        <v>1111</v>
      </c>
    </row>
    <row r="287" spans="1:7" customFormat="1" x14ac:dyDescent="0.25">
      <c r="A287" s="22" t="s">
        <v>1112</v>
      </c>
      <c r="B287" s="39" t="s">
        <v>1113</v>
      </c>
      <c r="C287" s="96">
        <v>5696.910508750002</v>
      </c>
      <c r="D287" s="22">
        <v>2066</v>
      </c>
      <c r="E287" s="28"/>
      <c r="F287" s="102">
        <f>IF($C$305=0,"",IF(C287="[For completion]","",C287/$C$305))</f>
        <v>5.0294417377555224E-2</v>
      </c>
      <c r="G287" s="102">
        <f>IF($D$305=0,"",IF(D287="[For completion]","",D287/$D$305))</f>
        <v>3.7331502294821295E-2</v>
      </c>
    </row>
    <row r="288" spans="1:7" customFormat="1" x14ac:dyDescent="0.25">
      <c r="A288" s="22" t="s">
        <v>1114</v>
      </c>
      <c r="B288" s="39" t="s">
        <v>1115</v>
      </c>
      <c r="C288" s="96">
        <v>19040.079541089988</v>
      </c>
      <c r="D288" s="22">
        <v>7535</v>
      </c>
      <c r="E288" s="28"/>
      <c r="F288" s="102">
        <f t="shared" ref="F288:F304" si="10">IF($C$305=0,"",IF(C288="[For completion]","",C288/$C$305))</f>
        <v>0.16809281203743986</v>
      </c>
      <c r="G288" s="102">
        <f t="shared" ref="G288:G304" si="11">IF($D$305=0,"",IF(D288="[For completion]","",D288/$D$305))</f>
        <v>0.13615337356799537</v>
      </c>
    </row>
    <row r="289" spans="1:7" customFormat="1" x14ac:dyDescent="0.25">
      <c r="A289" s="22" t="s">
        <v>1116</v>
      </c>
      <c r="B289" s="39" t="s">
        <v>1117</v>
      </c>
      <c r="C289" s="96">
        <v>10576.870986140015</v>
      </c>
      <c r="D289" s="22">
        <v>4941</v>
      </c>
      <c r="E289" s="28"/>
      <c r="F289" s="102">
        <f t="shared" si="10"/>
        <v>9.3376499965803481E-2</v>
      </c>
      <c r="G289" s="102">
        <f t="shared" si="11"/>
        <v>8.9281196920964187E-2</v>
      </c>
    </row>
    <row r="290" spans="1:7" customFormat="1" x14ac:dyDescent="0.25">
      <c r="A290" s="22" t="s">
        <v>1118</v>
      </c>
      <c r="B290" s="39" t="s">
        <v>1119</v>
      </c>
      <c r="C290" s="96">
        <v>17033.233130660003</v>
      </c>
      <c r="D290" s="22">
        <v>9175</v>
      </c>
      <c r="E290" s="28"/>
      <c r="F290" s="102">
        <f t="shared" si="10"/>
        <v>0.15037563518802494</v>
      </c>
      <c r="G290" s="102">
        <f t="shared" si="11"/>
        <v>0.16578728632864731</v>
      </c>
    </row>
    <row r="291" spans="1:7" customFormat="1" x14ac:dyDescent="0.25">
      <c r="A291" s="22" t="s">
        <v>1120</v>
      </c>
      <c r="B291" s="39" t="s">
        <v>1121</v>
      </c>
      <c r="C291" s="96">
        <v>20634.783001269974</v>
      </c>
      <c r="D291" s="22">
        <v>12058</v>
      </c>
      <c r="E291" s="28"/>
      <c r="F291" s="102">
        <f t="shared" si="10"/>
        <v>0.18217143961927315</v>
      </c>
      <c r="G291" s="102">
        <f t="shared" si="11"/>
        <v>0.21788153662679338</v>
      </c>
    </row>
    <row r="292" spans="1:7" customFormat="1" x14ac:dyDescent="0.25">
      <c r="A292" s="22" t="s">
        <v>1122</v>
      </c>
      <c r="B292" s="39" t="s">
        <v>1123</v>
      </c>
      <c r="C292" s="96">
        <v>16456.181870889999</v>
      </c>
      <c r="D292" s="22">
        <v>8069</v>
      </c>
      <c r="E292" s="28"/>
      <c r="F292" s="102">
        <f t="shared" si="10"/>
        <v>0.1452812148241206</v>
      </c>
      <c r="G292" s="102">
        <f t="shared" si="11"/>
        <v>0.14580246467420765</v>
      </c>
    </row>
    <row r="293" spans="1:7" customFormat="1" x14ac:dyDescent="0.25">
      <c r="A293" s="22" t="s">
        <v>1124</v>
      </c>
      <c r="B293" s="39" t="s">
        <v>1125</v>
      </c>
      <c r="C293" s="96">
        <v>19561.196956839969</v>
      </c>
      <c r="D293" s="22">
        <v>9286</v>
      </c>
      <c r="E293" s="28"/>
      <c r="F293" s="102">
        <f t="shared" si="10"/>
        <v>0.17269342789232947</v>
      </c>
      <c r="G293" s="102">
        <f t="shared" si="11"/>
        <v>0.16779299627769145</v>
      </c>
    </row>
    <row r="294" spans="1:7" customFormat="1" x14ac:dyDescent="0.25">
      <c r="A294" s="22" t="s">
        <v>1126</v>
      </c>
      <c r="B294" s="39"/>
      <c r="C294" s="96"/>
      <c r="D294" s="22"/>
      <c r="E294" s="28"/>
      <c r="F294" s="102">
        <f t="shared" si="10"/>
        <v>0</v>
      </c>
      <c r="G294" s="102">
        <f t="shared" si="11"/>
        <v>0</v>
      </c>
    </row>
    <row r="295" spans="1:7" customFormat="1" x14ac:dyDescent="0.25">
      <c r="A295" s="22" t="s">
        <v>1127</v>
      </c>
      <c r="B295" s="39"/>
      <c r="C295" s="96"/>
      <c r="D295" s="22"/>
      <c r="E295" s="28"/>
      <c r="F295" s="102">
        <f t="shared" si="10"/>
        <v>0</v>
      </c>
      <c r="G295" s="102">
        <f t="shared" si="11"/>
        <v>0</v>
      </c>
    </row>
    <row r="296" spans="1:7" customFormat="1" x14ac:dyDescent="0.25">
      <c r="A296" s="22" t="s">
        <v>1128</v>
      </c>
      <c r="B296" s="39"/>
      <c r="C296" s="96"/>
      <c r="D296" s="22"/>
      <c r="E296" s="28"/>
      <c r="F296" s="102">
        <f t="shared" si="10"/>
        <v>0</v>
      </c>
      <c r="G296" s="102">
        <f t="shared" si="11"/>
        <v>0</v>
      </c>
    </row>
    <row r="297" spans="1:7" customFormat="1" x14ac:dyDescent="0.25">
      <c r="A297" s="22" t="s">
        <v>1129</v>
      </c>
      <c r="B297" s="39"/>
      <c r="C297" s="96"/>
      <c r="D297" s="22"/>
      <c r="E297" s="28"/>
      <c r="F297" s="102">
        <f t="shared" si="10"/>
        <v>0</v>
      </c>
      <c r="G297" s="102">
        <f t="shared" si="11"/>
        <v>0</v>
      </c>
    </row>
    <row r="298" spans="1:7" customFormat="1" x14ac:dyDescent="0.25">
      <c r="A298" s="22" t="s">
        <v>1130</v>
      </c>
      <c r="B298" s="39"/>
      <c r="C298" s="96"/>
      <c r="D298" s="22"/>
      <c r="E298" s="28"/>
      <c r="F298" s="102">
        <f t="shared" si="10"/>
        <v>0</v>
      </c>
      <c r="G298" s="102">
        <f t="shared" si="11"/>
        <v>0</v>
      </c>
    </row>
    <row r="299" spans="1:7" customFormat="1" x14ac:dyDescent="0.25">
      <c r="A299" s="22" t="s">
        <v>1131</v>
      </c>
      <c r="B299" s="39"/>
      <c r="C299" s="96"/>
      <c r="D299" s="22"/>
      <c r="E299" s="28"/>
      <c r="F299" s="102">
        <f t="shared" si="10"/>
        <v>0</v>
      </c>
      <c r="G299" s="102">
        <f t="shared" si="11"/>
        <v>0</v>
      </c>
    </row>
    <row r="300" spans="1:7" customFormat="1" x14ac:dyDescent="0.25">
      <c r="A300" s="22" t="s">
        <v>1132</v>
      </c>
      <c r="B300" s="39"/>
      <c r="C300" s="96"/>
      <c r="D300" s="22"/>
      <c r="E300" s="28"/>
      <c r="F300" s="102">
        <f t="shared" si="10"/>
        <v>0</v>
      </c>
      <c r="G300" s="102">
        <f t="shared" si="11"/>
        <v>0</v>
      </c>
    </row>
    <row r="301" spans="1:7" customFormat="1" x14ac:dyDescent="0.25">
      <c r="A301" s="22" t="s">
        <v>1133</v>
      </c>
      <c r="B301" s="39"/>
      <c r="C301" s="96"/>
      <c r="D301" s="22"/>
      <c r="E301" s="28"/>
      <c r="F301" s="102">
        <f t="shared" si="10"/>
        <v>0</v>
      </c>
      <c r="G301" s="102">
        <f t="shared" si="11"/>
        <v>0</v>
      </c>
    </row>
    <row r="302" spans="1:7" customFormat="1" x14ac:dyDescent="0.25">
      <c r="A302" s="22" t="s">
        <v>1134</v>
      </c>
      <c r="B302" s="39"/>
      <c r="C302" s="96"/>
      <c r="D302" s="22"/>
      <c r="E302" s="28"/>
      <c r="F302" s="102">
        <f t="shared" si="10"/>
        <v>0</v>
      </c>
      <c r="G302" s="102">
        <f t="shared" si="11"/>
        <v>0</v>
      </c>
    </row>
    <row r="303" spans="1:7" customFormat="1" x14ac:dyDescent="0.25">
      <c r="A303" s="22" t="s">
        <v>1135</v>
      </c>
      <c r="B303" s="39"/>
      <c r="C303" s="96"/>
      <c r="D303" s="22"/>
      <c r="E303" s="28"/>
      <c r="F303" s="102">
        <f t="shared" si="10"/>
        <v>0</v>
      </c>
      <c r="G303" s="102">
        <f t="shared" si="11"/>
        <v>0</v>
      </c>
    </row>
    <row r="304" spans="1:7" customFormat="1" x14ac:dyDescent="0.25">
      <c r="A304" s="22" t="s">
        <v>1136</v>
      </c>
      <c r="B304" s="39" t="s">
        <v>1137</v>
      </c>
      <c r="C304" s="96">
        <v>4271.9738107192243</v>
      </c>
      <c r="D304" s="22">
        <v>2212</v>
      </c>
      <c r="E304" s="28"/>
      <c r="F304" s="102">
        <f t="shared" si="10"/>
        <v>3.7714553095453289E-2</v>
      </c>
      <c r="G304" s="102">
        <f t="shared" si="11"/>
        <v>3.9969643308879331E-2</v>
      </c>
    </row>
    <row r="305" spans="1:7" customFormat="1" x14ac:dyDescent="0.25">
      <c r="A305" s="22" t="s">
        <v>1138</v>
      </c>
      <c r="B305" s="39" t="s">
        <v>267</v>
      </c>
      <c r="C305" s="96">
        <f>SUM(C287:C304)</f>
        <v>113271.22980635917</v>
      </c>
      <c r="D305" s="22">
        <f>SUM(D287:D304)</f>
        <v>55342</v>
      </c>
      <c r="E305" s="28"/>
      <c r="F305" s="110">
        <f>SUM(F287:F304)</f>
        <v>0.99999999999999989</v>
      </c>
      <c r="G305" s="110">
        <f>SUM(G287:G304)</f>
        <v>0.99999999999999989</v>
      </c>
    </row>
    <row r="306" spans="1:7" customFormat="1" x14ac:dyDescent="0.25">
      <c r="A306" s="22" t="s">
        <v>1139</v>
      </c>
      <c r="B306" s="39"/>
      <c r="C306" s="22"/>
      <c r="D306" s="22"/>
      <c r="E306" s="28"/>
      <c r="F306" s="28"/>
      <c r="G306" s="28"/>
    </row>
    <row r="307" spans="1:7" customFormat="1" x14ac:dyDescent="0.25">
      <c r="A307" s="22" t="s">
        <v>1140</v>
      </c>
      <c r="B307" s="39"/>
      <c r="C307" s="22"/>
      <c r="D307" s="22"/>
      <c r="E307" s="28"/>
      <c r="F307" s="28"/>
      <c r="G307" s="28"/>
    </row>
    <row r="308" spans="1:7" customFormat="1" x14ac:dyDescent="0.25">
      <c r="A308" s="22" t="s">
        <v>1141</v>
      </c>
      <c r="B308" s="39"/>
      <c r="C308" s="22"/>
      <c r="D308" s="22"/>
      <c r="E308" s="28"/>
      <c r="F308" s="28"/>
      <c r="G308" s="28"/>
    </row>
    <row r="309" spans="1:7" customFormat="1" x14ac:dyDescent="0.25">
      <c r="A309" s="42"/>
      <c r="B309" s="42" t="s">
        <v>1142</v>
      </c>
      <c r="C309" s="42" t="s">
        <v>229</v>
      </c>
      <c r="D309" s="42" t="s">
        <v>1110</v>
      </c>
      <c r="E309" s="42"/>
      <c r="F309" s="42" t="s">
        <v>759</v>
      </c>
      <c r="G309" s="42" t="s">
        <v>1111</v>
      </c>
    </row>
    <row r="310" spans="1:7" customFormat="1" x14ac:dyDescent="0.25">
      <c r="A310" s="22" t="s">
        <v>1143</v>
      </c>
      <c r="B310" s="39" t="s">
        <v>1144</v>
      </c>
      <c r="C310" s="96">
        <v>13330.261866699988</v>
      </c>
      <c r="D310" s="22">
        <v>4442</v>
      </c>
      <c r="E310" s="28"/>
      <c r="F310" s="102">
        <f>IF($C$328=0,"",IF(C310="[For completion]","",C310/$C$328))</f>
        <v>0.11768444546323459</v>
      </c>
      <c r="G310" s="102">
        <f>IF($D$328=0,"",IF(D310="[For completion]","",D310/$D$328))</f>
        <v>8.0264536879765813E-2</v>
      </c>
    </row>
    <row r="311" spans="1:7" customFormat="1" x14ac:dyDescent="0.25">
      <c r="A311" s="22" t="s">
        <v>1145</v>
      </c>
      <c r="B311" s="39" t="s">
        <v>1146</v>
      </c>
      <c r="C311" s="96">
        <v>13022.769797570028</v>
      </c>
      <c r="D311" s="22">
        <v>5608</v>
      </c>
      <c r="E311" s="28"/>
      <c r="F311" s="102">
        <f t="shared" ref="F311:F327" si="12">IF($C$328=0,"",IF(C311="[For completion]","",C311/$C$328))</f>
        <v>0.11496979259281349</v>
      </c>
      <c r="G311" s="102">
        <f t="shared" ref="G311:G327" si="13">IF($D$328=0,"",IF(D311="[For completion]","",D311/$D$328))</f>
        <v>0.10133352607422934</v>
      </c>
    </row>
    <row r="312" spans="1:7" customFormat="1" x14ac:dyDescent="0.25">
      <c r="A312" s="22" t="s">
        <v>1147</v>
      </c>
      <c r="B312" s="39" t="s">
        <v>1148</v>
      </c>
      <c r="C312" s="96">
        <v>24461.219395259999</v>
      </c>
      <c r="D312" s="22">
        <v>12954</v>
      </c>
      <c r="E312" s="28"/>
      <c r="F312" s="102">
        <f t="shared" si="12"/>
        <v>0.21595262483754474</v>
      </c>
      <c r="G312" s="102">
        <f t="shared" si="13"/>
        <v>0.23407177189114958</v>
      </c>
    </row>
    <row r="313" spans="1:7" customFormat="1" x14ac:dyDescent="0.25">
      <c r="A313" s="22" t="s">
        <v>1149</v>
      </c>
      <c r="B313" s="39" t="s">
        <v>1150</v>
      </c>
      <c r="C313" s="96">
        <v>17331.634810109987</v>
      </c>
      <c r="D313" s="22">
        <v>9687</v>
      </c>
      <c r="E313" s="28"/>
      <c r="F313" s="102">
        <f t="shared" si="12"/>
        <v>0.15301003476115671</v>
      </c>
      <c r="G313" s="102">
        <f t="shared" si="13"/>
        <v>0.17503884933685085</v>
      </c>
    </row>
    <row r="314" spans="1:7" customFormat="1" x14ac:dyDescent="0.25">
      <c r="A314" s="22" t="s">
        <v>1151</v>
      </c>
      <c r="B314" s="39" t="s">
        <v>1152</v>
      </c>
      <c r="C314" s="96">
        <v>14715.615221579998</v>
      </c>
      <c r="D314" s="22">
        <v>7696</v>
      </c>
      <c r="E314" s="28"/>
      <c r="F314" s="102">
        <f t="shared" si="12"/>
        <v>0.12991485346046669</v>
      </c>
      <c r="G314" s="102">
        <f t="shared" si="13"/>
        <v>0.13906255646705937</v>
      </c>
    </row>
    <row r="315" spans="1:7" customFormat="1" x14ac:dyDescent="0.25">
      <c r="A315" s="22" t="s">
        <v>1153</v>
      </c>
      <c r="B315" s="39" t="s">
        <v>1154</v>
      </c>
      <c r="C315" s="96">
        <v>4141.2119320399988</v>
      </c>
      <c r="D315" s="22">
        <v>1956</v>
      </c>
      <c r="E315" s="28"/>
      <c r="F315" s="102">
        <f t="shared" si="12"/>
        <v>3.6560139226170088E-2</v>
      </c>
      <c r="G315" s="102">
        <f t="shared" si="13"/>
        <v>3.5343861804777568E-2</v>
      </c>
    </row>
    <row r="316" spans="1:7" customFormat="1" x14ac:dyDescent="0.25">
      <c r="A316" s="22" t="s">
        <v>1155</v>
      </c>
      <c r="B316" s="39" t="s">
        <v>1156</v>
      </c>
      <c r="C316" s="96">
        <v>16747.3846486</v>
      </c>
      <c r="D316" s="22">
        <v>8234</v>
      </c>
      <c r="E316" s="28"/>
      <c r="F316" s="102">
        <f t="shared" si="12"/>
        <v>0.14785205984988595</v>
      </c>
      <c r="G316" s="102">
        <f t="shared" si="13"/>
        <v>0.14878392540927324</v>
      </c>
    </row>
    <row r="317" spans="1:7" customFormat="1" x14ac:dyDescent="0.25">
      <c r="A317" s="22" t="s">
        <v>1157</v>
      </c>
      <c r="B317" s="39" t="s">
        <v>1158</v>
      </c>
      <c r="C317" s="96">
        <v>5624.5939619299897</v>
      </c>
      <c r="D317" s="22">
        <v>2713</v>
      </c>
      <c r="E317" s="28"/>
      <c r="F317" s="102">
        <f t="shared" si="12"/>
        <v>4.9655980353929367E-2</v>
      </c>
      <c r="G317" s="102">
        <f t="shared" si="13"/>
        <v>4.9022442268078496E-2</v>
      </c>
    </row>
    <row r="318" spans="1:7" customFormat="1" x14ac:dyDescent="0.25">
      <c r="A318" s="22" t="s">
        <v>1159</v>
      </c>
      <c r="B318" s="39"/>
      <c r="C318" s="96"/>
      <c r="D318" s="22"/>
      <c r="E318" s="28"/>
      <c r="F318" s="102">
        <f t="shared" si="12"/>
        <v>0</v>
      </c>
      <c r="G318" s="102">
        <f t="shared" si="13"/>
        <v>0</v>
      </c>
    </row>
    <row r="319" spans="1:7" customFormat="1" x14ac:dyDescent="0.25">
      <c r="A319" s="22" t="s">
        <v>1160</v>
      </c>
      <c r="B319" s="39"/>
      <c r="C319" s="96"/>
      <c r="D319" s="22"/>
      <c r="E319" s="28"/>
      <c r="F319" s="102">
        <f t="shared" si="12"/>
        <v>0</v>
      </c>
      <c r="G319" s="102">
        <f t="shared" si="13"/>
        <v>0</v>
      </c>
    </row>
    <row r="320" spans="1:7" customFormat="1" x14ac:dyDescent="0.25">
      <c r="A320" s="22" t="s">
        <v>1161</v>
      </c>
      <c r="B320" s="39"/>
      <c r="C320" s="96"/>
      <c r="D320" s="22"/>
      <c r="E320" s="28"/>
      <c r="F320" s="102">
        <f t="shared" si="12"/>
        <v>0</v>
      </c>
      <c r="G320" s="102">
        <f t="shared" si="13"/>
        <v>0</v>
      </c>
    </row>
    <row r="321" spans="1:7" customFormat="1" x14ac:dyDescent="0.25">
      <c r="A321" s="22" t="s">
        <v>1162</v>
      </c>
      <c r="B321" s="39"/>
      <c r="C321" s="96"/>
      <c r="D321" s="22"/>
      <c r="E321" s="28"/>
      <c r="F321" s="102">
        <f>IF($C$328=0,"",IF(C321="[For completion]","",C321/$C$328))</f>
        <v>0</v>
      </c>
      <c r="G321" s="102">
        <f t="shared" si="13"/>
        <v>0</v>
      </c>
    </row>
    <row r="322" spans="1:7" customFormat="1" x14ac:dyDescent="0.25">
      <c r="A322" s="22" t="s">
        <v>1163</v>
      </c>
      <c r="B322" s="39"/>
      <c r="C322" s="96"/>
      <c r="D322" s="22"/>
      <c r="E322" s="28"/>
      <c r="F322" s="102">
        <f t="shared" si="12"/>
        <v>0</v>
      </c>
      <c r="G322" s="102">
        <f t="shared" si="13"/>
        <v>0</v>
      </c>
    </row>
    <row r="323" spans="1:7" customFormat="1" x14ac:dyDescent="0.25">
      <c r="A323" s="22" t="s">
        <v>1164</v>
      </c>
      <c r="B323" s="39"/>
      <c r="C323" s="96"/>
      <c r="D323" s="22"/>
      <c r="E323" s="28"/>
      <c r="F323" s="102">
        <f t="shared" si="12"/>
        <v>0</v>
      </c>
      <c r="G323" s="102">
        <f t="shared" si="13"/>
        <v>0</v>
      </c>
    </row>
    <row r="324" spans="1:7" customFormat="1" x14ac:dyDescent="0.25">
      <c r="A324" s="22" t="s">
        <v>1165</v>
      </c>
      <c r="B324" s="39"/>
      <c r="C324" s="96"/>
      <c r="D324" s="22"/>
      <c r="E324" s="28"/>
      <c r="F324" s="102">
        <f t="shared" si="12"/>
        <v>0</v>
      </c>
      <c r="G324" s="102">
        <f t="shared" si="13"/>
        <v>0</v>
      </c>
    </row>
    <row r="325" spans="1:7" customFormat="1" x14ac:dyDescent="0.25">
      <c r="A325" s="22" t="s">
        <v>1166</v>
      </c>
      <c r="B325" s="39"/>
      <c r="C325" s="96"/>
      <c r="D325" s="22"/>
      <c r="E325" s="28"/>
      <c r="F325" s="102">
        <f t="shared" si="12"/>
        <v>0</v>
      </c>
      <c r="G325" s="102">
        <f t="shared" si="13"/>
        <v>0</v>
      </c>
    </row>
    <row r="326" spans="1:7" customFormat="1" x14ac:dyDescent="0.25">
      <c r="A326" s="22" t="s">
        <v>1167</v>
      </c>
      <c r="B326" s="39"/>
      <c r="C326" s="96"/>
      <c r="D326" s="22"/>
      <c r="E326" s="28"/>
      <c r="F326" s="102">
        <f t="shared" si="12"/>
        <v>0</v>
      </c>
      <c r="G326" s="102">
        <f t="shared" si="13"/>
        <v>0</v>
      </c>
    </row>
    <row r="327" spans="1:7" customFormat="1" x14ac:dyDescent="0.25">
      <c r="A327" s="22" t="s">
        <v>1168</v>
      </c>
      <c r="B327" s="39" t="s">
        <v>1137</v>
      </c>
      <c r="C327" s="96">
        <v>3896.5381725691987</v>
      </c>
      <c r="D327" s="22">
        <v>2052</v>
      </c>
      <c r="E327" s="28"/>
      <c r="F327" s="102">
        <f t="shared" si="12"/>
        <v>3.440006945479851E-2</v>
      </c>
      <c r="G327" s="102">
        <f t="shared" si="13"/>
        <v>3.7078529868815727E-2</v>
      </c>
    </row>
    <row r="328" spans="1:7" customFormat="1" x14ac:dyDescent="0.25">
      <c r="A328" s="22" t="s">
        <v>1169</v>
      </c>
      <c r="B328" s="39" t="s">
        <v>267</v>
      </c>
      <c r="C328" s="96">
        <f>SUM(C310:C327)</f>
        <v>113271.22980635917</v>
      </c>
      <c r="D328" s="22">
        <f>SUM(D310:D327)</f>
        <v>55342</v>
      </c>
      <c r="E328" s="28"/>
      <c r="F328" s="110">
        <f>SUM(F310:F327)</f>
        <v>1.0000000000000002</v>
      </c>
      <c r="G328" s="110">
        <f>SUM(G310:G327)</f>
        <v>1</v>
      </c>
    </row>
    <row r="329" spans="1:7" customFormat="1" x14ac:dyDescent="0.25">
      <c r="A329" s="22" t="s">
        <v>1170</v>
      </c>
      <c r="B329" s="39"/>
      <c r="C329" s="22"/>
      <c r="D329" s="22"/>
      <c r="E329" s="28"/>
      <c r="F329" s="28"/>
      <c r="G329" s="28"/>
    </row>
    <row r="330" spans="1:7" customFormat="1" x14ac:dyDescent="0.25">
      <c r="A330" s="22" t="s">
        <v>1171</v>
      </c>
      <c r="B330" s="39"/>
      <c r="C330" s="22"/>
      <c r="D330" s="22"/>
      <c r="E330" s="28"/>
      <c r="F330" s="28"/>
      <c r="G330" s="28"/>
    </row>
    <row r="331" spans="1:7" customFormat="1" x14ac:dyDescent="0.25">
      <c r="A331" s="22" t="s">
        <v>1172</v>
      </c>
      <c r="B331" s="39"/>
      <c r="C331" s="22"/>
      <c r="D331" s="22"/>
      <c r="E331" s="28"/>
      <c r="F331" s="28"/>
      <c r="G331" s="28"/>
    </row>
    <row r="332" spans="1:7" customFormat="1" x14ac:dyDescent="0.25">
      <c r="A332" s="42"/>
      <c r="B332" s="42" t="s">
        <v>1173</v>
      </c>
      <c r="C332" s="42" t="s">
        <v>229</v>
      </c>
      <c r="D332" s="42" t="s">
        <v>1110</v>
      </c>
      <c r="E332" s="42"/>
      <c r="F332" s="42" t="s">
        <v>759</v>
      </c>
      <c r="G332" s="42" t="s">
        <v>1111</v>
      </c>
    </row>
    <row r="333" spans="1:7" customFormat="1" x14ac:dyDescent="0.25">
      <c r="A333" s="22" t="s">
        <v>1174</v>
      </c>
      <c r="B333" s="39" t="s">
        <v>1175</v>
      </c>
      <c r="C333" s="96">
        <v>4915.6774592099973</v>
      </c>
      <c r="D333" s="22">
        <v>2107</v>
      </c>
      <c r="E333" s="28"/>
      <c r="F333" s="102">
        <f>IF($C$346=0,"",IF(C333="[For completion]","",C333/$C$346))</f>
        <v>4.3397405215900867E-2</v>
      </c>
      <c r="G333" s="102">
        <f>IF($D$346=0,"",IF(D333="[For completion]","",D333/$D$346))</f>
        <v>3.807235011383759E-2</v>
      </c>
    </row>
    <row r="334" spans="1:7" customFormat="1" x14ac:dyDescent="0.25">
      <c r="A334" s="22" t="s">
        <v>1176</v>
      </c>
      <c r="B334" s="39" t="s">
        <v>1177</v>
      </c>
      <c r="C334" s="96">
        <v>5617.9195865399961</v>
      </c>
      <c r="D334" s="22">
        <v>2507</v>
      </c>
      <c r="E334" s="28"/>
      <c r="F334" s="102">
        <f t="shared" ref="F334:F345" si="14">IF($C$346=0,"",IF(C334="[For completion]","",C334/$C$346))</f>
        <v>4.9597056517740747E-2</v>
      </c>
      <c r="G334" s="102">
        <f t="shared" ref="G334:G345" si="15">IF($D$346=0,"",IF(D334="[For completion]","",D334/$D$346))</f>
        <v>4.5300133713996604E-2</v>
      </c>
    </row>
    <row r="335" spans="1:7" customFormat="1" x14ac:dyDescent="0.25">
      <c r="A335" s="22" t="s">
        <v>1178</v>
      </c>
      <c r="B335" s="39" t="s">
        <v>1179</v>
      </c>
      <c r="C335" s="96">
        <v>11395.051498920016</v>
      </c>
      <c r="D335" s="22">
        <v>5729</v>
      </c>
      <c r="E335" s="28"/>
      <c r="F335" s="102">
        <f t="shared" si="14"/>
        <v>0.10059969789681127</v>
      </c>
      <c r="G335" s="102">
        <f t="shared" si="15"/>
        <v>0.10351993061327744</v>
      </c>
    </row>
    <row r="336" spans="1:7" customFormat="1" x14ac:dyDescent="0.25">
      <c r="A336" s="22" t="s">
        <v>1180</v>
      </c>
      <c r="B336" s="39" t="s">
        <v>1181</v>
      </c>
      <c r="C336" s="96">
        <v>10819.083040299987</v>
      </c>
      <c r="D336" s="22">
        <v>5431</v>
      </c>
      <c r="E336" s="28"/>
      <c r="F336" s="102">
        <f t="shared" si="14"/>
        <v>9.55148368989686E-2</v>
      </c>
      <c r="G336" s="102">
        <f t="shared" si="15"/>
        <v>9.8135231831158978E-2</v>
      </c>
    </row>
    <row r="337" spans="1:7" customFormat="1" x14ac:dyDescent="0.25">
      <c r="A337" s="22" t="s">
        <v>1182</v>
      </c>
      <c r="B337" s="39" t="s">
        <v>1183</v>
      </c>
      <c r="C337" s="96">
        <v>12578.573792280007</v>
      </c>
      <c r="D337" s="22">
        <v>6543</v>
      </c>
      <c r="E337" s="28"/>
      <c r="F337" s="102">
        <f t="shared" si="14"/>
        <v>0.11104826718826559</v>
      </c>
      <c r="G337" s="102">
        <f t="shared" si="15"/>
        <v>0.11822847023960102</v>
      </c>
    </row>
    <row r="338" spans="1:7" customFormat="1" x14ac:dyDescent="0.25">
      <c r="A338" s="22" t="s">
        <v>1184</v>
      </c>
      <c r="B338" s="39" t="s">
        <v>1185</v>
      </c>
      <c r="C338" s="96">
        <v>12063.601405509971</v>
      </c>
      <c r="D338" s="22">
        <v>5993</v>
      </c>
      <c r="E338" s="28"/>
      <c r="F338" s="102">
        <f t="shared" si="14"/>
        <v>0.10650190190512708</v>
      </c>
      <c r="G338" s="102">
        <f t="shared" si="15"/>
        <v>0.10829026778938239</v>
      </c>
    </row>
    <row r="339" spans="1:7" customFormat="1" x14ac:dyDescent="0.25">
      <c r="A339" s="22" t="s">
        <v>1186</v>
      </c>
      <c r="B339" s="39" t="s">
        <v>1187</v>
      </c>
      <c r="C339" s="96">
        <v>7552.863379270002</v>
      </c>
      <c r="D339" s="22">
        <v>3999</v>
      </c>
      <c r="E339" s="28"/>
      <c r="F339" s="102">
        <f t="shared" si="14"/>
        <v>6.6679450661759967E-2</v>
      </c>
      <c r="G339" s="102">
        <f t="shared" si="15"/>
        <v>7.2259766542589712E-2</v>
      </c>
    </row>
    <row r="340" spans="1:7" customFormat="1" x14ac:dyDescent="0.25">
      <c r="A340" s="22" t="s">
        <v>1188</v>
      </c>
      <c r="B340" s="39" t="s">
        <v>1189</v>
      </c>
      <c r="C340" s="96">
        <v>5401.1753278700153</v>
      </c>
      <c r="D340" s="22">
        <v>2856</v>
      </c>
      <c r="E340" s="28"/>
      <c r="F340" s="102">
        <f t="shared" si="14"/>
        <v>4.7683558632703987E-2</v>
      </c>
      <c r="G340" s="102">
        <f t="shared" si="15"/>
        <v>5.1606374905135338E-2</v>
      </c>
    </row>
    <row r="341" spans="1:7" customFormat="1" x14ac:dyDescent="0.25">
      <c r="A341" s="22" t="s">
        <v>1190</v>
      </c>
      <c r="B341" s="39" t="s">
        <v>1191</v>
      </c>
      <c r="C341" s="96">
        <v>6876.6797062799969</v>
      </c>
      <c r="D341" s="22">
        <v>3441</v>
      </c>
      <c r="E341" s="28"/>
      <c r="F341" s="102">
        <f t="shared" si="14"/>
        <v>6.070985296121445E-2</v>
      </c>
      <c r="G341" s="102">
        <f t="shared" si="15"/>
        <v>6.2177008420367892E-2</v>
      </c>
    </row>
    <row r="342" spans="1:7" customFormat="1" x14ac:dyDescent="0.25">
      <c r="A342" s="22" t="s">
        <v>1192</v>
      </c>
      <c r="B342" s="22" t="s">
        <v>1193</v>
      </c>
      <c r="C342" s="96">
        <v>7428.1575404000114</v>
      </c>
      <c r="D342" s="22">
        <v>3237</v>
      </c>
      <c r="F342" s="102">
        <f t="shared" si="14"/>
        <v>6.5578501735159819E-2</v>
      </c>
      <c r="G342" s="102">
        <f t="shared" si="15"/>
        <v>5.8490838784286799E-2</v>
      </c>
    </row>
    <row r="343" spans="1:7" customFormat="1" x14ac:dyDescent="0.25">
      <c r="A343" s="22" t="s">
        <v>1194</v>
      </c>
      <c r="B343" s="22" t="s">
        <v>1195</v>
      </c>
      <c r="C343" s="96">
        <v>10592.04470101</v>
      </c>
      <c r="D343" s="22">
        <v>4040</v>
      </c>
      <c r="F343" s="102">
        <f t="shared" si="14"/>
        <v>9.3510459091134104E-2</v>
      </c>
      <c r="G343" s="102">
        <f t="shared" si="15"/>
        <v>7.3000614361606014E-2</v>
      </c>
    </row>
    <row r="344" spans="1:7" customFormat="1" x14ac:dyDescent="0.25">
      <c r="A344" s="22" t="s">
        <v>1196</v>
      </c>
      <c r="B344" s="39" t="s">
        <v>1197</v>
      </c>
      <c r="C344" s="96">
        <v>8911.9419042500085</v>
      </c>
      <c r="D344" s="22">
        <v>2937</v>
      </c>
      <c r="E344" s="28"/>
      <c r="F344" s="102">
        <f t="shared" si="14"/>
        <v>7.8677894814819807E-2</v>
      </c>
      <c r="G344" s="102">
        <f t="shared" si="15"/>
        <v>5.307000108416754E-2</v>
      </c>
    </row>
    <row r="345" spans="1:7" customFormat="1" x14ac:dyDescent="0.25">
      <c r="A345" s="22" t="s">
        <v>1198</v>
      </c>
      <c r="B345" s="22" t="s">
        <v>1137</v>
      </c>
      <c r="C345" s="96">
        <v>9118.460464519143</v>
      </c>
      <c r="D345" s="22">
        <v>6522</v>
      </c>
      <c r="F345" s="102">
        <f t="shared" si="14"/>
        <v>8.0501116480393528E-2</v>
      </c>
      <c r="G345" s="102">
        <f t="shared" si="15"/>
        <v>0.11784901160059268</v>
      </c>
    </row>
    <row r="346" spans="1:7" customFormat="1" x14ac:dyDescent="0.25">
      <c r="A346" s="22" t="s">
        <v>1199</v>
      </c>
      <c r="B346" s="39" t="s">
        <v>267</v>
      </c>
      <c r="C346" s="96">
        <f>SUM(C333:C345)</f>
        <v>113271.22980635917</v>
      </c>
      <c r="D346" s="22">
        <f>SUM(D333:D345)</f>
        <v>55342</v>
      </c>
      <c r="E346" s="28"/>
      <c r="F346" s="110">
        <f>SUM(F333:F345)</f>
        <v>0.99999999999999978</v>
      </c>
      <c r="G346" s="110">
        <f>SUM(G333:G345)</f>
        <v>0.99999999999999989</v>
      </c>
    </row>
    <row r="347" spans="1:7" customFormat="1" x14ac:dyDescent="0.25">
      <c r="A347" s="22" t="s">
        <v>1200</v>
      </c>
      <c r="B347" s="39"/>
      <c r="C347" s="96"/>
      <c r="D347" s="22"/>
      <c r="E347" s="28"/>
      <c r="F347" s="110"/>
      <c r="G347" s="110"/>
    </row>
    <row r="348" spans="1:7" customFormat="1" x14ac:dyDescent="0.25">
      <c r="A348" s="22" t="s">
        <v>1201</v>
      </c>
      <c r="B348" s="39"/>
      <c r="C348" s="96"/>
      <c r="D348" s="22"/>
      <c r="E348" s="28"/>
      <c r="F348" s="110"/>
      <c r="G348" s="110"/>
    </row>
    <row r="349" spans="1:7" customFormat="1" x14ac:dyDescent="0.25">
      <c r="A349" s="22" t="s">
        <v>1202</v>
      </c>
    </row>
    <row r="350" spans="1:7" customFormat="1" x14ac:dyDescent="0.25">
      <c r="A350" s="22" t="s">
        <v>1203</v>
      </c>
    </row>
    <row r="351" spans="1:7" customFormat="1" x14ac:dyDescent="0.25">
      <c r="A351" s="22" t="s">
        <v>1204</v>
      </c>
      <c r="B351" s="39"/>
      <c r="C351" s="96"/>
      <c r="D351" s="22"/>
      <c r="E351" s="28"/>
      <c r="F351" s="110"/>
      <c r="G351" s="110"/>
    </row>
    <row r="352" spans="1:7" customFormat="1" x14ac:dyDescent="0.25">
      <c r="A352" s="22" t="s">
        <v>1205</v>
      </c>
      <c r="B352" s="39"/>
      <c r="C352" s="96"/>
      <c r="D352" s="22"/>
      <c r="E352" s="28"/>
      <c r="F352" s="110"/>
      <c r="G352" s="110"/>
    </row>
    <row r="353" spans="1:7" customFormat="1" x14ac:dyDescent="0.25">
      <c r="A353" s="22" t="s">
        <v>1206</v>
      </c>
      <c r="B353" s="39"/>
      <c r="C353" s="96"/>
      <c r="D353" s="22"/>
      <c r="E353" s="28"/>
      <c r="F353" s="110"/>
      <c r="G353" s="110"/>
    </row>
    <row r="354" spans="1:7" customFormat="1" x14ac:dyDescent="0.25">
      <c r="A354" s="22" t="s">
        <v>1207</v>
      </c>
      <c r="B354" s="39"/>
      <c r="C354" s="96"/>
      <c r="D354" s="22"/>
      <c r="E354" s="28"/>
      <c r="F354" s="110"/>
      <c r="G354" s="110"/>
    </row>
    <row r="355" spans="1:7" customFormat="1" x14ac:dyDescent="0.25">
      <c r="A355" s="22" t="s">
        <v>1208</v>
      </c>
      <c r="B355" s="39"/>
      <c r="C355" s="22"/>
      <c r="D355" s="22"/>
      <c r="E355" s="28"/>
      <c r="F355" s="28"/>
      <c r="G355" s="28"/>
    </row>
    <row r="356" spans="1:7" customFormat="1" x14ac:dyDescent="0.25">
      <c r="A356" s="22" t="s">
        <v>1209</v>
      </c>
      <c r="B356" s="39"/>
      <c r="C356" s="22"/>
      <c r="D356" s="22"/>
      <c r="E356" s="28"/>
      <c r="F356" s="28"/>
      <c r="G356" s="28"/>
    </row>
    <row r="357" spans="1:7" customFormat="1" x14ac:dyDescent="0.25">
      <c r="A357" s="42"/>
      <c r="B357" s="42" t="s">
        <v>1210</v>
      </c>
      <c r="C357" s="42" t="s">
        <v>229</v>
      </c>
      <c r="D357" s="42" t="s">
        <v>1110</v>
      </c>
      <c r="E357" s="42"/>
      <c r="F357" s="42" t="s">
        <v>759</v>
      </c>
      <c r="G357" s="42" t="s">
        <v>1111</v>
      </c>
    </row>
    <row r="358" spans="1:7" customFormat="1" x14ac:dyDescent="0.25">
      <c r="A358" s="22" t="s">
        <v>1211</v>
      </c>
      <c r="B358" s="39" t="s">
        <v>1212</v>
      </c>
      <c r="C358" s="96">
        <v>73555.789343640165</v>
      </c>
      <c r="D358" s="22">
        <v>35337</v>
      </c>
      <c r="E358" s="28"/>
      <c r="F358" s="102">
        <f>IF($C$365=0,"",IF(C358="[For completion]","",C358/$C$365))</f>
        <v>0.64937751156570089</v>
      </c>
      <c r="G358" s="102">
        <f>IF($D$365=0,"",IF(D358="[For completion]","",D358/$D$365))</f>
        <v>0.63852047269704748</v>
      </c>
    </row>
    <row r="359" spans="1:7" customFormat="1" x14ac:dyDescent="0.25">
      <c r="A359" s="22" t="s">
        <v>1213</v>
      </c>
      <c r="B359" s="115" t="s">
        <v>1214</v>
      </c>
      <c r="C359" s="96">
        <v>25797.894197280042</v>
      </c>
      <c r="D359" s="22">
        <v>14435</v>
      </c>
      <c r="E359" s="28"/>
      <c r="F359" s="102">
        <f t="shared" ref="F359:F364" si="16">IF($C$365=0,"",IF(C359="[For completion]","",C359/$C$365))</f>
        <v>0.22775328069963022</v>
      </c>
      <c r="G359" s="102">
        <f t="shared" ref="G359:G364" si="17">IF($D$365=0,"",IF(D359="[For completion]","",D359/$D$365))</f>
        <v>0.2608326406707383</v>
      </c>
    </row>
    <row r="360" spans="1:7" customFormat="1" x14ac:dyDescent="0.25">
      <c r="A360" s="22" t="s">
        <v>1215</v>
      </c>
      <c r="B360" s="39" t="s">
        <v>1216</v>
      </c>
      <c r="C360" s="96">
        <v>2742.2200445000003</v>
      </c>
      <c r="D360" s="22">
        <v>1357</v>
      </c>
      <c r="E360" s="28"/>
      <c r="F360" s="102">
        <f t="shared" si="16"/>
        <v>2.4209325255741588E-2</v>
      </c>
      <c r="G360" s="102">
        <f t="shared" si="17"/>
        <v>2.4520255863539446E-2</v>
      </c>
    </row>
    <row r="361" spans="1:7" customFormat="1" x14ac:dyDescent="0.25">
      <c r="A361" s="22" t="s">
        <v>1217</v>
      </c>
      <c r="B361" s="39" t="s">
        <v>1218</v>
      </c>
      <c r="C361" s="96">
        <v>6543.125222790005</v>
      </c>
      <c r="D361" s="22">
        <v>3171</v>
      </c>
      <c r="E361" s="28"/>
      <c r="F361" s="102">
        <f t="shared" si="16"/>
        <v>5.7765111528988333E-2</v>
      </c>
      <c r="G361" s="102">
        <f t="shared" si="17"/>
        <v>5.7298254490260561E-2</v>
      </c>
    </row>
    <row r="362" spans="1:7" customFormat="1" x14ac:dyDescent="0.25">
      <c r="A362" s="22" t="s">
        <v>1219</v>
      </c>
      <c r="B362" s="39" t="s">
        <v>1220</v>
      </c>
      <c r="C362" s="96">
        <v>3020.1792053599993</v>
      </c>
      <c r="D362" s="22">
        <v>225</v>
      </c>
      <c r="E362" s="28"/>
      <c r="F362" s="102">
        <f t="shared" si="16"/>
        <v>2.6663250770059557E-2</v>
      </c>
      <c r="G362" s="102">
        <f t="shared" si="17"/>
        <v>4.0656282750894442E-3</v>
      </c>
    </row>
    <row r="363" spans="1:7" customFormat="1" x14ac:dyDescent="0.25">
      <c r="A363" s="22" t="s">
        <v>1221</v>
      </c>
      <c r="B363" s="39" t="s">
        <v>1222</v>
      </c>
      <c r="C363" s="96">
        <v>0</v>
      </c>
      <c r="D363" s="22">
        <v>0</v>
      </c>
      <c r="E363" s="28"/>
      <c r="F363" s="102">
        <f t="shared" si="16"/>
        <v>0</v>
      </c>
      <c r="G363" s="102">
        <f t="shared" si="17"/>
        <v>0</v>
      </c>
    </row>
    <row r="364" spans="1:7" customFormat="1" x14ac:dyDescent="0.25">
      <c r="A364" s="22" t="s">
        <v>1223</v>
      </c>
      <c r="B364" s="39" t="s">
        <v>633</v>
      </c>
      <c r="C364" s="96">
        <v>1612.0217927889607</v>
      </c>
      <c r="D364" s="22">
        <v>817</v>
      </c>
      <c r="E364" s="28"/>
      <c r="F364" s="102">
        <f t="shared" si="16"/>
        <v>1.4231520179879428E-2</v>
      </c>
      <c r="G364" s="102">
        <f t="shared" si="17"/>
        <v>1.4762748003324781E-2</v>
      </c>
    </row>
    <row r="365" spans="1:7" customFormat="1" x14ac:dyDescent="0.25">
      <c r="A365" s="22" t="s">
        <v>1224</v>
      </c>
      <c r="B365" s="39" t="s">
        <v>267</v>
      </c>
      <c r="C365" s="96">
        <f>SUM(C358:C364)</f>
        <v>113271.22980635917</v>
      </c>
      <c r="D365" s="22">
        <f>SUM(D358:D364)</f>
        <v>55342</v>
      </c>
      <c r="E365" s="28"/>
      <c r="F365" s="110">
        <f>SUM(F358:F364)</f>
        <v>1</v>
      </c>
      <c r="G365" s="110">
        <f>SUM(G358:G364)</f>
        <v>1.0000000000000002</v>
      </c>
    </row>
    <row r="366" spans="1:7" customFormat="1" x14ac:dyDescent="0.25">
      <c r="A366" s="22" t="s">
        <v>1225</v>
      </c>
      <c r="B366" s="39"/>
      <c r="C366" s="22"/>
      <c r="D366" s="22"/>
      <c r="E366" s="28"/>
      <c r="F366" s="28"/>
      <c r="G366" s="28"/>
    </row>
    <row r="367" spans="1:7" customFormat="1" x14ac:dyDescent="0.25">
      <c r="A367" s="42"/>
      <c r="B367" s="42" t="s">
        <v>1226</v>
      </c>
      <c r="C367" s="42" t="s">
        <v>229</v>
      </c>
      <c r="D367" s="42" t="s">
        <v>1110</v>
      </c>
      <c r="E367" s="42"/>
      <c r="F367" s="42" t="s">
        <v>759</v>
      </c>
      <c r="G367" s="42" t="s">
        <v>1111</v>
      </c>
    </row>
    <row r="368" spans="1:7" customFormat="1" x14ac:dyDescent="0.25">
      <c r="A368" s="22" t="s">
        <v>1227</v>
      </c>
      <c r="B368" s="39" t="s">
        <v>1228</v>
      </c>
      <c r="C368" s="96">
        <v>5013.6420693799992</v>
      </c>
      <c r="D368" s="22">
        <v>1906</v>
      </c>
      <c r="E368" s="28"/>
      <c r="F368" s="102">
        <f>IF($C$372=0,"",IF(C368="[For completion]","",C368/$C$372))</f>
        <v>4.4262272758501718E-2</v>
      </c>
      <c r="G368" s="102">
        <f>IF($D$372=0,"",IF(D368="[For completion]","",D368/$D$372))</f>
        <v>3.4440388854757691E-2</v>
      </c>
    </row>
    <row r="369" spans="1:7" customFormat="1" x14ac:dyDescent="0.25">
      <c r="A369" s="22" t="s">
        <v>1229</v>
      </c>
      <c r="B369" s="115" t="s">
        <v>1230</v>
      </c>
      <c r="C369" s="96">
        <v>99139.127272459416</v>
      </c>
      <c r="D369" s="22">
        <v>46914</v>
      </c>
      <c r="E369" s="28"/>
      <c r="F369" s="102">
        <f>IF($C$372=0,"",IF(C369="[For completion]","",C369/$C$372))</f>
        <v>0.87523661076109938</v>
      </c>
      <c r="G369" s="102">
        <f>IF($D$372=0,"",IF(D369="[For completion]","",D369/$D$372))</f>
        <v>0.84771059954464967</v>
      </c>
    </row>
    <row r="370" spans="1:7" customFormat="1" x14ac:dyDescent="0.25">
      <c r="A370" s="22" t="s">
        <v>1231</v>
      </c>
      <c r="B370" s="39" t="s">
        <v>633</v>
      </c>
      <c r="C370" s="96"/>
      <c r="D370" s="22"/>
      <c r="E370" s="28"/>
      <c r="F370" s="102">
        <f>IF($C$372=0,"",IF(C370="[For completion]","",C370/$C$372))</f>
        <v>0</v>
      </c>
      <c r="G370" s="102">
        <f>IF($D$372=0,"",IF(D370="[For completion]","",D370/$D$372))</f>
        <v>0</v>
      </c>
    </row>
    <row r="371" spans="1:7" customFormat="1" x14ac:dyDescent="0.25">
      <c r="A371" s="22" t="s">
        <v>1232</v>
      </c>
      <c r="B371" s="22" t="s">
        <v>1137</v>
      </c>
      <c r="C371" s="96">
        <v>9118.4604645197542</v>
      </c>
      <c r="D371" s="22">
        <v>6522</v>
      </c>
      <c r="E371" s="28"/>
      <c r="F371" s="102">
        <f>IF($C$372=0,"",IF(C371="[For completion]","",C371/$C$372))</f>
        <v>8.0501116480398927E-2</v>
      </c>
      <c r="G371" s="102">
        <f>IF($D$372=0,"",IF(D371="[For completion]","",D371/$D$372))</f>
        <v>0.11784901160059268</v>
      </c>
    </row>
    <row r="372" spans="1:7" customFormat="1" x14ac:dyDescent="0.25">
      <c r="A372" s="22" t="s">
        <v>1233</v>
      </c>
      <c r="B372" s="39" t="s">
        <v>267</v>
      </c>
      <c r="C372" s="96">
        <f>SUM(C368:C371)</f>
        <v>113271.22980635917</v>
      </c>
      <c r="D372" s="22">
        <f>SUM(D368:D371)</f>
        <v>55342</v>
      </c>
      <c r="E372" s="28"/>
      <c r="F372" s="110">
        <f>SUM(F368:F371)</f>
        <v>1</v>
      </c>
      <c r="G372" s="110">
        <f>SUM(G368:G371)</f>
        <v>1</v>
      </c>
    </row>
    <row r="373" spans="1:7" customFormat="1" x14ac:dyDescent="0.25">
      <c r="A373" s="22" t="s">
        <v>1234</v>
      </c>
      <c r="B373" s="39"/>
      <c r="C373" s="22"/>
      <c r="D373" s="22"/>
      <c r="E373" s="28"/>
      <c r="F373" s="28"/>
      <c r="G373" s="28"/>
    </row>
    <row r="374" spans="1:7" customFormat="1" ht="15" customHeight="1" x14ac:dyDescent="0.25">
      <c r="A374" s="42"/>
      <c r="B374" s="42" t="s">
        <v>1235</v>
      </c>
      <c r="C374" s="42" t="s">
        <v>1236</v>
      </c>
      <c r="D374" s="42" t="s">
        <v>1237</v>
      </c>
      <c r="E374" s="42"/>
      <c r="F374" s="42" t="s">
        <v>1238</v>
      </c>
      <c r="G374" s="42" t="s">
        <v>1239</v>
      </c>
    </row>
    <row r="375" spans="1:7" customFormat="1" x14ac:dyDescent="0.25">
      <c r="A375" s="22" t="s">
        <v>1240</v>
      </c>
      <c r="B375" s="39" t="s">
        <v>1212</v>
      </c>
      <c r="C375" s="96">
        <v>16542.629997839991</v>
      </c>
      <c r="D375" s="96">
        <v>8266.3748855872054</v>
      </c>
      <c r="E375" s="20"/>
      <c r="F375" s="120">
        <v>2.5780734889253174</v>
      </c>
      <c r="G375" s="120">
        <v>0.50594485201113071</v>
      </c>
    </row>
    <row r="376" spans="1:7" customFormat="1" x14ac:dyDescent="0.25">
      <c r="A376" s="22" t="s">
        <v>1241</v>
      </c>
      <c r="B376" s="39" t="s">
        <v>1214</v>
      </c>
      <c r="C376" s="96">
        <v>2335.6636285199925</v>
      </c>
      <c r="D376" s="96">
        <v>1088.9833747644502</v>
      </c>
      <c r="E376" s="20"/>
      <c r="F376" s="120">
        <v>2.1937595497481404</v>
      </c>
      <c r="G376" s="120">
        <v>0</v>
      </c>
    </row>
    <row r="377" spans="1:7" customFormat="1" x14ac:dyDescent="0.25">
      <c r="A377" s="22" t="s">
        <v>1242</v>
      </c>
      <c r="B377" s="39" t="s">
        <v>1216</v>
      </c>
      <c r="C377" s="96">
        <v>91.068878999999896</v>
      </c>
      <c r="D377" s="96">
        <v>54.469387314293535</v>
      </c>
      <c r="E377" s="20"/>
      <c r="F377" s="120">
        <v>0</v>
      </c>
      <c r="G377" s="120">
        <v>1.9262043294423765</v>
      </c>
    </row>
    <row r="378" spans="1:7" customFormat="1" x14ac:dyDescent="0.25">
      <c r="A378" s="22" t="s">
        <v>1243</v>
      </c>
      <c r="B378" s="39" t="s">
        <v>1218</v>
      </c>
      <c r="C378" s="96">
        <v>910.94062116000021</v>
      </c>
      <c r="D378" s="96">
        <v>441.9996566047426</v>
      </c>
      <c r="E378" s="20"/>
      <c r="F378" s="120">
        <v>2.3268062902582822</v>
      </c>
      <c r="G378" s="120">
        <v>0</v>
      </c>
    </row>
    <row r="379" spans="1:7" customFormat="1" x14ac:dyDescent="0.25">
      <c r="A379" s="22" t="s">
        <v>1244</v>
      </c>
      <c r="B379" s="39" t="s">
        <v>1220</v>
      </c>
      <c r="C379" s="96">
        <v>986.64864180000006</v>
      </c>
      <c r="D379" s="96">
        <v>151.10290769010658</v>
      </c>
      <c r="E379" s="20"/>
      <c r="F379" s="120">
        <v>1.969620143137425</v>
      </c>
      <c r="G379" s="120">
        <v>1.8069459000397527E-3</v>
      </c>
    </row>
    <row r="380" spans="1:7" customFormat="1" x14ac:dyDescent="0.25">
      <c r="A380" s="22" t="s">
        <v>1245</v>
      </c>
      <c r="B380" s="39" t="s">
        <v>1222</v>
      </c>
      <c r="C380" s="96">
        <v>0</v>
      </c>
      <c r="D380" s="96">
        <v>0</v>
      </c>
      <c r="E380" s="20"/>
      <c r="F380" s="120">
        <v>0</v>
      </c>
      <c r="G380" s="120">
        <v>0</v>
      </c>
    </row>
    <row r="381" spans="1:7" customFormat="1" x14ac:dyDescent="0.25">
      <c r="A381" s="22" t="s">
        <v>1246</v>
      </c>
      <c r="B381" s="39" t="s">
        <v>633</v>
      </c>
      <c r="C381" s="96">
        <v>49.324261199999995</v>
      </c>
      <c r="D381" s="96">
        <v>26.123570877702669</v>
      </c>
      <c r="E381" s="20"/>
      <c r="F381" s="120">
        <v>0</v>
      </c>
      <c r="G381" s="120">
        <v>1.3064218857287413</v>
      </c>
    </row>
    <row r="382" spans="1:7" customFormat="1" x14ac:dyDescent="0.25">
      <c r="A382" s="22" t="s">
        <v>1247</v>
      </c>
      <c r="B382" s="39" t="s">
        <v>267</v>
      </c>
      <c r="C382" s="96">
        <f>SUM(C374:C380)</f>
        <v>20866.951768319981</v>
      </c>
      <c r="D382" s="96">
        <f>SUM(D374:D380)</f>
        <v>10002.930211960798</v>
      </c>
      <c r="E382" s="20"/>
      <c r="F382" s="120">
        <f>SUM(F375:F381)</f>
        <v>9.0682594720691654</v>
      </c>
      <c r="G382" s="102" t="str">
        <f>IF($D$393=0,"",IF(#REF!="[For completion]","",#REF!/$D$393))</f>
        <v/>
      </c>
    </row>
    <row r="383" spans="1:7" customFormat="1" x14ac:dyDescent="0.25">
      <c r="A383" s="22" t="s">
        <v>1248</v>
      </c>
      <c r="B383" s="39" t="s">
        <v>1249</v>
      </c>
      <c r="C383" s="22"/>
      <c r="D383" s="22"/>
      <c r="E383" s="20"/>
      <c r="F383" s="120">
        <v>2.5213086182892668</v>
      </c>
      <c r="G383" s="102" t="str">
        <f>IF($D$393=0,"",IF(D382="[For completion]","",D382/$D$393))</f>
        <v/>
      </c>
    </row>
    <row r="384" spans="1:7" customFormat="1" x14ac:dyDescent="0.25">
      <c r="A384" s="22" t="s">
        <v>1250</v>
      </c>
      <c r="B384" s="22"/>
      <c r="C384" s="22"/>
      <c r="D384" s="22"/>
      <c r="E384" s="22"/>
      <c r="F384" s="22"/>
      <c r="G384" s="102" t="str">
        <f>IF($D$393=0,"",IF(D383="[For completion]","",D383/$D$393))</f>
        <v/>
      </c>
    </row>
    <row r="385" spans="1:7" customFormat="1" x14ac:dyDescent="0.25">
      <c r="A385" s="22" t="s">
        <v>1251</v>
      </c>
      <c r="B385" s="39"/>
      <c r="C385" s="96"/>
      <c r="D385" s="22"/>
      <c r="E385" s="20"/>
      <c r="F385" s="102"/>
      <c r="G385" s="102" t="str">
        <f t="shared" ref="G385:G393" si="18">IF($D$393=0,"",IF(D385="[For completion]","",D385/$D$393))</f>
        <v/>
      </c>
    </row>
    <row r="386" spans="1:7" customFormat="1" x14ac:dyDescent="0.25">
      <c r="A386" s="22" t="s">
        <v>1252</v>
      </c>
      <c r="B386" s="39"/>
      <c r="C386" s="96"/>
      <c r="D386" s="22"/>
      <c r="E386" s="20"/>
      <c r="F386" s="102"/>
      <c r="G386" s="102" t="str">
        <f t="shared" si="18"/>
        <v/>
      </c>
    </row>
    <row r="387" spans="1:7" customFormat="1" x14ac:dyDescent="0.25">
      <c r="A387" s="22" t="s">
        <v>1253</v>
      </c>
      <c r="B387" s="39"/>
      <c r="C387" s="96"/>
      <c r="D387" s="22"/>
      <c r="E387" s="20"/>
      <c r="F387" s="102"/>
      <c r="G387" s="102" t="str">
        <f t="shared" si="18"/>
        <v/>
      </c>
    </row>
    <row r="388" spans="1:7" customFormat="1" x14ac:dyDescent="0.25">
      <c r="A388" s="22" t="s">
        <v>1254</v>
      </c>
      <c r="B388" s="39"/>
      <c r="C388" s="96"/>
      <c r="D388" s="22"/>
      <c r="E388" s="20"/>
      <c r="F388" s="102"/>
      <c r="G388" s="102" t="str">
        <f t="shared" si="18"/>
        <v/>
      </c>
    </row>
    <row r="389" spans="1:7" customFormat="1" x14ac:dyDescent="0.25">
      <c r="A389" s="22" t="s">
        <v>1255</v>
      </c>
      <c r="B389" s="39"/>
      <c r="C389" s="96"/>
      <c r="D389" s="22"/>
      <c r="E389" s="20"/>
      <c r="F389" s="102"/>
      <c r="G389" s="102" t="str">
        <f t="shared" si="18"/>
        <v/>
      </c>
    </row>
    <row r="390" spans="1:7" customFormat="1" x14ac:dyDescent="0.25">
      <c r="A390" s="22" t="s">
        <v>1256</v>
      </c>
      <c r="B390" s="39"/>
      <c r="C390" s="96"/>
      <c r="D390" s="22"/>
      <c r="E390" s="20"/>
      <c r="F390" s="102"/>
      <c r="G390" s="102" t="str">
        <f t="shared" si="18"/>
        <v/>
      </c>
    </row>
    <row r="391" spans="1:7" customFormat="1" x14ac:dyDescent="0.25">
      <c r="A391" s="22" t="s">
        <v>1257</v>
      </c>
      <c r="B391" s="39"/>
      <c r="C391" s="96"/>
      <c r="D391" s="22"/>
      <c r="E391" s="20"/>
      <c r="F391" s="102"/>
      <c r="G391" s="102" t="str">
        <f t="shared" si="18"/>
        <v/>
      </c>
    </row>
    <row r="392" spans="1:7" customFormat="1" x14ac:dyDescent="0.25">
      <c r="A392" s="22" t="s">
        <v>1258</v>
      </c>
      <c r="B392" s="39"/>
      <c r="C392" s="96"/>
      <c r="D392" s="22"/>
      <c r="E392" s="20"/>
      <c r="F392" s="102"/>
      <c r="G392" s="102" t="str">
        <f t="shared" si="18"/>
        <v/>
      </c>
    </row>
    <row r="393" spans="1:7" customFormat="1" x14ac:dyDescent="0.25">
      <c r="A393" s="22" t="s">
        <v>1259</v>
      </c>
      <c r="B393" s="39"/>
      <c r="C393" s="96"/>
      <c r="D393" s="22"/>
      <c r="E393" s="20"/>
      <c r="F393" s="102"/>
      <c r="G393" s="102" t="str">
        <f t="shared" si="18"/>
        <v/>
      </c>
    </row>
    <row r="394" spans="1:7" customFormat="1" x14ac:dyDescent="0.25">
      <c r="A394" s="22" t="s">
        <v>1260</v>
      </c>
      <c r="B394" s="22"/>
      <c r="C394" s="132"/>
      <c r="D394" s="22"/>
      <c r="E394" s="20"/>
      <c r="F394" s="20"/>
      <c r="G394" s="20"/>
    </row>
    <row r="395" spans="1:7" customFormat="1" x14ac:dyDescent="0.25">
      <c r="A395" s="22" t="s">
        <v>1261</v>
      </c>
      <c r="B395" s="22"/>
      <c r="C395" s="132"/>
      <c r="D395" s="22"/>
      <c r="E395" s="20"/>
      <c r="F395" s="20"/>
      <c r="G395" s="20"/>
    </row>
    <row r="396" spans="1:7" customFormat="1" x14ac:dyDescent="0.25">
      <c r="A396" s="22" t="s">
        <v>1262</v>
      </c>
      <c r="B396" s="22"/>
      <c r="C396" s="132"/>
      <c r="D396" s="22"/>
      <c r="E396" s="20"/>
      <c r="F396" s="20"/>
      <c r="G396" s="20"/>
    </row>
    <row r="397" spans="1:7" customFormat="1" x14ac:dyDescent="0.25">
      <c r="A397" s="22" t="s">
        <v>1263</v>
      </c>
      <c r="B397" s="22"/>
      <c r="C397" s="132"/>
      <c r="D397" s="22"/>
      <c r="E397" s="20"/>
      <c r="F397" s="20"/>
      <c r="G397" s="20"/>
    </row>
    <row r="398" spans="1:7" customFormat="1" x14ac:dyDescent="0.25">
      <c r="A398" s="22" t="s">
        <v>1264</v>
      </c>
      <c r="B398" s="22"/>
      <c r="C398" s="132"/>
      <c r="D398" s="22"/>
      <c r="E398" s="20"/>
      <c r="F398" s="20"/>
      <c r="G398" s="20"/>
    </row>
    <row r="399" spans="1:7" customFormat="1" x14ac:dyDescent="0.25">
      <c r="A399" s="22" t="s">
        <v>1265</v>
      </c>
      <c r="B399" s="22"/>
      <c r="C399" s="132"/>
      <c r="D399" s="22"/>
      <c r="E399" s="20"/>
      <c r="F399" s="20"/>
      <c r="G399" s="20"/>
    </row>
    <row r="400" spans="1:7" customFormat="1" x14ac:dyDescent="0.25">
      <c r="A400" s="22" t="s">
        <v>1266</v>
      </c>
      <c r="B400" s="22"/>
      <c r="C400" s="132"/>
      <c r="D400" s="22"/>
      <c r="E400" s="20"/>
      <c r="F400" s="20"/>
      <c r="G400" s="20"/>
    </row>
    <row r="401" spans="1:7" customFormat="1" x14ac:dyDescent="0.25">
      <c r="A401" s="22" t="s">
        <v>1267</v>
      </c>
      <c r="B401" s="22"/>
      <c r="C401" s="132"/>
      <c r="D401" s="22"/>
      <c r="E401" s="20"/>
      <c r="F401" s="20"/>
      <c r="G401" s="20"/>
    </row>
    <row r="402" spans="1:7" customFormat="1" x14ac:dyDescent="0.25">
      <c r="A402" s="22" t="s">
        <v>1268</v>
      </c>
      <c r="B402" s="22"/>
      <c r="C402" s="132"/>
      <c r="D402" s="22"/>
      <c r="E402" s="20"/>
      <c r="F402" s="20"/>
      <c r="G402" s="20"/>
    </row>
    <row r="403" spans="1:7" customFormat="1" x14ac:dyDescent="0.25">
      <c r="A403" s="22" t="s">
        <v>1269</v>
      </c>
      <c r="B403" s="22"/>
      <c r="C403" s="132"/>
      <c r="D403" s="22"/>
      <c r="E403" s="20"/>
      <c r="F403" s="20"/>
      <c r="G403" s="20"/>
    </row>
    <row r="404" spans="1:7" customFormat="1" x14ac:dyDescent="0.25">
      <c r="A404" s="22" t="s">
        <v>1270</v>
      </c>
      <c r="B404" s="22"/>
      <c r="C404" s="132"/>
      <c r="D404" s="22"/>
      <c r="E404" s="20"/>
      <c r="F404" s="20"/>
      <c r="G404" s="20"/>
    </row>
    <row r="405" spans="1:7" customFormat="1" x14ac:dyDescent="0.25">
      <c r="A405" s="22" t="s">
        <v>1271</v>
      </c>
      <c r="B405" s="22"/>
      <c r="C405" s="132"/>
      <c r="D405" s="22"/>
      <c r="E405" s="20"/>
      <c r="F405" s="20"/>
      <c r="G405" s="20"/>
    </row>
    <row r="406" spans="1:7" customFormat="1" x14ac:dyDescent="0.25">
      <c r="A406" s="22" t="s">
        <v>1272</v>
      </c>
      <c r="B406" s="22"/>
      <c r="C406" s="132"/>
      <c r="D406" s="22"/>
      <c r="E406" s="20"/>
      <c r="F406" s="20"/>
      <c r="G406" s="20"/>
    </row>
    <row r="407" spans="1:7" customFormat="1" x14ac:dyDescent="0.25">
      <c r="A407" s="22" t="s">
        <v>1273</v>
      </c>
      <c r="B407" s="22"/>
      <c r="C407" s="132"/>
      <c r="D407" s="22"/>
      <c r="E407" s="20"/>
      <c r="F407" s="20"/>
      <c r="G407" s="20"/>
    </row>
    <row r="408" spans="1:7" customFormat="1" x14ac:dyDescent="0.25">
      <c r="A408" s="22" t="s">
        <v>1274</v>
      </c>
      <c r="B408" s="22"/>
      <c r="C408" s="132"/>
      <c r="D408" s="22"/>
      <c r="E408" s="20"/>
      <c r="F408" s="20"/>
      <c r="G408" s="20"/>
    </row>
    <row r="409" spans="1:7" customFormat="1" x14ac:dyDescent="0.25">
      <c r="A409" s="22" t="s">
        <v>1275</v>
      </c>
      <c r="B409" s="22"/>
      <c r="C409" s="132"/>
      <c r="D409" s="22"/>
      <c r="E409" s="20"/>
      <c r="F409" s="20"/>
      <c r="G409" s="20"/>
    </row>
    <row r="410" spans="1:7" customFormat="1" x14ac:dyDescent="0.25">
      <c r="A410" s="22" t="s">
        <v>1276</v>
      </c>
      <c r="B410" s="22"/>
      <c r="C410" s="132"/>
      <c r="D410" s="22"/>
      <c r="E410" s="20"/>
      <c r="F410" s="20"/>
      <c r="G410" s="20"/>
    </row>
    <row r="411" spans="1:7" customFormat="1" x14ac:dyDescent="0.25">
      <c r="A411" s="22" t="s">
        <v>1277</v>
      </c>
      <c r="B411" s="22"/>
      <c r="C411" s="132"/>
      <c r="D411" s="22"/>
      <c r="E411" s="20"/>
      <c r="F411" s="20"/>
      <c r="G411" s="20"/>
    </row>
    <row r="412" spans="1:7" customFormat="1" x14ac:dyDescent="0.25">
      <c r="A412" s="22" t="s">
        <v>1278</v>
      </c>
      <c r="B412" s="22"/>
      <c r="C412" s="132"/>
      <c r="D412" s="22"/>
      <c r="E412" s="20"/>
      <c r="F412" s="20"/>
      <c r="G412" s="20"/>
    </row>
    <row r="413" spans="1:7" customFormat="1" x14ac:dyDescent="0.25">
      <c r="A413" s="22" t="s">
        <v>1279</v>
      </c>
      <c r="B413" s="22"/>
      <c r="C413" s="132"/>
      <c r="D413" s="22"/>
      <c r="E413" s="20"/>
      <c r="F413" s="20"/>
      <c r="G413" s="20"/>
    </row>
    <row r="414" spans="1:7" customFormat="1" x14ac:dyDescent="0.25">
      <c r="A414" s="22" t="s">
        <v>1280</v>
      </c>
      <c r="B414" s="22"/>
      <c r="C414" s="132"/>
      <c r="D414" s="22"/>
      <c r="E414" s="20"/>
      <c r="F414" s="20"/>
      <c r="G414" s="20"/>
    </row>
    <row r="415" spans="1:7" customFormat="1" x14ac:dyDescent="0.25">
      <c r="A415" s="22" t="s">
        <v>1281</v>
      </c>
      <c r="B415" s="22"/>
      <c r="C415" s="132"/>
      <c r="D415" s="22"/>
      <c r="E415" s="20"/>
      <c r="F415" s="20"/>
      <c r="G415" s="20"/>
    </row>
    <row r="416" spans="1:7" customFormat="1" x14ac:dyDescent="0.25">
      <c r="A416" s="22" t="s">
        <v>1282</v>
      </c>
      <c r="B416" s="22"/>
      <c r="C416" s="132"/>
      <c r="D416" s="22"/>
      <c r="E416" s="20"/>
      <c r="F416" s="20"/>
      <c r="G416" s="20"/>
    </row>
    <row r="417" spans="1:7" customFormat="1" x14ac:dyDescent="0.25">
      <c r="A417" s="22" t="s">
        <v>1283</v>
      </c>
      <c r="B417" s="22"/>
      <c r="C417" s="132"/>
      <c r="D417" s="22"/>
      <c r="E417" s="20"/>
      <c r="F417" s="20"/>
      <c r="G417" s="20"/>
    </row>
    <row r="418" spans="1:7" customFormat="1" x14ac:dyDescent="0.25">
      <c r="A418" s="22" t="s">
        <v>1284</v>
      </c>
      <c r="B418" s="22"/>
      <c r="C418" s="132"/>
      <c r="D418" s="22"/>
      <c r="E418" s="20"/>
      <c r="F418" s="20"/>
      <c r="G418" s="20"/>
    </row>
    <row r="419" spans="1:7" customFormat="1" x14ac:dyDescent="0.25">
      <c r="A419" s="22" t="s">
        <v>1285</v>
      </c>
      <c r="B419" s="22"/>
      <c r="C419" s="132"/>
      <c r="D419" s="22"/>
      <c r="E419" s="20"/>
      <c r="F419" s="20"/>
      <c r="G419" s="20"/>
    </row>
    <row r="420" spans="1:7" customFormat="1" x14ac:dyDescent="0.25">
      <c r="A420" s="22" t="s">
        <v>1286</v>
      </c>
      <c r="B420" s="22"/>
      <c r="C420" s="132"/>
      <c r="D420" s="22"/>
      <c r="E420" s="20"/>
      <c r="F420" s="20"/>
      <c r="G420" s="20"/>
    </row>
    <row r="421" spans="1:7" customFormat="1" x14ac:dyDescent="0.25">
      <c r="A421" s="22" t="s">
        <v>1287</v>
      </c>
      <c r="B421" s="22"/>
      <c r="C421" s="132"/>
      <c r="D421" s="22"/>
      <c r="E421" s="20"/>
      <c r="F421" s="20"/>
      <c r="G421" s="20"/>
    </row>
    <row r="422" spans="1:7" customFormat="1" x14ac:dyDescent="0.25">
      <c r="A422" s="22" t="s">
        <v>1288</v>
      </c>
      <c r="B422" s="22"/>
      <c r="C422" s="132"/>
      <c r="D422" s="22"/>
      <c r="E422" s="20"/>
      <c r="F422" s="20"/>
      <c r="G422" s="20"/>
    </row>
    <row r="423" spans="1:7" ht="18.75" x14ac:dyDescent="0.25">
      <c r="A423" s="89"/>
      <c r="B423" s="114" t="s">
        <v>723</v>
      </c>
      <c r="C423" s="89"/>
      <c r="D423" s="89"/>
      <c r="E423" s="89"/>
      <c r="F423" s="91"/>
      <c r="G423" s="91"/>
    </row>
    <row r="424" spans="1:7" ht="15" customHeight="1" x14ac:dyDescent="0.25">
      <c r="A424" s="41"/>
      <c r="B424" s="41" t="s">
        <v>1289</v>
      </c>
      <c r="C424" s="41" t="s">
        <v>970</v>
      </c>
      <c r="D424" s="41" t="s">
        <v>971</v>
      </c>
      <c r="E424" s="41"/>
      <c r="F424" s="41" t="s">
        <v>760</v>
      </c>
      <c r="G424" s="41" t="s">
        <v>972</v>
      </c>
    </row>
    <row r="425" spans="1:7" x14ac:dyDescent="0.25">
      <c r="A425" s="22" t="s">
        <v>1290</v>
      </c>
      <c r="B425" s="22" t="s">
        <v>974</v>
      </c>
      <c r="C425" s="96" t="s">
        <v>1291</v>
      </c>
      <c r="D425" s="36"/>
      <c r="E425" s="36"/>
      <c r="F425" s="53"/>
      <c r="G425" s="53"/>
    </row>
    <row r="426" spans="1:7" x14ac:dyDescent="0.25">
      <c r="A426" s="36"/>
      <c r="D426" s="36"/>
      <c r="E426" s="36"/>
      <c r="F426" s="53"/>
      <c r="G426" s="53"/>
    </row>
    <row r="427" spans="1:7" x14ac:dyDescent="0.25">
      <c r="B427" s="22" t="s">
        <v>975</v>
      </c>
      <c r="D427" s="36"/>
      <c r="E427" s="36"/>
      <c r="F427" s="53"/>
      <c r="G427" s="53"/>
    </row>
    <row r="428" spans="1:7" x14ac:dyDescent="0.25">
      <c r="A428" s="22" t="s">
        <v>1292</v>
      </c>
      <c r="B428" s="39" t="s">
        <v>1293</v>
      </c>
      <c r="C428" s="96" t="s">
        <v>1291</v>
      </c>
      <c r="D428" s="97" t="s">
        <v>1291</v>
      </c>
      <c r="E428" s="36"/>
      <c r="F428" s="102" t="str">
        <f t="shared" ref="F428:F451" si="19">IF($C$452=0,"",IF(C428="[for completion]","",C428/$C$452))</f>
        <v/>
      </c>
      <c r="G428" s="102" t="str">
        <f t="shared" ref="G428:G451" si="20">IF($D$452=0,"",IF(D428="[for completion]","",D428/$D$452))</f>
        <v/>
      </c>
    </row>
    <row r="429" spans="1:7" x14ac:dyDescent="0.25">
      <c r="A429" s="22" t="s">
        <v>1294</v>
      </c>
      <c r="B429" s="39" t="s">
        <v>1293</v>
      </c>
      <c r="C429" s="96" t="s">
        <v>1291</v>
      </c>
      <c r="D429" s="97" t="s">
        <v>1291</v>
      </c>
      <c r="E429" s="36"/>
      <c r="F429" s="102" t="str">
        <f t="shared" si="19"/>
        <v/>
      </c>
      <c r="G429" s="102" t="str">
        <f t="shared" si="20"/>
        <v/>
      </c>
    </row>
    <row r="430" spans="1:7" x14ac:dyDescent="0.25">
      <c r="A430" s="22" t="s">
        <v>1295</v>
      </c>
      <c r="B430" s="39" t="s">
        <v>1293</v>
      </c>
      <c r="C430" s="96" t="s">
        <v>1291</v>
      </c>
      <c r="D430" s="97" t="s">
        <v>1291</v>
      </c>
      <c r="E430" s="36"/>
      <c r="F430" s="102" t="str">
        <f t="shared" si="19"/>
        <v/>
      </c>
      <c r="G430" s="102" t="str">
        <f t="shared" si="20"/>
        <v/>
      </c>
    </row>
    <row r="431" spans="1:7" x14ac:dyDescent="0.25">
      <c r="A431" s="22" t="s">
        <v>1296</v>
      </c>
      <c r="B431" s="39" t="s">
        <v>1293</v>
      </c>
      <c r="C431" s="96" t="s">
        <v>1291</v>
      </c>
      <c r="D431" s="97" t="s">
        <v>1291</v>
      </c>
      <c r="E431" s="36"/>
      <c r="F431" s="102" t="str">
        <f t="shared" si="19"/>
        <v/>
      </c>
      <c r="G431" s="102" t="str">
        <f t="shared" si="20"/>
        <v/>
      </c>
    </row>
    <row r="432" spans="1:7" x14ac:dyDescent="0.25">
      <c r="A432" s="22" t="s">
        <v>1297</v>
      </c>
      <c r="B432" s="39" t="s">
        <v>1293</v>
      </c>
      <c r="C432" s="96" t="s">
        <v>1291</v>
      </c>
      <c r="D432" s="97" t="s">
        <v>1291</v>
      </c>
      <c r="E432" s="36"/>
      <c r="F432" s="102" t="str">
        <f t="shared" si="19"/>
        <v/>
      </c>
      <c r="G432" s="102" t="str">
        <f t="shared" si="20"/>
        <v/>
      </c>
    </row>
    <row r="433" spans="1:7" x14ac:dyDescent="0.25">
      <c r="A433" s="22" t="s">
        <v>1298</v>
      </c>
      <c r="B433" s="39" t="s">
        <v>1293</v>
      </c>
      <c r="C433" s="96" t="s">
        <v>1291</v>
      </c>
      <c r="D433" s="97" t="s">
        <v>1291</v>
      </c>
      <c r="E433" s="36"/>
      <c r="F433" s="102" t="str">
        <f t="shared" si="19"/>
        <v/>
      </c>
      <c r="G433" s="102" t="str">
        <f t="shared" si="20"/>
        <v/>
      </c>
    </row>
    <row r="434" spans="1:7" x14ac:dyDescent="0.25">
      <c r="A434" s="22" t="s">
        <v>1299</v>
      </c>
      <c r="B434" s="39" t="s">
        <v>1293</v>
      </c>
      <c r="C434" s="96" t="s">
        <v>1291</v>
      </c>
      <c r="D434" s="97" t="s">
        <v>1291</v>
      </c>
      <c r="E434" s="36"/>
      <c r="F434" s="102" t="str">
        <f t="shared" si="19"/>
        <v/>
      </c>
      <c r="G434" s="102" t="str">
        <f t="shared" si="20"/>
        <v/>
      </c>
    </row>
    <row r="435" spans="1:7" x14ac:dyDescent="0.25">
      <c r="A435" s="22" t="s">
        <v>1300</v>
      </c>
      <c r="B435" s="39" t="s">
        <v>1293</v>
      </c>
      <c r="C435" s="96" t="s">
        <v>1291</v>
      </c>
      <c r="D435" s="97" t="s">
        <v>1291</v>
      </c>
      <c r="E435" s="36"/>
      <c r="F435" s="102" t="str">
        <f t="shared" si="19"/>
        <v/>
      </c>
      <c r="G435" s="102" t="str">
        <f t="shared" si="20"/>
        <v/>
      </c>
    </row>
    <row r="436" spans="1:7" x14ac:dyDescent="0.25">
      <c r="A436" s="22" t="s">
        <v>1301</v>
      </c>
      <c r="B436" s="39" t="s">
        <v>1293</v>
      </c>
      <c r="C436" s="96" t="s">
        <v>1291</v>
      </c>
      <c r="D436" s="97" t="s">
        <v>1291</v>
      </c>
      <c r="E436" s="36"/>
      <c r="F436" s="102" t="str">
        <f t="shared" si="19"/>
        <v/>
      </c>
      <c r="G436" s="102" t="str">
        <f t="shared" si="20"/>
        <v/>
      </c>
    </row>
    <row r="437" spans="1:7" x14ac:dyDescent="0.25">
      <c r="A437" s="22" t="s">
        <v>1302</v>
      </c>
      <c r="B437" s="39" t="s">
        <v>1293</v>
      </c>
      <c r="C437" s="96" t="s">
        <v>1291</v>
      </c>
      <c r="D437" s="97" t="s">
        <v>1291</v>
      </c>
      <c r="E437" s="39"/>
      <c r="F437" s="102" t="str">
        <f t="shared" si="19"/>
        <v/>
      </c>
      <c r="G437" s="102" t="str">
        <f t="shared" si="20"/>
        <v/>
      </c>
    </row>
    <row r="438" spans="1:7" x14ac:dyDescent="0.25">
      <c r="A438" s="22" t="s">
        <v>1303</v>
      </c>
      <c r="B438" s="39" t="s">
        <v>1293</v>
      </c>
      <c r="C438" s="96" t="s">
        <v>1291</v>
      </c>
      <c r="D438" s="97" t="s">
        <v>1291</v>
      </c>
      <c r="E438" s="39"/>
      <c r="F438" s="102" t="str">
        <f t="shared" si="19"/>
        <v/>
      </c>
      <c r="G438" s="102" t="str">
        <f t="shared" si="20"/>
        <v/>
      </c>
    </row>
    <row r="439" spans="1:7" x14ac:dyDescent="0.25">
      <c r="A439" s="22" t="s">
        <v>1304</v>
      </c>
      <c r="B439" s="39" t="s">
        <v>1293</v>
      </c>
      <c r="C439" s="96" t="s">
        <v>1291</v>
      </c>
      <c r="D439" s="97" t="s">
        <v>1291</v>
      </c>
      <c r="E439" s="39"/>
      <c r="F439" s="102" t="str">
        <f t="shared" si="19"/>
        <v/>
      </c>
      <c r="G439" s="102" t="str">
        <f t="shared" si="20"/>
        <v/>
      </c>
    </row>
    <row r="440" spans="1:7" x14ac:dyDescent="0.25">
      <c r="A440" s="22" t="s">
        <v>1305</v>
      </c>
      <c r="B440" s="39" t="s">
        <v>1293</v>
      </c>
      <c r="C440" s="96" t="s">
        <v>1291</v>
      </c>
      <c r="D440" s="97" t="s">
        <v>1291</v>
      </c>
      <c r="E440" s="39"/>
      <c r="F440" s="102" t="str">
        <f t="shared" si="19"/>
        <v/>
      </c>
      <c r="G440" s="102" t="str">
        <f t="shared" si="20"/>
        <v/>
      </c>
    </row>
    <row r="441" spans="1:7" x14ac:dyDescent="0.25">
      <c r="A441" s="22" t="s">
        <v>1306</v>
      </c>
      <c r="B441" s="39" t="s">
        <v>1293</v>
      </c>
      <c r="C441" s="96" t="s">
        <v>1291</v>
      </c>
      <c r="D441" s="97" t="s">
        <v>1291</v>
      </c>
      <c r="E441" s="39"/>
      <c r="F441" s="102" t="str">
        <f t="shared" si="19"/>
        <v/>
      </c>
      <c r="G441" s="102" t="str">
        <f t="shared" si="20"/>
        <v/>
      </c>
    </row>
    <row r="442" spans="1:7" x14ac:dyDescent="0.25">
      <c r="A442" s="22" t="s">
        <v>1307</v>
      </c>
      <c r="B442" s="39" t="s">
        <v>1293</v>
      </c>
      <c r="C442" s="96" t="s">
        <v>1291</v>
      </c>
      <c r="D442" s="97" t="s">
        <v>1291</v>
      </c>
      <c r="E442" s="39"/>
      <c r="F442" s="102" t="str">
        <f t="shared" si="19"/>
        <v/>
      </c>
      <c r="G442" s="102" t="str">
        <f t="shared" si="20"/>
        <v/>
      </c>
    </row>
    <row r="443" spans="1:7" x14ac:dyDescent="0.25">
      <c r="A443" s="22" t="s">
        <v>1308</v>
      </c>
      <c r="B443" s="39" t="s">
        <v>1293</v>
      </c>
      <c r="C443" s="96" t="s">
        <v>1291</v>
      </c>
      <c r="D443" s="97" t="s">
        <v>1291</v>
      </c>
      <c r="F443" s="102" t="str">
        <f t="shared" si="19"/>
        <v/>
      </c>
      <c r="G443" s="102" t="str">
        <f t="shared" si="20"/>
        <v/>
      </c>
    </row>
    <row r="444" spans="1:7" x14ac:dyDescent="0.25">
      <c r="A444" s="22" t="s">
        <v>1309</v>
      </c>
      <c r="B444" s="39" t="s">
        <v>1293</v>
      </c>
      <c r="C444" s="96" t="s">
        <v>1291</v>
      </c>
      <c r="D444" s="97" t="s">
        <v>1291</v>
      </c>
      <c r="E444" s="87"/>
      <c r="F444" s="102" t="str">
        <f t="shared" si="19"/>
        <v/>
      </c>
      <c r="G444" s="102" t="str">
        <f t="shared" si="20"/>
        <v/>
      </c>
    </row>
    <row r="445" spans="1:7" x14ac:dyDescent="0.25">
      <c r="A445" s="22" t="s">
        <v>1310</v>
      </c>
      <c r="B445" s="39" t="s">
        <v>1293</v>
      </c>
      <c r="C445" s="96" t="s">
        <v>1291</v>
      </c>
      <c r="D445" s="97" t="s">
        <v>1291</v>
      </c>
      <c r="E445" s="87"/>
      <c r="F445" s="102" t="str">
        <f t="shared" si="19"/>
        <v/>
      </c>
      <c r="G445" s="102" t="str">
        <f t="shared" si="20"/>
        <v/>
      </c>
    </row>
    <row r="446" spans="1:7" x14ac:dyDescent="0.25">
      <c r="A446" s="22" t="s">
        <v>1311</v>
      </c>
      <c r="B446" s="39" t="s">
        <v>1293</v>
      </c>
      <c r="C446" s="96" t="s">
        <v>1291</v>
      </c>
      <c r="D446" s="97" t="s">
        <v>1291</v>
      </c>
      <c r="E446" s="87"/>
      <c r="F446" s="102" t="str">
        <f t="shared" si="19"/>
        <v/>
      </c>
      <c r="G446" s="102" t="str">
        <f t="shared" si="20"/>
        <v/>
      </c>
    </row>
    <row r="447" spans="1:7" x14ac:dyDescent="0.25">
      <c r="A447" s="22" t="s">
        <v>1312</v>
      </c>
      <c r="B447" s="39" t="s">
        <v>1293</v>
      </c>
      <c r="C447" s="96" t="s">
        <v>1291</v>
      </c>
      <c r="D447" s="97" t="s">
        <v>1291</v>
      </c>
      <c r="E447" s="87"/>
      <c r="F447" s="102" t="str">
        <f t="shared" si="19"/>
        <v/>
      </c>
      <c r="G447" s="102" t="str">
        <f t="shared" si="20"/>
        <v/>
      </c>
    </row>
    <row r="448" spans="1:7" x14ac:dyDescent="0.25">
      <c r="A448" s="22" t="s">
        <v>1313</v>
      </c>
      <c r="B448" s="39" t="s">
        <v>1293</v>
      </c>
      <c r="C448" s="96" t="s">
        <v>1291</v>
      </c>
      <c r="D448" s="97" t="s">
        <v>1291</v>
      </c>
      <c r="E448" s="87"/>
      <c r="F448" s="102" t="str">
        <f t="shared" si="19"/>
        <v/>
      </c>
      <c r="G448" s="102" t="str">
        <f t="shared" si="20"/>
        <v/>
      </c>
    </row>
    <row r="449" spans="1:7" x14ac:dyDescent="0.25">
      <c r="A449" s="22" t="s">
        <v>1314</v>
      </c>
      <c r="B449" s="39" t="s">
        <v>1293</v>
      </c>
      <c r="C449" s="96" t="s">
        <v>1291</v>
      </c>
      <c r="D449" s="97" t="s">
        <v>1291</v>
      </c>
      <c r="E449" s="87"/>
      <c r="F449" s="102" t="str">
        <f t="shared" si="19"/>
        <v/>
      </c>
      <c r="G449" s="102" t="str">
        <f t="shared" si="20"/>
        <v/>
      </c>
    </row>
    <row r="450" spans="1:7" x14ac:dyDescent="0.25">
      <c r="A450" s="22" t="s">
        <v>1315</v>
      </c>
      <c r="B450" s="39" t="s">
        <v>1293</v>
      </c>
      <c r="C450" s="96" t="s">
        <v>1291</v>
      </c>
      <c r="D450" s="97" t="s">
        <v>1291</v>
      </c>
      <c r="E450" s="87"/>
      <c r="F450" s="102" t="str">
        <f t="shared" si="19"/>
        <v/>
      </c>
      <c r="G450" s="102" t="str">
        <f t="shared" si="20"/>
        <v/>
      </c>
    </row>
    <row r="451" spans="1:7" x14ac:dyDescent="0.25">
      <c r="A451" s="22" t="s">
        <v>1316</v>
      </c>
      <c r="B451" s="39" t="s">
        <v>1293</v>
      </c>
      <c r="C451" s="96" t="s">
        <v>1291</v>
      </c>
      <c r="D451" s="97" t="s">
        <v>1291</v>
      </c>
      <c r="E451" s="87"/>
      <c r="F451" s="102" t="str">
        <f t="shared" si="19"/>
        <v/>
      </c>
      <c r="G451" s="102" t="str">
        <f t="shared" si="20"/>
        <v/>
      </c>
    </row>
    <row r="452" spans="1:7" x14ac:dyDescent="0.25">
      <c r="A452" s="22" t="s">
        <v>1317</v>
      </c>
      <c r="B452" s="39" t="s">
        <v>267</v>
      </c>
      <c r="C452" s="98">
        <f>SUM(C428:C451)</f>
        <v>0</v>
      </c>
      <c r="D452" s="46">
        <f>SUM(D428:D451)</f>
        <v>0</v>
      </c>
      <c r="E452" s="87"/>
      <c r="F452" s="111">
        <f>SUM(F428:F451)</f>
        <v>0</v>
      </c>
      <c r="G452" s="111">
        <f>SUM(G428:G451)</f>
        <v>0</v>
      </c>
    </row>
    <row r="453" spans="1:7" ht="15" customHeight="1" x14ac:dyDescent="0.25">
      <c r="A453" s="41"/>
      <c r="B453" s="41" t="s">
        <v>1318</v>
      </c>
      <c r="C453" s="41" t="s">
        <v>970</v>
      </c>
      <c r="D453" s="41" t="s">
        <v>971</v>
      </c>
      <c r="E453" s="41"/>
      <c r="F453" s="41" t="s">
        <v>760</v>
      </c>
      <c r="G453" s="41" t="s">
        <v>972</v>
      </c>
    </row>
    <row r="454" spans="1:7" x14ac:dyDescent="0.25">
      <c r="A454" s="22" t="s">
        <v>1319</v>
      </c>
      <c r="B454" s="22" t="s">
        <v>1016</v>
      </c>
      <c r="C454" s="93" t="s">
        <v>1291</v>
      </c>
      <c r="G454" s="22"/>
    </row>
    <row r="455" spans="1:7" x14ac:dyDescent="0.25">
      <c r="G455" s="22"/>
    </row>
    <row r="456" spans="1:7" x14ac:dyDescent="0.25">
      <c r="B456" s="39" t="s">
        <v>1017</v>
      </c>
      <c r="G456" s="22"/>
    </row>
    <row r="457" spans="1:7" x14ac:dyDescent="0.25">
      <c r="A457" s="22" t="s">
        <v>1320</v>
      </c>
      <c r="B457" s="22" t="s">
        <v>1019</v>
      </c>
      <c r="C457" s="96" t="s">
        <v>1291</v>
      </c>
      <c r="D457" s="97" t="s">
        <v>1291</v>
      </c>
      <c r="F457" s="102" t="str">
        <f>IF($C$465=0,"",IF(C457="[for completion]","",C457/$C$465))</f>
        <v/>
      </c>
      <c r="G457" s="102" t="str">
        <f>IF($D$465=0,"",IF(D457="[for completion]","",D457/$D$465))</f>
        <v/>
      </c>
    </row>
    <row r="458" spans="1:7" x14ac:dyDescent="0.25">
      <c r="A458" s="22" t="s">
        <v>1321</v>
      </c>
      <c r="B458" s="22" t="s">
        <v>1021</v>
      </c>
      <c r="C458" s="96" t="s">
        <v>1291</v>
      </c>
      <c r="D458" s="97" t="s">
        <v>1291</v>
      </c>
      <c r="F458" s="102" t="str">
        <f t="shared" ref="F458:F471" si="21">IF($C$465=0,"",IF(C458="[for completion]","",C458/$C$465))</f>
        <v/>
      </c>
      <c r="G458" s="102" t="str">
        <f t="shared" ref="G458:G471" si="22">IF($D$465=0,"",IF(D458="[for completion]","",D458/$D$465))</f>
        <v/>
      </c>
    </row>
    <row r="459" spans="1:7" x14ac:dyDescent="0.25">
      <c r="A459" s="22" t="s">
        <v>1322</v>
      </c>
      <c r="B459" s="22" t="s">
        <v>1023</v>
      </c>
      <c r="C459" s="96" t="s">
        <v>1291</v>
      </c>
      <c r="D459" s="97" t="s">
        <v>1291</v>
      </c>
      <c r="F459" s="102" t="str">
        <f t="shared" si="21"/>
        <v/>
      </c>
      <c r="G459" s="102" t="str">
        <f t="shared" si="22"/>
        <v/>
      </c>
    </row>
    <row r="460" spans="1:7" x14ac:dyDescent="0.25">
      <c r="A460" s="22" t="s">
        <v>1323</v>
      </c>
      <c r="B460" s="22" t="s">
        <v>1025</v>
      </c>
      <c r="C460" s="96" t="s">
        <v>1291</v>
      </c>
      <c r="D460" s="97" t="s">
        <v>1291</v>
      </c>
      <c r="F460" s="102" t="str">
        <f t="shared" si="21"/>
        <v/>
      </c>
      <c r="G460" s="102" t="str">
        <f t="shared" si="22"/>
        <v/>
      </c>
    </row>
    <row r="461" spans="1:7" x14ac:dyDescent="0.25">
      <c r="A461" s="22" t="s">
        <v>1324</v>
      </c>
      <c r="B461" s="22" t="s">
        <v>1027</v>
      </c>
      <c r="C461" s="96" t="s">
        <v>1291</v>
      </c>
      <c r="D461" s="97" t="s">
        <v>1291</v>
      </c>
      <c r="F461" s="102" t="str">
        <f t="shared" si="21"/>
        <v/>
      </c>
      <c r="G461" s="102" t="str">
        <f t="shared" si="22"/>
        <v/>
      </c>
    </row>
    <row r="462" spans="1:7" x14ac:dyDescent="0.25">
      <c r="A462" s="22" t="s">
        <v>1325</v>
      </c>
      <c r="B462" s="22" t="s">
        <v>1029</v>
      </c>
      <c r="C462" s="96" t="s">
        <v>1291</v>
      </c>
      <c r="D462" s="97" t="s">
        <v>1291</v>
      </c>
      <c r="F462" s="102" t="str">
        <f t="shared" si="21"/>
        <v/>
      </c>
      <c r="G462" s="102" t="str">
        <f t="shared" si="22"/>
        <v/>
      </c>
    </row>
    <row r="463" spans="1:7" x14ac:dyDescent="0.25">
      <c r="A463" s="22" t="s">
        <v>1326</v>
      </c>
      <c r="B463" s="22" t="s">
        <v>1031</v>
      </c>
      <c r="C463" s="96" t="s">
        <v>1291</v>
      </c>
      <c r="D463" s="97" t="s">
        <v>1291</v>
      </c>
      <c r="F463" s="102" t="str">
        <f t="shared" si="21"/>
        <v/>
      </c>
      <c r="G463" s="102" t="str">
        <f t="shared" si="22"/>
        <v/>
      </c>
    </row>
    <row r="464" spans="1:7" x14ac:dyDescent="0.25">
      <c r="A464" s="22" t="s">
        <v>1327</v>
      </c>
      <c r="B464" s="22" t="s">
        <v>1033</v>
      </c>
      <c r="C464" s="96" t="s">
        <v>1291</v>
      </c>
      <c r="D464" s="97" t="s">
        <v>1291</v>
      </c>
      <c r="F464" s="102" t="str">
        <f t="shared" si="21"/>
        <v/>
      </c>
      <c r="G464" s="102" t="str">
        <f t="shared" si="22"/>
        <v/>
      </c>
    </row>
    <row r="465" spans="1:7" x14ac:dyDescent="0.25">
      <c r="A465" s="22" t="s">
        <v>1328</v>
      </c>
      <c r="B465" s="48" t="s">
        <v>267</v>
      </c>
      <c r="C465" s="96">
        <f>SUM(C457:C464)</f>
        <v>0</v>
      </c>
      <c r="D465" s="97">
        <f>SUM(D457:D464)</f>
        <v>0</v>
      </c>
      <c r="F465" s="93">
        <f>SUM(F457:F464)</f>
        <v>0</v>
      </c>
      <c r="G465" s="93">
        <f>SUM(G457:G464)</f>
        <v>0</v>
      </c>
    </row>
    <row r="466" spans="1:7" outlineLevel="1" x14ac:dyDescent="0.25">
      <c r="A466" s="22" t="s">
        <v>1329</v>
      </c>
      <c r="B466" s="50" t="s">
        <v>1036</v>
      </c>
      <c r="C466" s="96"/>
      <c r="D466" s="97"/>
      <c r="F466" s="102" t="str">
        <f t="shared" si="21"/>
        <v/>
      </c>
      <c r="G466" s="102" t="str">
        <f t="shared" si="22"/>
        <v/>
      </c>
    </row>
    <row r="467" spans="1:7" outlineLevel="1" x14ac:dyDescent="0.25">
      <c r="A467" s="22" t="s">
        <v>1330</v>
      </c>
      <c r="B467" s="50" t="s">
        <v>1038</v>
      </c>
      <c r="C467" s="96"/>
      <c r="D467" s="97"/>
      <c r="F467" s="102" t="str">
        <f t="shared" si="21"/>
        <v/>
      </c>
      <c r="G467" s="102" t="str">
        <f t="shared" si="22"/>
        <v/>
      </c>
    </row>
    <row r="468" spans="1:7" outlineLevel="1" x14ac:dyDescent="0.25">
      <c r="A468" s="22" t="s">
        <v>1331</v>
      </c>
      <c r="B468" s="50" t="s">
        <v>1040</v>
      </c>
      <c r="C468" s="96"/>
      <c r="D468" s="97"/>
      <c r="F468" s="102" t="str">
        <f t="shared" si="21"/>
        <v/>
      </c>
      <c r="G468" s="102" t="str">
        <f t="shared" si="22"/>
        <v/>
      </c>
    </row>
    <row r="469" spans="1:7" outlineLevel="1" x14ac:dyDescent="0.25">
      <c r="A469" s="22" t="s">
        <v>1332</v>
      </c>
      <c r="B469" s="50" t="s">
        <v>1042</v>
      </c>
      <c r="C469" s="96"/>
      <c r="D469" s="97"/>
      <c r="F469" s="102" t="str">
        <f t="shared" si="21"/>
        <v/>
      </c>
      <c r="G469" s="102" t="str">
        <f t="shared" si="22"/>
        <v/>
      </c>
    </row>
    <row r="470" spans="1:7" outlineLevel="1" x14ac:dyDescent="0.25">
      <c r="A470" s="22" t="s">
        <v>1333</v>
      </c>
      <c r="B470" s="50" t="s">
        <v>1044</v>
      </c>
      <c r="C470" s="96"/>
      <c r="D470" s="97"/>
      <c r="F470" s="102" t="str">
        <f t="shared" si="21"/>
        <v/>
      </c>
      <c r="G470" s="102" t="str">
        <f t="shared" si="22"/>
        <v/>
      </c>
    </row>
    <row r="471" spans="1:7" outlineLevel="1" x14ac:dyDescent="0.25">
      <c r="A471" s="22" t="s">
        <v>1334</v>
      </c>
      <c r="B471" s="50" t="s">
        <v>1046</v>
      </c>
      <c r="C471" s="96"/>
      <c r="D471" s="97"/>
      <c r="F471" s="102" t="str">
        <f t="shared" si="21"/>
        <v/>
      </c>
      <c r="G471" s="102" t="str">
        <f t="shared" si="22"/>
        <v/>
      </c>
    </row>
    <row r="472" spans="1:7" outlineLevel="1" x14ac:dyDescent="0.25">
      <c r="A472" s="22" t="s">
        <v>1335</v>
      </c>
      <c r="B472" s="50"/>
      <c r="F472" s="47"/>
      <c r="G472" s="47"/>
    </row>
    <row r="473" spans="1:7" outlineLevel="1" x14ac:dyDescent="0.25">
      <c r="A473" s="22" t="s">
        <v>1336</v>
      </c>
      <c r="B473" s="50"/>
      <c r="F473" s="47"/>
      <c r="G473" s="47"/>
    </row>
    <row r="474" spans="1:7" outlineLevel="1" x14ac:dyDescent="0.25">
      <c r="A474" s="22" t="s">
        <v>1337</v>
      </c>
      <c r="B474" s="50"/>
      <c r="F474" s="87"/>
      <c r="G474" s="87"/>
    </row>
    <row r="475" spans="1:7" ht="15" customHeight="1" x14ac:dyDescent="0.25">
      <c r="A475" s="41"/>
      <c r="B475" s="41" t="s">
        <v>1338</v>
      </c>
      <c r="C475" s="41" t="s">
        <v>970</v>
      </c>
      <c r="D475" s="41" t="s">
        <v>971</v>
      </c>
      <c r="E475" s="41"/>
      <c r="F475" s="41" t="s">
        <v>760</v>
      </c>
      <c r="G475" s="41" t="s">
        <v>972</v>
      </c>
    </row>
    <row r="476" spans="1:7" x14ac:dyDescent="0.25">
      <c r="A476" s="22" t="s">
        <v>1339</v>
      </c>
      <c r="B476" s="22" t="s">
        <v>1016</v>
      </c>
      <c r="C476" s="93" t="s">
        <v>1340</v>
      </c>
      <c r="G476" s="22"/>
    </row>
    <row r="477" spans="1:7" x14ac:dyDescent="0.25">
      <c r="G477" s="22"/>
    </row>
    <row r="478" spans="1:7" x14ac:dyDescent="0.25">
      <c r="B478" s="39" t="s">
        <v>1017</v>
      </c>
      <c r="G478" s="22"/>
    </row>
    <row r="479" spans="1:7" x14ac:dyDescent="0.25">
      <c r="A479" s="22" t="s">
        <v>1341</v>
      </c>
      <c r="B479" s="22" t="s">
        <v>1019</v>
      </c>
      <c r="C479" s="96" t="s">
        <v>1340</v>
      </c>
      <c r="D479" s="97" t="s">
        <v>1340</v>
      </c>
      <c r="F479" s="102" t="str">
        <f>IF($C$487=0,"",IF(C479="[Mark as ND1 if not relevant]","",C479/$C$487))</f>
        <v/>
      </c>
      <c r="G479" s="102" t="str">
        <f>IF($D$487=0,"",IF(D479="[Mark as ND1 if not relevant]","",D479/$D$487))</f>
        <v/>
      </c>
    </row>
    <row r="480" spans="1:7" x14ac:dyDescent="0.25">
      <c r="A480" s="22" t="s">
        <v>1342</v>
      </c>
      <c r="B480" s="22" t="s">
        <v>1021</v>
      </c>
      <c r="C480" s="96" t="s">
        <v>1340</v>
      </c>
      <c r="D480" s="97" t="s">
        <v>1340</v>
      </c>
      <c r="F480" s="102" t="str">
        <f t="shared" ref="F480:F486" si="23">IF($C$487=0,"",IF(C480="[Mark as ND1 if not relevant]","",C480/$C$487))</f>
        <v/>
      </c>
      <c r="G480" s="102" t="str">
        <f t="shared" ref="G480:G486" si="24">IF($D$487=0,"",IF(D480="[Mark as ND1 if not relevant]","",D480/$D$487))</f>
        <v/>
      </c>
    </row>
    <row r="481" spans="1:7" x14ac:dyDescent="0.25">
      <c r="A481" s="22" t="s">
        <v>1343</v>
      </c>
      <c r="B481" s="22" t="s">
        <v>1023</v>
      </c>
      <c r="C481" s="96" t="s">
        <v>1340</v>
      </c>
      <c r="D481" s="97" t="s">
        <v>1340</v>
      </c>
      <c r="F481" s="102" t="str">
        <f t="shared" si="23"/>
        <v/>
      </c>
      <c r="G481" s="102" t="str">
        <f t="shared" si="24"/>
        <v/>
      </c>
    </row>
    <row r="482" spans="1:7" x14ac:dyDescent="0.25">
      <c r="A482" s="22" t="s">
        <v>1344</v>
      </c>
      <c r="B482" s="22" t="s">
        <v>1025</v>
      </c>
      <c r="C482" s="96" t="s">
        <v>1340</v>
      </c>
      <c r="D482" s="97" t="s">
        <v>1340</v>
      </c>
      <c r="F482" s="102" t="str">
        <f t="shared" si="23"/>
        <v/>
      </c>
      <c r="G482" s="102" t="str">
        <f t="shared" si="24"/>
        <v/>
      </c>
    </row>
    <row r="483" spans="1:7" x14ac:dyDescent="0.25">
      <c r="A483" s="22" t="s">
        <v>1345</v>
      </c>
      <c r="B483" s="22" t="s">
        <v>1027</v>
      </c>
      <c r="C483" s="96" t="s">
        <v>1340</v>
      </c>
      <c r="D483" s="97" t="s">
        <v>1340</v>
      </c>
      <c r="F483" s="102" t="str">
        <f t="shared" si="23"/>
        <v/>
      </c>
      <c r="G483" s="102" t="str">
        <f t="shared" si="24"/>
        <v/>
      </c>
    </row>
    <row r="484" spans="1:7" x14ac:dyDescent="0.25">
      <c r="A484" s="22" t="s">
        <v>1346</v>
      </c>
      <c r="B484" s="22" t="s">
        <v>1029</v>
      </c>
      <c r="C484" s="96" t="s">
        <v>1340</v>
      </c>
      <c r="D484" s="97" t="s">
        <v>1340</v>
      </c>
      <c r="F484" s="102" t="str">
        <f t="shared" si="23"/>
        <v/>
      </c>
      <c r="G484" s="102" t="str">
        <f t="shared" si="24"/>
        <v/>
      </c>
    </row>
    <row r="485" spans="1:7" x14ac:dyDescent="0.25">
      <c r="A485" s="22" t="s">
        <v>1347</v>
      </c>
      <c r="B485" s="22" t="s">
        <v>1031</v>
      </c>
      <c r="C485" s="96" t="s">
        <v>1340</v>
      </c>
      <c r="D485" s="97" t="s">
        <v>1340</v>
      </c>
      <c r="F485" s="102" t="str">
        <f t="shared" si="23"/>
        <v/>
      </c>
      <c r="G485" s="102" t="str">
        <f t="shared" si="24"/>
        <v/>
      </c>
    </row>
    <row r="486" spans="1:7" x14ac:dyDescent="0.25">
      <c r="A486" s="22" t="s">
        <v>1348</v>
      </c>
      <c r="B486" s="22" t="s">
        <v>1033</v>
      </c>
      <c r="C486" s="96" t="s">
        <v>1340</v>
      </c>
      <c r="D486" s="97" t="s">
        <v>1340</v>
      </c>
      <c r="F486" s="102" t="str">
        <f t="shared" si="23"/>
        <v/>
      </c>
      <c r="G486" s="102" t="str">
        <f t="shared" si="24"/>
        <v/>
      </c>
    </row>
    <row r="487" spans="1:7" x14ac:dyDescent="0.25">
      <c r="A487" s="22" t="s">
        <v>1349</v>
      </c>
      <c r="B487" s="48" t="s">
        <v>267</v>
      </c>
      <c r="C487" s="96">
        <f>SUM(C479:C486)</f>
        <v>0</v>
      </c>
      <c r="D487" s="97">
        <f>SUM(D479:D486)</f>
        <v>0</v>
      </c>
      <c r="F487" s="93">
        <f>SUM(F479:F486)</f>
        <v>0</v>
      </c>
      <c r="G487" s="93">
        <f>SUM(G479:G486)</f>
        <v>0</v>
      </c>
    </row>
    <row r="488" spans="1:7" outlineLevel="1" x14ac:dyDescent="0.25">
      <c r="A488" s="22" t="s">
        <v>1350</v>
      </c>
      <c r="B488" s="50" t="s">
        <v>1036</v>
      </c>
      <c r="C488" s="96"/>
      <c r="D488" s="97"/>
      <c r="F488" s="102" t="str">
        <f t="shared" ref="F488:F493" si="25">IF($C$487=0,"",IF(C488="[for completion]","",C488/$C$487))</f>
        <v/>
      </c>
      <c r="G488" s="102" t="str">
        <f t="shared" ref="G488:G493" si="26">IF($D$487=0,"",IF(D488="[for completion]","",D488/$D$487))</f>
        <v/>
      </c>
    </row>
    <row r="489" spans="1:7" outlineLevel="1" x14ac:dyDescent="0.25">
      <c r="A489" s="22" t="s">
        <v>1351</v>
      </c>
      <c r="B489" s="50" t="s">
        <v>1038</v>
      </c>
      <c r="C489" s="96"/>
      <c r="D489" s="97"/>
      <c r="F489" s="102" t="str">
        <f t="shared" si="25"/>
        <v/>
      </c>
      <c r="G489" s="102" t="str">
        <f t="shared" si="26"/>
        <v/>
      </c>
    </row>
    <row r="490" spans="1:7" outlineLevel="1" x14ac:dyDescent="0.25">
      <c r="A490" s="22" t="s">
        <v>1352</v>
      </c>
      <c r="B490" s="50" t="s">
        <v>1040</v>
      </c>
      <c r="C490" s="96"/>
      <c r="D490" s="97"/>
      <c r="F490" s="102" t="str">
        <f t="shared" si="25"/>
        <v/>
      </c>
      <c r="G490" s="102" t="str">
        <f t="shared" si="26"/>
        <v/>
      </c>
    </row>
    <row r="491" spans="1:7" outlineLevel="1" x14ac:dyDescent="0.25">
      <c r="A491" s="22" t="s">
        <v>1353</v>
      </c>
      <c r="B491" s="50" t="s">
        <v>1042</v>
      </c>
      <c r="C491" s="96"/>
      <c r="D491" s="97"/>
      <c r="F491" s="102" t="str">
        <f t="shared" si="25"/>
        <v/>
      </c>
      <c r="G491" s="102" t="str">
        <f t="shared" si="26"/>
        <v/>
      </c>
    </row>
    <row r="492" spans="1:7" outlineLevel="1" x14ac:dyDescent="0.25">
      <c r="A492" s="22" t="s">
        <v>1354</v>
      </c>
      <c r="B492" s="50" t="s">
        <v>1044</v>
      </c>
      <c r="C492" s="96"/>
      <c r="D492" s="97"/>
      <c r="F492" s="102" t="str">
        <f t="shared" si="25"/>
        <v/>
      </c>
      <c r="G492" s="102" t="str">
        <f t="shared" si="26"/>
        <v/>
      </c>
    </row>
    <row r="493" spans="1:7" outlineLevel="1" x14ac:dyDescent="0.25">
      <c r="A493" s="22" t="s">
        <v>1355</v>
      </c>
      <c r="B493" s="50" t="s">
        <v>1046</v>
      </c>
      <c r="C493" s="96"/>
      <c r="D493" s="97"/>
      <c r="F493" s="102" t="str">
        <f t="shared" si="25"/>
        <v/>
      </c>
      <c r="G493" s="102" t="str">
        <f t="shared" si="26"/>
        <v/>
      </c>
    </row>
    <row r="494" spans="1:7" outlineLevel="1" x14ac:dyDescent="0.25">
      <c r="A494" s="22" t="s">
        <v>1356</v>
      </c>
      <c r="B494" s="50"/>
      <c r="F494" s="102"/>
      <c r="G494" s="102"/>
    </row>
    <row r="495" spans="1:7" outlineLevel="1" x14ac:dyDescent="0.25">
      <c r="A495" s="22" t="s">
        <v>1357</v>
      </c>
      <c r="B495" s="50"/>
      <c r="F495" s="102"/>
      <c r="G495" s="102"/>
    </row>
    <row r="496" spans="1:7" outlineLevel="1" x14ac:dyDescent="0.25">
      <c r="A496" s="22" t="s">
        <v>1358</v>
      </c>
      <c r="B496" s="50"/>
      <c r="F496" s="102"/>
      <c r="G496" s="93"/>
    </row>
    <row r="497" spans="1:7" ht="15" customHeight="1" x14ac:dyDescent="0.25">
      <c r="A497" s="41"/>
      <c r="B497" s="41" t="s">
        <v>1359</v>
      </c>
      <c r="C497" s="41" t="s">
        <v>1360</v>
      </c>
      <c r="D497" s="41"/>
      <c r="E497" s="41"/>
      <c r="F497" s="41"/>
      <c r="G497" s="44"/>
    </row>
    <row r="498" spans="1:7" x14ac:dyDescent="0.25">
      <c r="A498" s="22" t="s">
        <v>1361</v>
      </c>
      <c r="B498" s="39" t="s">
        <v>1362</v>
      </c>
      <c r="C498" s="93" t="s">
        <v>1291</v>
      </c>
      <c r="G498" s="22"/>
    </row>
    <row r="499" spans="1:7" x14ac:dyDescent="0.25">
      <c r="A499" s="22" t="s">
        <v>1363</v>
      </c>
      <c r="B499" s="39" t="s">
        <v>1364</v>
      </c>
      <c r="C499" s="93" t="s">
        <v>1291</v>
      </c>
      <c r="G499" s="22"/>
    </row>
    <row r="500" spans="1:7" x14ac:dyDescent="0.25">
      <c r="A500" s="22" t="s">
        <v>1365</v>
      </c>
      <c r="B500" s="39" t="s">
        <v>1366</v>
      </c>
      <c r="C500" s="93" t="s">
        <v>1291</v>
      </c>
      <c r="G500" s="22"/>
    </row>
    <row r="501" spans="1:7" x14ac:dyDescent="0.25">
      <c r="A501" s="22" t="s">
        <v>1367</v>
      </c>
      <c r="B501" s="39" t="s">
        <v>1368</v>
      </c>
      <c r="C501" s="93" t="s">
        <v>1291</v>
      </c>
      <c r="G501" s="22"/>
    </row>
    <row r="502" spans="1:7" x14ac:dyDescent="0.25">
      <c r="A502" s="22" t="s">
        <v>1369</v>
      </c>
      <c r="B502" s="39" t="s">
        <v>1370</v>
      </c>
      <c r="C502" s="93" t="s">
        <v>1291</v>
      </c>
      <c r="G502" s="22"/>
    </row>
    <row r="503" spans="1:7" x14ac:dyDescent="0.25">
      <c r="A503" s="22" t="s">
        <v>1371</v>
      </c>
      <c r="B503" s="39" t="s">
        <v>1372</v>
      </c>
      <c r="C503" s="93" t="s">
        <v>1291</v>
      </c>
      <c r="G503" s="22"/>
    </row>
    <row r="504" spans="1:7" x14ac:dyDescent="0.25">
      <c r="A504" s="22" t="s">
        <v>1373</v>
      </c>
      <c r="B504" s="39" t="s">
        <v>1374</v>
      </c>
      <c r="C504" s="93" t="s">
        <v>1291</v>
      </c>
      <c r="G504" s="22"/>
    </row>
    <row r="505" spans="1:7" x14ac:dyDescent="0.25">
      <c r="A505" s="22" t="s">
        <v>1375</v>
      </c>
      <c r="B505" s="39" t="s">
        <v>1376</v>
      </c>
      <c r="C505" s="93" t="s">
        <v>1291</v>
      </c>
      <c r="G505" s="22"/>
    </row>
    <row r="506" spans="1:7" x14ac:dyDescent="0.25">
      <c r="A506" s="22" t="s">
        <v>1377</v>
      </c>
      <c r="B506" s="39" t="s">
        <v>1378</v>
      </c>
      <c r="C506" s="93" t="s">
        <v>1291</v>
      </c>
      <c r="G506" s="22"/>
    </row>
    <row r="507" spans="1:7" x14ac:dyDescent="0.25">
      <c r="A507" s="22" t="s">
        <v>1379</v>
      </c>
      <c r="B507" s="39" t="s">
        <v>1380</v>
      </c>
      <c r="C507" s="93" t="s">
        <v>1291</v>
      </c>
      <c r="G507" s="22"/>
    </row>
    <row r="508" spans="1:7" x14ac:dyDescent="0.25">
      <c r="A508" s="22" t="s">
        <v>1381</v>
      </c>
      <c r="B508" s="39" t="s">
        <v>1382</v>
      </c>
      <c r="C508" s="93" t="s">
        <v>1291</v>
      </c>
      <c r="G508" s="22"/>
    </row>
    <row r="509" spans="1:7" x14ac:dyDescent="0.25">
      <c r="A509" s="22" t="s">
        <v>1383</v>
      </c>
      <c r="B509" s="39" t="s">
        <v>1384</v>
      </c>
      <c r="C509" s="93" t="s">
        <v>1291</v>
      </c>
      <c r="G509" s="22"/>
    </row>
    <row r="510" spans="1:7" x14ac:dyDescent="0.25">
      <c r="A510" s="22" t="s">
        <v>1385</v>
      </c>
      <c r="B510" s="39" t="s">
        <v>265</v>
      </c>
      <c r="C510" s="93" t="s">
        <v>1291</v>
      </c>
      <c r="G510" s="22"/>
    </row>
    <row r="511" spans="1:7" outlineLevel="1" x14ac:dyDescent="0.25">
      <c r="A511" s="22" t="s">
        <v>1386</v>
      </c>
      <c r="B511" s="50" t="s">
        <v>1387</v>
      </c>
      <c r="C511" s="93"/>
      <c r="G511" s="22"/>
    </row>
    <row r="512" spans="1:7" outlineLevel="1" x14ac:dyDescent="0.25">
      <c r="A512" s="22" t="s">
        <v>1388</v>
      </c>
      <c r="B512" s="50" t="s">
        <v>269</v>
      </c>
      <c r="C512" s="93"/>
      <c r="G512" s="22"/>
    </row>
    <row r="513" spans="1:7" outlineLevel="1" x14ac:dyDescent="0.25">
      <c r="A513" s="22" t="s">
        <v>1389</v>
      </c>
      <c r="B513" s="50" t="s">
        <v>269</v>
      </c>
      <c r="C513" s="93"/>
      <c r="G513" s="22"/>
    </row>
    <row r="514" spans="1:7" outlineLevel="1" x14ac:dyDescent="0.25">
      <c r="A514" s="22" t="s">
        <v>1390</v>
      </c>
      <c r="B514" s="50" t="s">
        <v>269</v>
      </c>
      <c r="C514" s="93"/>
      <c r="G514" s="22"/>
    </row>
    <row r="515" spans="1:7" outlineLevel="1" x14ac:dyDescent="0.25">
      <c r="A515" s="22" t="s">
        <v>1391</v>
      </c>
      <c r="B515" s="50" t="s">
        <v>269</v>
      </c>
      <c r="C515" s="93"/>
      <c r="G515" s="22"/>
    </row>
    <row r="516" spans="1:7" outlineLevel="1" x14ac:dyDescent="0.25">
      <c r="A516" s="22" t="s">
        <v>1392</v>
      </c>
      <c r="B516" s="50" t="s">
        <v>269</v>
      </c>
      <c r="C516" s="93"/>
      <c r="G516" s="22"/>
    </row>
    <row r="517" spans="1:7" outlineLevel="1" x14ac:dyDescent="0.25">
      <c r="A517" s="22" t="s">
        <v>1393</v>
      </c>
      <c r="B517" s="50" t="s">
        <v>269</v>
      </c>
      <c r="C517" s="93"/>
      <c r="G517" s="22"/>
    </row>
    <row r="518" spans="1:7" outlineLevel="1" x14ac:dyDescent="0.25">
      <c r="A518" s="22" t="s">
        <v>1394</v>
      </c>
      <c r="B518" s="50" t="s">
        <v>269</v>
      </c>
      <c r="C518" s="93"/>
      <c r="G518" s="22"/>
    </row>
    <row r="519" spans="1:7" outlineLevel="1" x14ac:dyDescent="0.25">
      <c r="A519" s="22" t="s">
        <v>1395</v>
      </c>
      <c r="B519" s="50" t="s">
        <v>269</v>
      </c>
      <c r="C519" s="93"/>
      <c r="G519" s="22"/>
    </row>
    <row r="520" spans="1:7" outlineLevel="1" x14ac:dyDescent="0.25">
      <c r="A520" s="22" t="s">
        <v>1396</v>
      </c>
      <c r="B520" s="50" t="s">
        <v>269</v>
      </c>
      <c r="C520" s="93"/>
      <c r="G520" s="22"/>
    </row>
    <row r="521" spans="1:7" outlineLevel="1" x14ac:dyDescent="0.25">
      <c r="A521" s="22" t="s">
        <v>1397</v>
      </c>
      <c r="B521" s="50" t="s">
        <v>269</v>
      </c>
      <c r="C521" s="93"/>
      <c r="G521" s="22"/>
    </row>
    <row r="522" spans="1:7" outlineLevel="1" x14ac:dyDescent="0.25">
      <c r="A522" s="22" t="s">
        <v>1398</v>
      </c>
      <c r="B522" s="50" t="s">
        <v>269</v>
      </c>
      <c r="C522" s="93"/>
    </row>
    <row r="523" spans="1:7" outlineLevel="1" x14ac:dyDescent="0.25">
      <c r="A523" s="22" t="s">
        <v>1399</v>
      </c>
      <c r="B523" s="50" t="s">
        <v>269</v>
      </c>
      <c r="C523" s="93"/>
    </row>
    <row r="524" spans="1:7" outlineLevel="1" x14ac:dyDescent="0.25">
      <c r="A524" s="22" t="s">
        <v>1400</v>
      </c>
      <c r="B524" s="50" t="s">
        <v>269</v>
      </c>
      <c r="C524" s="93"/>
    </row>
    <row r="525" spans="1:7" customFormat="1" x14ac:dyDescent="0.25">
      <c r="A525" s="101"/>
      <c r="B525" s="101" t="s">
        <v>1401</v>
      </c>
      <c r="C525" s="41" t="s">
        <v>229</v>
      </c>
      <c r="D525" s="41" t="s">
        <v>1402</v>
      </c>
      <c r="E525" s="41"/>
      <c r="F525" s="41" t="s">
        <v>760</v>
      </c>
      <c r="G525" s="41" t="s">
        <v>1403</v>
      </c>
    </row>
    <row r="526" spans="1:7" customFormat="1" x14ac:dyDescent="0.25">
      <c r="A526" s="22" t="s">
        <v>1404</v>
      </c>
      <c r="B526" s="39" t="s">
        <v>1293</v>
      </c>
      <c r="C526" s="96" t="s">
        <v>1291</v>
      </c>
      <c r="D526" s="97" t="s">
        <v>1291</v>
      </c>
      <c r="E526" s="28"/>
      <c r="F526" s="102" t="str">
        <f>IF($C$544=0,"",IF(C526="[for completion]","",IF(C526="","",C526/$C$544)))</f>
        <v/>
      </c>
      <c r="G526" s="102" t="str">
        <f>IF($D$544=0,"",IF(D526="[for completion]","",IF(D526="","",D526/$D$544)))</f>
        <v/>
      </c>
    </row>
    <row r="527" spans="1:7" customFormat="1" x14ac:dyDescent="0.25">
      <c r="A527" s="22" t="s">
        <v>1405</v>
      </c>
      <c r="B527" s="39" t="s">
        <v>1293</v>
      </c>
      <c r="C527" s="96" t="s">
        <v>1291</v>
      </c>
      <c r="D527" s="97" t="s">
        <v>1291</v>
      </c>
      <c r="E527" s="28"/>
      <c r="F527" s="102" t="str">
        <f t="shared" ref="F527:F543" si="27">IF($C$544=0,"",IF(C527="[for completion]","",IF(C527="","",C527/$C$544)))</f>
        <v/>
      </c>
      <c r="G527" s="102" t="str">
        <f t="shared" ref="G527:G543" si="28">IF($D$544=0,"",IF(D527="[for completion]","",IF(D527="","",D527/$D$544)))</f>
        <v/>
      </c>
    </row>
    <row r="528" spans="1:7" customFormat="1" x14ac:dyDescent="0.25">
      <c r="A528" s="22" t="s">
        <v>1406</v>
      </c>
      <c r="B528" s="39" t="s">
        <v>1293</v>
      </c>
      <c r="C528" s="96" t="s">
        <v>1291</v>
      </c>
      <c r="D528" s="97" t="s">
        <v>1291</v>
      </c>
      <c r="E528" s="28"/>
      <c r="F528" s="102" t="str">
        <f t="shared" si="27"/>
        <v/>
      </c>
      <c r="G528" s="102" t="str">
        <f t="shared" si="28"/>
        <v/>
      </c>
    </row>
    <row r="529" spans="1:7" customFormat="1" x14ac:dyDescent="0.25">
      <c r="A529" s="22" t="s">
        <v>1407</v>
      </c>
      <c r="B529" s="39" t="s">
        <v>1293</v>
      </c>
      <c r="C529" s="96" t="s">
        <v>1291</v>
      </c>
      <c r="D529" s="97" t="s">
        <v>1291</v>
      </c>
      <c r="E529" s="28"/>
      <c r="F529" s="102" t="str">
        <f t="shared" si="27"/>
        <v/>
      </c>
      <c r="G529" s="102" t="str">
        <f t="shared" si="28"/>
        <v/>
      </c>
    </row>
    <row r="530" spans="1:7" customFormat="1" x14ac:dyDescent="0.25">
      <c r="A530" s="22" t="s">
        <v>1408</v>
      </c>
      <c r="B530" s="39" t="s">
        <v>1293</v>
      </c>
      <c r="C530" s="96" t="s">
        <v>1291</v>
      </c>
      <c r="D530" s="97" t="s">
        <v>1291</v>
      </c>
      <c r="E530" s="28"/>
      <c r="F530" s="102" t="str">
        <f t="shared" si="27"/>
        <v/>
      </c>
      <c r="G530" s="102" t="str">
        <f t="shared" si="28"/>
        <v/>
      </c>
    </row>
    <row r="531" spans="1:7" customFormat="1" x14ac:dyDescent="0.25">
      <c r="A531" s="22" t="s">
        <v>1409</v>
      </c>
      <c r="B531" s="39" t="s">
        <v>1293</v>
      </c>
      <c r="C531" s="96" t="s">
        <v>1291</v>
      </c>
      <c r="D531" s="97" t="s">
        <v>1291</v>
      </c>
      <c r="E531" s="28"/>
      <c r="F531" s="102" t="str">
        <f t="shared" si="27"/>
        <v/>
      </c>
      <c r="G531" s="102" t="str">
        <f t="shared" si="28"/>
        <v/>
      </c>
    </row>
    <row r="532" spans="1:7" customFormat="1" x14ac:dyDescent="0.25">
      <c r="A532" s="22" t="s">
        <v>1410</v>
      </c>
      <c r="B532" s="39" t="s">
        <v>1293</v>
      </c>
      <c r="C532" s="96" t="s">
        <v>1291</v>
      </c>
      <c r="D532" s="97" t="s">
        <v>1291</v>
      </c>
      <c r="E532" s="28"/>
      <c r="F532" s="102" t="str">
        <f t="shared" si="27"/>
        <v/>
      </c>
      <c r="G532" s="102" t="str">
        <f t="shared" si="28"/>
        <v/>
      </c>
    </row>
    <row r="533" spans="1:7" customFormat="1" x14ac:dyDescent="0.25">
      <c r="A533" s="22" t="s">
        <v>1411</v>
      </c>
      <c r="B533" s="39" t="s">
        <v>1293</v>
      </c>
      <c r="C533" s="96" t="s">
        <v>1291</v>
      </c>
      <c r="D533" s="97" t="s">
        <v>1291</v>
      </c>
      <c r="E533" s="28"/>
      <c r="F533" s="102" t="str">
        <f t="shared" si="27"/>
        <v/>
      </c>
      <c r="G533" s="102" t="str">
        <f t="shared" si="28"/>
        <v/>
      </c>
    </row>
    <row r="534" spans="1:7" customFormat="1" x14ac:dyDescent="0.25">
      <c r="A534" s="22" t="s">
        <v>1412</v>
      </c>
      <c r="B534" s="39" t="s">
        <v>1293</v>
      </c>
      <c r="C534" s="96" t="s">
        <v>1291</v>
      </c>
      <c r="D534" s="97" t="s">
        <v>1291</v>
      </c>
      <c r="E534" s="28"/>
      <c r="F534" s="102" t="str">
        <f t="shared" si="27"/>
        <v/>
      </c>
      <c r="G534" s="102" t="str">
        <f t="shared" si="28"/>
        <v/>
      </c>
    </row>
    <row r="535" spans="1:7" customFormat="1" x14ac:dyDescent="0.25">
      <c r="A535" s="22" t="s">
        <v>1413</v>
      </c>
      <c r="B535" s="39" t="s">
        <v>1293</v>
      </c>
      <c r="C535" s="96" t="s">
        <v>1291</v>
      </c>
      <c r="D535" s="97" t="s">
        <v>1291</v>
      </c>
      <c r="E535" s="28"/>
      <c r="F535" s="102" t="str">
        <f t="shared" si="27"/>
        <v/>
      </c>
      <c r="G535" s="102" t="str">
        <f t="shared" si="28"/>
        <v/>
      </c>
    </row>
    <row r="536" spans="1:7" customFormat="1" x14ac:dyDescent="0.25">
      <c r="A536" s="22" t="s">
        <v>1414</v>
      </c>
      <c r="B536" s="39" t="s">
        <v>1293</v>
      </c>
      <c r="C536" s="96" t="s">
        <v>1291</v>
      </c>
      <c r="D536" s="97" t="s">
        <v>1291</v>
      </c>
      <c r="E536" s="28"/>
      <c r="F536" s="102" t="str">
        <f t="shared" si="27"/>
        <v/>
      </c>
      <c r="G536" s="102" t="str">
        <f t="shared" si="28"/>
        <v/>
      </c>
    </row>
    <row r="537" spans="1:7" customFormat="1" x14ac:dyDescent="0.25">
      <c r="A537" s="22" t="s">
        <v>1415</v>
      </c>
      <c r="B537" s="39" t="s">
        <v>1293</v>
      </c>
      <c r="C537" s="96" t="s">
        <v>1291</v>
      </c>
      <c r="D537" s="97" t="s">
        <v>1291</v>
      </c>
      <c r="E537" s="28"/>
      <c r="F537" s="102" t="str">
        <f t="shared" si="27"/>
        <v/>
      </c>
      <c r="G537" s="102" t="str">
        <f t="shared" si="28"/>
        <v/>
      </c>
    </row>
    <row r="538" spans="1:7" customFormat="1" x14ac:dyDescent="0.25">
      <c r="A538" s="22" t="s">
        <v>1416</v>
      </c>
      <c r="B538" s="39" t="s">
        <v>1293</v>
      </c>
      <c r="C538" s="96" t="s">
        <v>1291</v>
      </c>
      <c r="D538" s="97" t="s">
        <v>1291</v>
      </c>
      <c r="E538" s="28"/>
      <c r="F538" s="102" t="str">
        <f t="shared" si="27"/>
        <v/>
      </c>
      <c r="G538" s="102" t="str">
        <f t="shared" si="28"/>
        <v/>
      </c>
    </row>
    <row r="539" spans="1:7" customFormat="1" x14ac:dyDescent="0.25">
      <c r="A539" s="22" t="s">
        <v>1417</v>
      </c>
      <c r="B539" s="39" t="s">
        <v>1293</v>
      </c>
      <c r="C539" s="96" t="s">
        <v>1291</v>
      </c>
      <c r="D539" s="97" t="s">
        <v>1291</v>
      </c>
      <c r="E539" s="28"/>
      <c r="F539" s="102" t="str">
        <f t="shared" si="27"/>
        <v/>
      </c>
      <c r="G539" s="102" t="str">
        <f t="shared" si="28"/>
        <v/>
      </c>
    </row>
    <row r="540" spans="1:7" customFormat="1" x14ac:dyDescent="0.25">
      <c r="A540" s="22" t="s">
        <v>1418</v>
      </c>
      <c r="B540" s="39" t="s">
        <v>1293</v>
      </c>
      <c r="C540" s="96" t="s">
        <v>1291</v>
      </c>
      <c r="D540" s="97" t="s">
        <v>1291</v>
      </c>
      <c r="E540" s="28"/>
      <c r="F540" s="102" t="str">
        <f t="shared" si="27"/>
        <v/>
      </c>
      <c r="G540" s="102" t="str">
        <f t="shared" si="28"/>
        <v/>
      </c>
    </row>
    <row r="541" spans="1:7" customFormat="1" x14ac:dyDescent="0.25">
      <c r="A541" s="22" t="s">
        <v>1419</v>
      </c>
      <c r="B541" s="39" t="s">
        <v>1293</v>
      </c>
      <c r="C541" s="96" t="s">
        <v>1291</v>
      </c>
      <c r="D541" s="97" t="s">
        <v>1291</v>
      </c>
      <c r="E541" s="28"/>
      <c r="F541" s="102" t="str">
        <f t="shared" si="27"/>
        <v/>
      </c>
      <c r="G541" s="102" t="str">
        <f t="shared" si="28"/>
        <v/>
      </c>
    </row>
    <row r="542" spans="1:7" customFormat="1" x14ac:dyDescent="0.25">
      <c r="A542" s="22" t="s">
        <v>1420</v>
      </c>
      <c r="B542" s="39" t="s">
        <v>1293</v>
      </c>
      <c r="C542" s="96" t="s">
        <v>1291</v>
      </c>
      <c r="D542" s="97" t="s">
        <v>1291</v>
      </c>
      <c r="E542" s="28"/>
      <c r="F542" s="102" t="str">
        <f t="shared" si="27"/>
        <v/>
      </c>
      <c r="G542" s="102" t="str">
        <f t="shared" si="28"/>
        <v/>
      </c>
    </row>
    <row r="543" spans="1:7" customFormat="1" x14ac:dyDescent="0.25">
      <c r="A543" s="22" t="s">
        <v>1421</v>
      </c>
      <c r="B543" s="39" t="s">
        <v>1137</v>
      </c>
      <c r="C543" s="96" t="s">
        <v>1291</v>
      </c>
      <c r="D543" s="97" t="s">
        <v>1291</v>
      </c>
      <c r="E543" s="28"/>
      <c r="F543" s="102" t="str">
        <f t="shared" si="27"/>
        <v/>
      </c>
      <c r="G543" s="102" t="str">
        <f t="shared" si="28"/>
        <v/>
      </c>
    </row>
    <row r="544" spans="1:7" customFormat="1" x14ac:dyDescent="0.25">
      <c r="A544" s="22" t="s">
        <v>1422</v>
      </c>
      <c r="B544" s="39" t="s">
        <v>267</v>
      </c>
      <c r="C544" s="96">
        <f>SUM(C526:C543)</f>
        <v>0</v>
      </c>
      <c r="D544" s="97">
        <f>SUM(D526:D543)</f>
        <v>0</v>
      </c>
      <c r="E544" s="28"/>
      <c r="F544" s="93">
        <f>SUM(F526:F543)</f>
        <v>0</v>
      </c>
      <c r="G544" s="93">
        <f>SUM(G526:G543)</f>
        <v>0</v>
      </c>
    </row>
    <row r="545" spans="1:7" customFormat="1" x14ac:dyDescent="0.25">
      <c r="A545" s="22" t="s">
        <v>1423</v>
      </c>
      <c r="B545" s="39"/>
      <c r="C545" s="22"/>
      <c r="D545" s="22"/>
      <c r="E545" s="28"/>
      <c r="F545" s="28"/>
      <c r="G545" s="28"/>
    </row>
    <row r="546" spans="1:7" customFormat="1" x14ac:dyDescent="0.25">
      <c r="A546" s="22" t="s">
        <v>1424</v>
      </c>
      <c r="B546" s="39"/>
      <c r="C546" s="22"/>
      <c r="D546" s="22"/>
      <c r="E546" s="28"/>
      <c r="F546" s="28"/>
      <c r="G546" s="28"/>
    </row>
    <row r="547" spans="1:7" customFormat="1" x14ac:dyDescent="0.25">
      <c r="A547" s="22" t="s">
        <v>1425</v>
      </c>
      <c r="B547" s="39"/>
      <c r="C547" s="22"/>
      <c r="D547" s="22"/>
      <c r="E547" s="28"/>
      <c r="F547" s="28"/>
      <c r="G547" s="28"/>
    </row>
    <row r="548" spans="1:7" customFormat="1" x14ac:dyDescent="0.25">
      <c r="A548" s="101"/>
      <c r="B548" s="101" t="s">
        <v>1426</v>
      </c>
      <c r="C548" s="41" t="s">
        <v>229</v>
      </c>
      <c r="D548" s="41" t="s">
        <v>1402</v>
      </c>
      <c r="E548" s="41"/>
      <c r="F548" s="41" t="s">
        <v>760</v>
      </c>
      <c r="G548" s="41" t="s">
        <v>1403</v>
      </c>
    </row>
    <row r="549" spans="1:7" customFormat="1" x14ac:dyDescent="0.25">
      <c r="A549" s="22" t="s">
        <v>1427</v>
      </c>
      <c r="B549" s="39" t="s">
        <v>1293</v>
      </c>
      <c r="C549" s="96" t="s">
        <v>1291</v>
      </c>
      <c r="D549" s="97" t="s">
        <v>1291</v>
      </c>
      <c r="E549" s="28"/>
      <c r="F549" s="102" t="str">
        <f>IF($C$567=0,"",IF(C549="[for completion]","",IF(C549="","",C549/$C$567)))</f>
        <v/>
      </c>
      <c r="G549" s="102" t="str">
        <f>IF($D$567=0,"",IF(D549="[for completion]","",IF(D549="","",D549/$D$567)))</f>
        <v/>
      </c>
    </row>
    <row r="550" spans="1:7" customFormat="1" x14ac:dyDescent="0.25">
      <c r="A550" s="22" t="s">
        <v>1428</v>
      </c>
      <c r="B550" s="39" t="s">
        <v>1293</v>
      </c>
      <c r="C550" s="96" t="s">
        <v>1291</v>
      </c>
      <c r="D550" s="97" t="s">
        <v>1291</v>
      </c>
      <c r="E550" s="28"/>
      <c r="F550" s="102" t="str">
        <f t="shared" ref="F550:F566" si="29">IF($C$567=0,"",IF(C550="[for completion]","",IF(C550="","",C550/$C$567)))</f>
        <v/>
      </c>
      <c r="G550" s="102" t="str">
        <f t="shared" ref="G550:G566" si="30">IF($D$567=0,"",IF(D550="[for completion]","",IF(D550="","",D550/$D$567)))</f>
        <v/>
      </c>
    </row>
    <row r="551" spans="1:7" customFormat="1" x14ac:dyDescent="0.25">
      <c r="A551" s="22" t="s">
        <v>1429</v>
      </c>
      <c r="B551" s="39" t="s">
        <v>1293</v>
      </c>
      <c r="C551" s="96" t="s">
        <v>1291</v>
      </c>
      <c r="D551" s="97" t="s">
        <v>1291</v>
      </c>
      <c r="E551" s="28"/>
      <c r="F551" s="102" t="str">
        <f t="shared" si="29"/>
        <v/>
      </c>
      <c r="G551" s="102" t="str">
        <f t="shared" si="30"/>
        <v/>
      </c>
    </row>
    <row r="552" spans="1:7" customFormat="1" x14ac:dyDescent="0.25">
      <c r="A552" s="22" t="s">
        <v>1430</v>
      </c>
      <c r="B552" s="39" t="s">
        <v>1293</v>
      </c>
      <c r="C552" s="96" t="s">
        <v>1291</v>
      </c>
      <c r="D552" s="97" t="s">
        <v>1291</v>
      </c>
      <c r="E552" s="28"/>
      <c r="F552" s="102" t="str">
        <f t="shared" si="29"/>
        <v/>
      </c>
      <c r="G552" s="102" t="str">
        <f t="shared" si="30"/>
        <v/>
      </c>
    </row>
    <row r="553" spans="1:7" customFormat="1" x14ac:dyDescent="0.25">
      <c r="A553" s="22" t="s">
        <v>1431</v>
      </c>
      <c r="B553" s="39" t="s">
        <v>1293</v>
      </c>
      <c r="C553" s="96" t="s">
        <v>1291</v>
      </c>
      <c r="D553" s="97" t="s">
        <v>1291</v>
      </c>
      <c r="E553" s="28"/>
      <c r="F553" s="102" t="str">
        <f t="shared" si="29"/>
        <v/>
      </c>
      <c r="G553" s="102" t="str">
        <f t="shared" si="30"/>
        <v/>
      </c>
    </row>
    <row r="554" spans="1:7" customFormat="1" x14ac:dyDescent="0.25">
      <c r="A554" s="22" t="s">
        <v>1432</v>
      </c>
      <c r="B554" s="39" t="s">
        <v>1293</v>
      </c>
      <c r="C554" s="96" t="s">
        <v>1291</v>
      </c>
      <c r="D554" s="97" t="s">
        <v>1291</v>
      </c>
      <c r="E554" s="28"/>
      <c r="F554" s="102" t="str">
        <f t="shared" si="29"/>
        <v/>
      </c>
      <c r="G554" s="102" t="str">
        <f t="shared" si="30"/>
        <v/>
      </c>
    </row>
    <row r="555" spans="1:7" customFormat="1" x14ac:dyDescent="0.25">
      <c r="A555" s="22" t="s">
        <v>1433</v>
      </c>
      <c r="B555" s="39" t="s">
        <v>1293</v>
      </c>
      <c r="C555" s="96" t="s">
        <v>1291</v>
      </c>
      <c r="D555" s="97" t="s">
        <v>1291</v>
      </c>
      <c r="E555" s="28"/>
      <c r="F555" s="102" t="str">
        <f t="shared" si="29"/>
        <v/>
      </c>
      <c r="G555" s="102" t="str">
        <f t="shared" si="30"/>
        <v/>
      </c>
    </row>
    <row r="556" spans="1:7" customFormat="1" x14ac:dyDescent="0.25">
      <c r="A556" s="22" t="s">
        <v>1434</v>
      </c>
      <c r="B556" s="39" t="s">
        <v>1293</v>
      </c>
      <c r="C556" s="96" t="s">
        <v>1291</v>
      </c>
      <c r="D556" s="97" t="s">
        <v>1291</v>
      </c>
      <c r="E556" s="28"/>
      <c r="F556" s="102" t="str">
        <f t="shared" si="29"/>
        <v/>
      </c>
      <c r="G556" s="102" t="str">
        <f t="shared" si="30"/>
        <v/>
      </c>
    </row>
    <row r="557" spans="1:7" customFormat="1" x14ac:dyDescent="0.25">
      <c r="A557" s="22" t="s">
        <v>1435</v>
      </c>
      <c r="B557" s="39" t="s">
        <v>1293</v>
      </c>
      <c r="C557" s="96" t="s">
        <v>1291</v>
      </c>
      <c r="D557" s="97" t="s">
        <v>1291</v>
      </c>
      <c r="E557" s="28"/>
      <c r="F557" s="102" t="str">
        <f t="shared" si="29"/>
        <v/>
      </c>
      <c r="G557" s="102" t="str">
        <f t="shared" si="30"/>
        <v/>
      </c>
    </row>
    <row r="558" spans="1:7" customFormat="1" x14ac:dyDescent="0.25">
      <c r="A558" s="22" t="s">
        <v>1436</v>
      </c>
      <c r="B558" s="39" t="s">
        <v>1293</v>
      </c>
      <c r="C558" s="96" t="s">
        <v>1291</v>
      </c>
      <c r="D558" s="97" t="s">
        <v>1291</v>
      </c>
      <c r="E558" s="28"/>
      <c r="F558" s="102" t="str">
        <f t="shared" si="29"/>
        <v/>
      </c>
      <c r="G558" s="102" t="str">
        <f t="shared" si="30"/>
        <v/>
      </c>
    </row>
    <row r="559" spans="1:7" customFormat="1" x14ac:dyDescent="0.25">
      <c r="A559" s="22" t="s">
        <v>1437</v>
      </c>
      <c r="B559" s="39" t="s">
        <v>1293</v>
      </c>
      <c r="C559" s="96" t="s">
        <v>1291</v>
      </c>
      <c r="D559" s="97" t="s">
        <v>1291</v>
      </c>
      <c r="E559" s="28"/>
      <c r="F559" s="102" t="str">
        <f t="shared" si="29"/>
        <v/>
      </c>
      <c r="G559" s="102" t="str">
        <f t="shared" si="30"/>
        <v/>
      </c>
    </row>
    <row r="560" spans="1:7" customFormat="1" x14ac:dyDescent="0.25">
      <c r="A560" s="22" t="s">
        <v>1438</v>
      </c>
      <c r="B560" s="39" t="s">
        <v>1293</v>
      </c>
      <c r="C560" s="96" t="s">
        <v>1291</v>
      </c>
      <c r="D560" s="97" t="s">
        <v>1291</v>
      </c>
      <c r="E560" s="28"/>
      <c r="F560" s="102" t="str">
        <f t="shared" si="29"/>
        <v/>
      </c>
      <c r="G560" s="102" t="str">
        <f t="shared" si="30"/>
        <v/>
      </c>
    </row>
    <row r="561" spans="1:7" customFormat="1" x14ac:dyDescent="0.25">
      <c r="A561" s="22" t="s">
        <v>1439</v>
      </c>
      <c r="B561" s="39" t="s">
        <v>1293</v>
      </c>
      <c r="C561" s="96" t="s">
        <v>1291</v>
      </c>
      <c r="D561" s="97" t="s">
        <v>1291</v>
      </c>
      <c r="E561" s="28"/>
      <c r="F561" s="102" t="str">
        <f t="shared" si="29"/>
        <v/>
      </c>
      <c r="G561" s="102" t="str">
        <f t="shared" si="30"/>
        <v/>
      </c>
    </row>
    <row r="562" spans="1:7" customFormat="1" x14ac:dyDescent="0.25">
      <c r="A562" s="22" t="s">
        <v>1440</v>
      </c>
      <c r="B562" s="39" t="s">
        <v>1293</v>
      </c>
      <c r="C562" s="96" t="s">
        <v>1291</v>
      </c>
      <c r="D562" s="97" t="s">
        <v>1291</v>
      </c>
      <c r="E562" s="28"/>
      <c r="F562" s="102" t="str">
        <f t="shared" si="29"/>
        <v/>
      </c>
      <c r="G562" s="102" t="str">
        <f t="shared" si="30"/>
        <v/>
      </c>
    </row>
    <row r="563" spans="1:7" customFormat="1" x14ac:dyDescent="0.25">
      <c r="A563" s="22" t="s">
        <v>1441</v>
      </c>
      <c r="B563" s="39" t="s">
        <v>1293</v>
      </c>
      <c r="C563" s="96" t="s">
        <v>1291</v>
      </c>
      <c r="D563" s="97" t="s">
        <v>1291</v>
      </c>
      <c r="E563" s="28"/>
      <c r="F563" s="102" t="str">
        <f t="shared" si="29"/>
        <v/>
      </c>
      <c r="G563" s="102" t="str">
        <f t="shared" si="30"/>
        <v/>
      </c>
    </row>
    <row r="564" spans="1:7" customFormat="1" x14ac:dyDescent="0.25">
      <c r="A564" s="22" t="s">
        <v>1442</v>
      </c>
      <c r="B564" s="39" t="s">
        <v>1293</v>
      </c>
      <c r="C564" s="96" t="s">
        <v>1291</v>
      </c>
      <c r="D564" s="97" t="s">
        <v>1291</v>
      </c>
      <c r="E564" s="28"/>
      <c r="F564" s="102" t="str">
        <f t="shared" si="29"/>
        <v/>
      </c>
      <c r="G564" s="102" t="str">
        <f t="shared" si="30"/>
        <v/>
      </c>
    </row>
    <row r="565" spans="1:7" customFormat="1" x14ac:dyDescent="0.25">
      <c r="A565" s="22" t="s">
        <v>1443</v>
      </c>
      <c r="B565" s="39" t="s">
        <v>1293</v>
      </c>
      <c r="C565" s="96" t="s">
        <v>1291</v>
      </c>
      <c r="D565" s="97" t="s">
        <v>1291</v>
      </c>
      <c r="E565" s="28"/>
      <c r="F565" s="102" t="str">
        <f t="shared" si="29"/>
        <v/>
      </c>
      <c r="G565" s="102" t="str">
        <f t="shared" si="30"/>
        <v/>
      </c>
    </row>
    <row r="566" spans="1:7" customFormat="1" x14ac:dyDescent="0.25">
      <c r="A566" s="22" t="s">
        <v>1444</v>
      </c>
      <c r="B566" s="39" t="s">
        <v>1137</v>
      </c>
      <c r="C566" s="96" t="s">
        <v>1291</v>
      </c>
      <c r="D566" s="97" t="s">
        <v>1291</v>
      </c>
      <c r="E566" s="28"/>
      <c r="F566" s="102" t="str">
        <f t="shared" si="29"/>
        <v/>
      </c>
      <c r="G566" s="102" t="str">
        <f t="shared" si="30"/>
        <v/>
      </c>
    </row>
    <row r="567" spans="1:7" customFormat="1" x14ac:dyDescent="0.25">
      <c r="A567" s="22" t="s">
        <v>1445</v>
      </c>
      <c r="B567" s="39" t="s">
        <v>267</v>
      </c>
      <c r="C567" s="96">
        <f>SUM(C549:C566)</f>
        <v>0</v>
      </c>
      <c r="D567" s="97">
        <f>SUM(D549:D566)</f>
        <v>0</v>
      </c>
      <c r="E567" s="28"/>
      <c r="F567" s="93">
        <f>SUM(F549:F566)</f>
        <v>0</v>
      </c>
      <c r="G567" s="93">
        <f>SUM(G549:G566)</f>
        <v>0</v>
      </c>
    </row>
    <row r="568" spans="1:7" customFormat="1" x14ac:dyDescent="0.25">
      <c r="A568" s="22" t="s">
        <v>1446</v>
      </c>
      <c r="B568" s="39"/>
      <c r="C568" s="22"/>
      <c r="D568" s="22"/>
      <c r="E568" s="28"/>
      <c r="F568" s="28"/>
      <c r="G568" s="28"/>
    </row>
    <row r="569" spans="1:7" customFormat="1" x14ac:dyDescent="0.25">
      <c r="A569" s="22" t="s">
        <v>1447</v>
      </c>
      <c r="B569" s="39"/>
      <c r="C569" s="22"/>
      <c r="D569" s="22"/>
      <c r="E569" s="28"/>
      <c r="F569" s="28"/>
      <c r="G569" s="28"/>
    </row>
    <row r="570" spans="1:7" customFormat="1" x14ac:dyDescent="0.25">
      <c r="A570" s="22" t="s">
        <v>1448</v>
      </c>
      <c r="B570" s="39"/>
      <c r="C570" s="22"/>
      <c r="D570" s="22"/>
      <c r="E570" s="28"/>
      <c r="F570" s="28"/>
      <c r="G570" s="28"/>
    </row>
    <row r="571" spans="1:7" customFormat="1" x14ac:dyDescent="0.25">
      <c r="A571" s="101"/>
      <c r="B571" s="101" t="s">
        <v>1449</v>
      </c>
      <c r="C571" s="41" t="s">
        <v>229</v>
      </c>
      <c r="D571" s="41" t="s">
        <v>1402</v>
      </c>
      <c r="E571" s="41"/>
      <c r="F571" s="41" t="s">
        <v>760</v>
      </c>
      <c r="G571" s="41" t="s">
        <v>1403</v>
      </c>
    </row>
    <row r="572" spans="1:7" customFormat="1" x14ac:dyDescent="0.25">
      <c r="A572" s="22" t="s">
        <v>1450</v>
      </c>
      <c r="B572" s="39" t="s">
        <v>1175</v>
      </c>
      <c r="C572" s="96" t="s">
        <v>1291</v>
      </c>
      <c r="D572" s="97" t="s">
        <v>1291</v>
      </c>
      <c r="E572" s="28"/>
      <c r="F572" s="102" t="str">
        <f>IF($C$585=0,"",IF(C572="[for completion]","",IF(C572="","",C572/$C$585)))</f>
        <v/>
      </c>
      <c r="G572" s="102" t="str">
        <f>IF($D$585=0,"",IF(D572="[for completion]","",IF(D572="","",D572/$D$585)))</f>
        <v/>
      </c>
    </row>
    <row r="573" spans="1:7" customFormat="1" x14ac:dyDescent="0.25">
      <c r="A573" s="22" t="s">
        <v>1451</v>
      </c>
      <c r="B573" s="39" t="s">
        <v>1177</v>
      </c>
      <c r="C573" s="96" t="s">
        <v>1291</v>
      </c>
      <c r="D573" s="97" t="s">
        <v>1291</v>
      </c>
      <c r="E573" s="28"/>
      <c r="F573" s="102" t="str">
        <f>IF($C$585=0,"",IF(C573="[for completion]","",IF(C573="","",C573/$C$585)))</f>
        <v/>
      </c>
      <c r="G573" s="102" t="str">
        <f>IF($D$585=0,"",IF(D573="[for completion]","",IF(D573="","",D573/$D$585)))</f>
        <v/>
      </c>
    </row>
    <row r="574" spans="1:7" customFormat="1" x14ac:dyDescent="0.25">
      <c r="A574" s="22" t="s">
        <v>1452</v>
      </c>
      <c r="B574" s="39" t="s">
        <v>1179</v>
      </c>
      <c r="C574" s="96" t="s">
        <v>1291</v>
      </c>
      <c r="D574" s="97" t="s">
        <v>1291</v>
      </c>
      <c r="E574" s="28"/>
      <c r="F574" s="102" t="str">
        <f>IF($C$585=0,"",IF(C574="[for completion]","",IF(C574="","",C574/$C$585)))</f>
        <v/>
      </c>
      <c r="G574" s="102" t="str">
        <f>IF($D$585=0,"",IF(D574="[for completion]","",IF(D574="","",D574/$D$585)))</f>
        <v/>
      </c>
    </row>
    <row r="575" spans="1:7" customFormat="1" x14ac:dyDescent="0.25">
      <c r="A575" s="22" t="s">
        <v>1453</v>
      </c>
      <c r="B575" s="39" t="s">
        <v>1181</v>
      </c>
      <c r="C575" s="96" t="s">
        <v>1291</v>
      </c>
      <c r="D575" s="97" t="s">
        <v>1291</v>
      </c>
      <c r="E575" s="28"/>
      <c r="F575" s="102" t="str">
        <f>IF($C$585=0,"",IF(C575="[for completion]","",IF(C575="","",C575/$C$585)))</f>
        <v/>
      </c>
      <c r="G575" s="102" t="str">
        <f>IF($D$585=0,"",IF(D575="[for completion]","",IF(D575="","",D575/$D$585)))</f>
        <v/>
      </c>
    </row>
    <row r="576" spans="1:7" customFormat="1" x14ac:dyDescent="0.25">
      <c r="A576" s="22" t="s">
        <v>1454</v>
      </c>
      <c r="B576" s="39" t="s">
        <v>1183</v>
      </c>
      <c r="C576" s="96" t="s">
        <v>1291</v>
      </c>
      <c r="D576" s="97" t="s">
        <v>1291</v>
      </c>
      <c r="E576" s="28"/>
      <c r="F576" s="102" t="str">
        <f>IF($C$585=0,"",IF(C576="[for completion]","",IF(C576="","",C576/$C$585)))</f>
        <v/>
      </c>
      <c r="G576" s="102" t="str">
        <f>IF($D$585=0,"",IF(D576="[for completion]","",IF(D576="","",D576/$D$585)))</f>
        <v/>
      </c>
    </row>
    <row r="577" spans="1:7" customFormat="1" x14ac:dyDescent="0.25">
      <c r="A577" s="22" t="s">
        <v>1455</v>
      </c>
      <c r="B577" s="39" t="s">
        <v>1185</v>
      </c>
      <c r="C577" s="96" t="s">
        <v>1291</v>
      </c>
      <c r="D577" s="97" t="s">
        <v>1291</v>
      </c>
      <c r="E577" s="28"/>
      <c r="F577" s="102" t="str">
        <f t="shared" ref="F577:F584" si="31">IF($C$585=0,"",IF(C577="[for completion]","",IF(C577="","",C577/$C$585)))</f>
        <v/>
      </c>
      <c r="G577" s="102" t="str">
        <f t="shared" ref="G577:G584" si="32">IF($D$585=0,"",IF(D577="[for completion]","",IF(D577="","",D577/$D$585)))</f>
        <v/>
      </c>
    </row>
    <row r="578" spans="1:7" customFormat="1" x14ac:dyDescent="0.25">
      <c r="A578" s="22" t="s">
        <v>1456</v>
      </c>
      <c r="B578" s="39" t="s">
        <v>1187</v>
      </c>
      <c r="C578" s="96" t="s">
        <v>1291</v>
      </c>
      <c r="D578" s="97" t="s">
        <v>1291</v>
      </c>
      <c r="E578" s="28"/>
      <c r="F578" s="102" t="str">
        <f t="shared" si="31"/>
        <v/>
      </c>
      <c r="G578" s="102" t="str">
        <f t="shared" si="32"/>
        <v/>
      </c>
    </row>
    <row r="579" spans="1:7" customFormat="1" x14ac:dyDescent="0.25">
      <c r="A579" s="22" t="s">
        <v>1457</v>
      </c>
      <c r="B579" s="39" t="s">
        <v>1189</v>
      </c>
      <c r="C579" s="96" t="s">
        <v>1291</v>
      </c>
      <c r="D579" s="97" t="s">
        <v>1291</v>
      </c>
      <c r="E579" s="28"/>
      <c r="F579" s="102" t="str">
        <f t="shared" si="31"/>
        <v/>
      </c>
      <c r="G579" s="102" t="str">
        <f t="shared" si="32"/>
        <v/>
      </c>
    </row>
    <row r="580" spans="1:7" customFormat="1" x14ac:dyDescent="0.25">
      <c r="A580" s="22" t="s">
        <v>1458</v>
      </c>
      <c r="B580" s="39" t="s">
        <v>1191</v>
      </c>
      <c r="C580" s="96" t="s">
        <v>1291</v>
      </c>
      <c r="D580" s="22" t="s">
        <v>1291</v>
      </c>
      <c r="E580" s="28"/>
      <c r="F580" s="102" t="str">
        <f t="shared" si="31"/>
        <v/>
      </c>
      <c r="G580" s="102" t="str">
        <f t="shared" si="32"/>
        <v/>
      </c>
    </row>
    <row r="581" spans="1:7" customFormat="1" x14ac:dyDescent="0.25">
      <c r="A581" s="22" t="s">
        <v>1459</v>
      </c>
      <c r="B581" s="22" t="s">
        <v>1193</v>
      </c>
      <c r="C581" s="96" t="s">
        <v>1291</v>
      </c>
      <c r="D581" s="22" t="s">
        <v>1291</v>
      </c>
      <c r="F581" s="102" t="str">
        <f t="shared" si="31"/>
        <v/>
      </c>
      <c r="G581" s="102" t="str">
        <f t="shared" si="32"/>
        <v/>
      </c>
    </row>
    <row r="582" spans="1:7" customFormat="1" x14ac:dyDescent="0.25">
      <c r="A582" s="22" t="s">
        <v>1460</v>
      </c>
      <c r="B582" s="22" t="s">
        <v>1195</v>
      </c>
      <c r="C582" s="96" t="s">
        <v>1291</v>
      </c>
      <c r="D582" s="22" t="s">
        <v>1291</v>
      </c>
      <c r="F582" s="102" t="str">
        <f t="shared" si="31"/>
        <v/>
      </c>
      <c r="G582" s="102" t="str">
        <f t="shared" si="32"/>
        <v/>
      </c>
    </row>
    <row r="583" spans="1:7" customFormat="1" x14ac:dyDescent="0.25">
      <c r="A583" s="22" t="s">
        <v>1461</v>
      </c>
      <c r="B583" s="39" t="s">
        <v>1197</v>
      </c>
      <c r="C583" s="96" t="s">
        <v>1291</v>
      </c>
      <c r="D583" s="22" t="s">
        <v>1291</v>
      </c>
      <c r="E583" s="28"/>
      <c r="F583" s="102" t="str">
        <f t="shared" si="31"/>
        <v/>
      </c>
      <c r="G583" s="102" t="str">
        <f t="shared" si="32"/>
        <v/>
      </c>
    </row>
    <row r="584" spans="1:7" customFormat="1" x14ac:dyDescent="0.25">
      <c r="A584" s="22" t="s">
        <v>1462</v>
      </c>
      <c r="B584" s="22" t="s">
        <v>1137</v>
      </c>
      <c r="C584" s="96" t="s">
        <v>1291</v>
      </c>
      <c r="D584" s="97" t="s">
        <v>1291</v>
      </c>
      <c r="E584" s="28"/>
      <c r="F584" s="102" t="str">
        <f t="shared" si="31"/>
        <v/>
      </c>
      <c r="G584" s="102" t="str">
        <f t="shared" si="32"/>
        <v/>
      </c>
    </row>
    <row r="585" spans="1:7" customFormat="1" x14ac:dyDescent="0.25">
      <c r="A585" s="22" t="s">
        <v>1463</v>
      </c>
      <c r="B585" s="39" t="s">
        <v>267</v>
      </c>
      <c r="C585" s="96">
        <f>SUM(C572:C584)</f>
        <v>0</v>
      </c>
      <c r="D585" s="97">
        <f>SUM(D572:D584)</f>
        <v>0</v>
      </c>
      <c r="E585" s="28"/>
      <c r="F585" s="93">
        <f>SUM(F572:F584)</f>
        <v>0</v>
      </c>
      <c r="G585" s="93">
        <f>SUM(G572:G584)</f>
        <v>0</v>
      </c>
    </row>
    <row r="586" spans="1:7" customFormat="1" x14ac:dyDescent="0.25">
      <c r="A586" s="22" t="s">
        <v>1464</v>
      </c>
      <c r="B586" s="39"/>
      <c r="C586" s="96"/>
      <c r="D586" s="97"/>
      <c r="E586" s="28"/>
      <c r="F586" s="102"/>
      <c r="G586" s="102"/>
    </row>
    <row r="587" spans="1:7" customFormat="1" x14ac:dyDescent="0.25">
      <c r="A587" s="22" t="s">
        <v>1465</v>
      </c>
      <c r="B587" s="39"/>
      <c r="C587" s="96"/>
      <c r="D587" s="97"/>
      <c r="E587" s="28"/>
      <c r="F587" s="102"/>
      <c r="G587" s="102"/>
    </row>
    <row r="588" spans="1:7" customFormat="1" x14ac:dyDescent="0.25">
      <c r="A588" s="22" t="s">
        <v>1466</v>
      </c>
      <c r="B588" s="39"/>
      <c r="C588" s="96"/>
      <c r="D588" s="97"/>
      <c r="E588" s="28"/>
      <c r="F588" s="102"/>
      <c r="G588" s="102"/>
    </row>
    <row r="589" spans="1:7" customFormat="1" x14ac:dyDescent="0.25">
      <c r="A589" s="22" t="s">
        <v>1467</v>
      </c>
      <c r="B589" s="39"/>
      <c r="C589" s="96"/>
      <c r="D589" s="97"/>
      <c r="E589" s="28"/>
      <c r="F589" s="102"/>
      <c r="G589" s="102"/>
    </row>
    <row r="590" spans="1:7" customFormat="1" x14ac:dyDescent="0.25">
      <c r="A590" s="22" t="s">
        <v>1468</v>
      </c>
      <c r="B590" s="39"/>
      <c r="C590" s="96"/>
      <c r="D590" s="97"/>
      <c r="E590" s="28"/>
      <c r="F590" s="102"/>
      <c r="G590" s="102"/>
    </row>
    <row r="591" spans="1:7" customFormat="1" x14ac:dyDescent="0.25">
      <c r="A591" s="22" t="s">
        <v>1469</v>
      </c>
      <c r="B591" s="39"/>
      <c r="C591" s="96"/>
      <c r="D591" s="97"/>
      <c r="E591" s="28"/>
      <c r="F591" s="102" t="str">
        <f>IF($C$585=0,"",IF(C591="[for completion]","",IF(C591="","",C591/$C$585)))</f>
        <v/>
      </c>
      <c r="G591" s="102" t="str">
        <f>IF($D$585=0,"",IF(D591="[for completion]","",IF(D591="","",D591/$D$585)))</f>
        <v/>
      </c>
    </row>
    <row r="592" spans="1:7" customFormat="1" x14ac:dyDescent="0.25">
      <c r="A592" s="22" t="s">
        <v>1470</v>
      </c>
    </row>
    <row r="593" spans="1:7" customFormat="1" x14ac:dyDescent="0.25">
      <c r="A593" s="22" t="s">
        <v>1471</v>
      </c>
    </row>
    <row r="594" spans="1:7" x14ac:dyDescent="0.25">
      <c r="A594" s="22" t="s">
        <v>1472</v>
      </c>
    </row>
    <row r="595" spans="1:7" x14ac:dyDescent="0.25">
      <c r="A595" s="22" t="s">
        <v>1473</v>
      </c>
    </row>
    <row r="596" spans="1:7" x14ac:dyDescent="0.25">
      <c r="A596" s="101"/>
      <c r="B596" s="101" t="s">
        <v>1474</v>
      </c>
      <c r="C596" s="41" t="s">
        <v>229</v>
      </c>
      <c r="D596" s="41" t="s">
        <v>1402</v>
      </c>
      <c r="E596" s="41"/>
      <c r="F596" s="41" t="s">
        <v>759</v>
      </c>
      <c r="G596" s="41" t="s">
        <v>1403</v>
      </c>
    </row>
    <row r="597" spans="1:7" x14ac:dyDescent="0.25">
      <c r="A597" s="22" t="s">
        <v>1475</v>
      </c>
      <c r="B597" s="39" t="s">
        <v>1228</v>
      </c>
      <c r="C597" s="96" t="s">
        <v>1291</v>
      </c>
      <c r="D597" s="97" t="s">
        <v>1291</v>
      </c>
      <c r="E597" s="28"/>
      <c r="F597" s="102" t="str">
        <f>IF($C$601=0,"",IF(C597="[for completion]","",IF(C597="","",C597/$C$601)))</f>
        <v/>
      </c>
      <c r="G597" s="102" t="str">
        <f>IF($D$601=0,"",IF(D597="[for completion]","",IF(D597="","",D597/$D$601)))</f>
        <v/>
      </c>
    </row>
    <row r="598" spans="1:7" x14ac:dyDescent="0.25">
      <c r="A598" s="22" t="s">
        <v>1476</v>
      </c>
      <c r="B598" s="115" t="s">
        <v>1477</v>
      </c>
      <c r="C598" s="96" t="s">
        <v>1291</v>
      </c>
      <c r="D598" s="97" t="s">
        <v>1291</v>
      </c>
      <c r="E598" s="28"/>
      <c r="F598" s="102" t="str">
        <f>IF($C$601=0,"",IF(C598="[for completion]","",IF(C598="","",C598/$C$601)))</f>
        <v/>
      </c>
      <c r="G598" s="102" t="str">
        <f>IF($D$601=0,"",IF(D598="[for completion]","",IF(D598="","",D598/$D$601)))</f>
        <v/>
      </c>
    </row>
    <row r="599" spans="1:7" x14ac:dyDescent="0.25">
      <c r="A599" s="22" t="s">
        <v>1478</v>
      </c>
      <c r="B599" s="39" t="s">
        <v>633</v>
      </c>
      <c r="C599" s="96" t="s">
        <v>1291</v>
      </c>
      <c r="D599" s="97" t="s">
        <v>1291</v>
      </c>
      <c r="E599" s="28"/>
      <c r="F599" s="102" t="str">
        <f>IF($C$601=0,"",IF(C599="[for completion]","",IF(C599="","",C599/$C$601)))</f>
        <v/>
      </c>
      <c r="G599" s="102" t="str">
        <f>IF($D$601=0,"",IF(D599="[for completion]","",IF(D599="","",D599/$D$601)))</f>
        <v/>
      </c>
    </row>
    <row r="600" spans="1:7" x14ac:dyDescent="0.25">
      <c r="A600" s="22" t="s">
        <v>1479</v>
      </c>
      <c r="B600" s="22" t="s">
        <v>1137</v>
      </c>
      <c r="C600" s="96" t="s">
        <v>1291</v>
      </c>
      <c r="D600" s="97" t="s">
        <v>1291</v>
      </c>
      <c r="E600" s="28"/>
      <c r="F600" s="102" t="str">
        <f>IF($C$601=0,"",IF(C600="[for completion]","",IF(C600="","",C600/$C$601)))</f>
        <v/>
      </c>
      <c r="G600" s="102" t="str">
        <f>IF($D$601=0,"",IF(D600="[for completion]","",IF(D600="","",D600/$D$601)))</f>
        <v/>
      </c>
    </row>
    <row r="601" spans="1:7" x14ac:dyDescent="0.25">
      <c r="A601" s="22" t="s">
        <v>1480</v>
      </c>
      <c r="B601" s="39" t="s">
        <v>267</v>
      </c>
      <c r="C601" s="96">
        <f>SUM(C597:C600)</f>
        <v>0</v>
      </c>
      <c r="D601" s="97">
        <f>SUM(D597:D600)</f>
        <v>0</v>
      </c>
      <c r="E601" s="28"/>
      <c r="F601" s="93">
        <f>SUM(F597:F600)</f>
        <v>0</v>
      </c>
      <c r="G601" s="93">
        <f>SUM(G597:G600)</f>
        <v>0</v>
      </c>
    </row>
    <row r="603" spans="1:7" x14ac:dyDescent="0.25">
      <c r="A603" s="101"/>
      <c r="B603" s="101" t="s">
        <v>1481</v>
      </c>
      <c r="C603" s="101" t="s">
        <v>1236</v>
      </c>
      <c r="D603" s="101" t="s">
        <v>1482</v>
      </c>
      <c r="E603" s="101"/>
      <c r="F603" s="101" t="s">
        <v>1238</v>
      </c>
      <c r="G603" s="101"/>
    </row>
    <row r="604" spans="1:7" x14ac:dyDescent="0.25">
      <c r="A604" s="22" t="s">
        <v>1483</v>
      </c>
      <c r="B604" s="39" t="s">
        <v>1362</v>
      </c>
      <c r="C604" s="120" t="s">
        <v>1291</v>
      </c>
      <c r="D604" s="120" t="s">
        <v>1291</v>
      </c>
      <c r="E604" s="142"/>
      <c r="F604" s="120" t="s">
        <v>1291</v>
      </c>
      <c r="G604" s="102" t="str">
        <f>IF($D$622=0,"",IF(D604="[for completion]","",IF(D604="","",D604/$D$622)))</f>
        <v/>
      </c>
    </row>
    <row r="605" spans="1:7" x14ac:dyDescent="0.25">
      <c r="A605" s="22" t="s">
        <v>1484</v>
      </c>
      <c r="B605" s="39" t="s">
        <v>1364</v>
      </c>
      <c r="C605" s="120" t="s">
        <v>1291</v>
      </c>
      <c r="D605" s="120" t="s">
        <v>1291</v>
      </c>
      <c r="E605" s="142"/>
      <c r="F605" s="120" t="s">
        <v>1291</v>
      </c>
      <c r="G605" s="102" t="str">
        <f t="shared" ref="G605:G622" si="33">IF($D$622=0,"",IF(D605="[for completion]","",IF(D605="","",D605/$D$622)))</f>
        <v/>
      </c>
    </row>
    <row r="606" spans="1:7" x14ac:dyDescent="0.25">
      <c r="A606" s="22" t="s">
        <v>1485</v>
      </c>
      <c r="B606" s="39" t="s">
        <v>1366</v>
      </c>
      <c r="C606" s="120" t="s">
        <v>1291</v>
      </c>
      <c r="D606" s="120" t="s">
        <v>1291</v>
      </c>
      <c r="E606" s="142"/>
      <c r="F606" s="120" t="s">
        <v>1291</v>
      </c>
      <c r="G606" s="102" t="str">
        <f t="shared" si="33"/>
        <v/>
      </c>
    </row>
    <row r="607" spans="1:7" x14ac:dyDescent="0.25">
      <c r="A607" s="22" t="s">
        <v>1486</v>
      </c>
      <c r="B607" s="39" t="s">
        <v>1368</v>
      </c>
      <c r="C607" s="120" t="s">
        <v>1291</v>
      </c>
      <c r="D607" s="120" t="s">
        <v>1291</v>
      </c>
      <c r="E607" s="142"/>
      <c r="F607" s="120" t="s">
        <v>1291</v>
      </c>
      <c r="G607" s="102" t="str">
        <f t="shared" si="33"/>
        <v/>
      </c>
    </row>
    <row r="608" spans="1:7" x14ac:dyDescent="0.25">
      <c r="A608" s="22" t="s">
        <v>1487</v>
      </c>
      <c r="B608" s="39" t="s">
        <v>1370</v>
      </c>
      <c r="C608" s="120" t="s">
        <v>1291</v>
      </c>
      <c r="D608" s="120" t="s">
        <v>1291</v>
      </c>
      <c r="E608" s="142"/>
      <c r="F608" s="120" t="s">
        <v>1291</v>
      </c>
      <c r="G608" s="102" t="str">
        <f t="shared" si="33"/>
        <v/>
      </c>
    </row>
    <row r="609" spans="1:7" x14ac:dyDescent="0.25">
      <c r="A609" s="22" t="s">
        <v>1488</v>
      </c>
      <c r="B609" s="39" t="s">
        <v>1372</v>
      </c>
      <c r="C609" s="120" t="s">
        <v>1291</v>
      </c>
      <c r="D609" s="120" t="s">
        <v>1291</v>
      </c>
      <c r="E609" s="142"/>
      <c r="F609" s="120" t="s">
        <v>1291</v>
      </c>
      <c r="G609" s="102" t="str">
        <f t="shared" si="33"/>
        <v/>
      </c>
    </row>
    <row r="610" spans="1:7" x14ac:dyDescent="0.25">
      <c r="A610" s="22" t="s">
        <v>1489</v>
      </c>
      <c r="B610" s="39" t="s">
        <v>1374</v>
      </c>
      <c r="C610" s="120" t="s">
        <v>1291</v>
      </c>
      <c r="D610" s="120" t="s">
        <v>1291</v>
      </c>
      <c r="E610" s="142"/>
      <c r="F610" s="120" t="s">
        <v>1291</v>
      </c>
      <c r="G610" s="102" t="str">
        <f t="shared" si="33"/>
        <v/>
      </c>
    </row>
    <row r="611" spans="1:7" x14ac:dyDescent="0.25">
      <c r="A611" s="22" t="s">
        <v>1490</v>
      </c>
      <c r="B611" s="39" t="s">
        <v>1376</v>
      </c>
      <c r="C611" s="120" t="s">
        <v>1291</v>
      </c>
      <c r="D611" s="120" t="s">
        <v>1291</v>
      </c>
      <c r="E611" s="142"/>
      <c r="F611" s="120" t="s">
        <v>1291</v>
      </c>
      <c r="G611" s="102" t="str">
        <f t="shared" si="33"/>
        <v/>
      </c>
    </row>
    <row r="612" spans="1:7" x14ac:dyDescent="0.25">
      <c r="A612" s="22" t="s">
        <v>1491</v>
      </c>
      <c r="B612" s="39" t="s">
        <v>1378</v>
      </c>
      <c r="C612" s="120" t="s">
        <v>1291</v>
      </c>
      <c r="D612" s="120" t="s">
        <v>1291</v>
      </c>
      <c r="E612" s="142"/>
      <c r="F612" s="120" t="s">
        <v>1291</v>
      </c>
      <c r="G612" s="102" t="str">
        <f t="shared" si="33"/>
        <v/>
      </c>
    </row>
    <row r="613" spans="1:7" x14ac:dyDescent="0.25">
      <c r="A613" s="22" t="s">
        <v>1492</v>
      </c>
      <c r="B613" s="39" t="s">
        <v>1380</v>
      </c>
      <c r="C613" s="120" t="s">
        <v>1291</v>
      </c>
      <c r="D613" s="120" t="s">
        <v>1291</v>
      </c>
      <c r="E613" s="142"/>
      <c r="F613" s="120" t="s">
        <v>1291</v>
      </c>
      <c r="G613" s="102" t="str">
        <f t="shared" si="33"/>
        <v/>
      </c>
    </row>
    <row r="614" spans="1:7" x14ac:dyDescent="0.25">
      <c r="A614" s="22" t="s">
        <v>1493</v>
      </c>
      <c r="B614" s="39" t="s">
        <v>1382</v>
      </c>
      <c r="C614" s="120" t="s">
        <v>1291</v>
      </c>
      <c r="D614" s="120" t="s">
        <v>1291</v>
      </c>
      <c r="E614" s="142"/>
      <c r="F614" s="120" t="s">
        <v>1291</v>
      </c>
      <c r="G614" s="102" t="str">
        <f t="shared" si="33"/>
        <v/>
      </c>
    </row>
    <row r="615" spans="1:7" x14ac:dyDescent="0.25">
      <c r="A615" s="22" t="s">
        <v>1494</v>
      </c>
      <c r="B615" s="39" t="s">
        <v>1384</v>
      </c>
      <c r="C615" s="120" t="s">
        <v>1291</v>
      </c>
      <c r="D615" s="120" t="s">
        <v>1291</v>
      </c>
      <c r="E615" s="142"/>
      <c r="F615" s="120" t="s">
        <v>1291</v>
      </c>
      <c r="G615" s="102" t="str">
        <f t="shared" si="33"/>
        <v/>
      </c>
    </row>
    <row r="616" spans="1:7" x14ac:dyDescent="0.25">
      <c r="A616" s="22" t="s">
        <v>1495</v>
      </c>
      <c r="B616" s="39" t="s">
        <v>265</v>
      </c>
      <c r="C616" s="120" t="s">
        <v>1291</v>
      </c>
      <c r="D616" s="120" t="s">
        <v>1291</v>
      </c>
      <c r="E616" s="142"/>
      <c r="F616" s="120" t="s">
        <v>1291</v>
      </c>
      <c r="G616" s="102" t="str">
        <f t="shared" si="33"/>
        <v/>
      </c>
    </row>
    <row r="617" spans="1:7" x14ac:dyDescent="0.25">
      <c r="A617" s="22" t="s">
        <v>1496</v>
      </c>
      <c r="B617" s="39" t="s">
        <v>1137</v>
      </c>
      <c r="C617" s="120" t="s">
        <v>1291</v>
      </c>
      <c r="D617" s="120" t="s">
        <v>1291</v>
      </c>
      <c r="E617" s="142"/>
      <c r="F617" s="120" t="s">
        <v>1291</v>
      </c>
      <c r="G617" s="102" t="str">
        <f t="shared" si="33"/>
        <v/>
      </c>
    </row>
    <row r="618" spans="1:7" x14ac:dyDescent="0.25">
      <c r="A618" s="22" t="s">
        <v>1497</v>
      </c>
      <c r="B618" s="39" t="s">
        <v>267</v>
      </c>
      <c r="C618" s="96">
        <f>SUM(C604:C617)</f>
        <v>0</v>
      </c>
      <c r="D618" s="96">
        <f>SUM(D604:D617)</f>
        <v>0</v>
      </c>
      <c r="E618" s="20"/>
      <c r="F618" s="96"/>
      <c r="G618" s="102" t="str">
        <f t="shared" si="33"/>
        <v/>
      </c>
    </row>
    <row r="619" spans="1:7" x14ac:dyDescent="0.25">
      <c r="A619" s="22" t="s">
        <v>1498</v>
      </c>
      <c r="B619" s="22" t="s">
        <v>1249</v>
      </c>
      <c r="C619"/>
      <c r="D619"/>
      <c r="E619"/>
      <c r="F619" s="120" t="s">
        <v>1291</v>
      </c>
      <c r="G619" s="102" t="str">
        <f t="shared" si="33"/>
        <v/>
      </c>
    </row>
    <row r="620" spans="1:7" x14ac:dyDescent="0.25">
      <c r="A620" s="22" t="s">
        <v>1499</v>
      </c>
      <c r="B620" s="39"/>
      <c r="C620" s="96"/>
      <c r="D620" s="97"/>
      <c r="E620" s="20"/>
      <c r="F620" s="102"/>
      <c r="G620" s="102" t="str">
        <f t="shared" si="33"/>
        <v/>
      </c>
    </row>
    <row r="621" spans="1:7" x14ac:dyDescent="0.25">
      <c r="A621" s="22" t="s">
        <v>1500</v>
      </c>
      <c r="B621" s="39"/>
      <c r="C621" s="96"/>
      <c r="D621" s="97"/>
      <c r="E621" s="20"/>
      <c r="F621" s="102"/>
      <c r="G621" s="102" t="str">
        <f t="shared" si="33"/>
        <v/>
      </c>
    </row>
    <row r="622" spans="1:7" x14ac:dyDescent="0.25">
      <c r="A622" s="22" t="s">
        <v>1501</v>
      </c>
      <c r="B622" s="39"/>
      <c r="C622" s="96"/>
      <c r="D622" s="97"/>
      <c r="E622" s="20"/>
      <c r="F622" s="102"/>
      <c r="G622" s="102" t="str">
        <f t="shared" si="33"/>
        <v/>
      </c>
    </row>
  </sheetData>
  <phoneticPr fontId="42"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75" zoomScaleNormal="75" workbookViewId="0">
      <selection activeCell="B19" sqref="B19"/>
    </sheetView>
  </sheetViews>
  <sheetFormatPr baseColWidth="10" defaultColWidth="11.42578125" defaultRowHeight="15" outlineLevelRow="1" x14ac:dyDescent="0.25"/>
  <cols>
    <col min="1" max="1" width="16.28515625" customWidth="1"/>
    <col min="2" max="2" width="89.85546875" style="22" bestFit="1" customWidth="1"/>
    <col min="3" max="3" width="134.7109375" customWidth="1"/>
  </cols>
  <sheetData>
    <row r="1" spans="1:3" ht="31.5" x14ac:dyDescent="0.25">
      <c r="A1" s="19" t="s">
        <v>1502</v>
      </c>
      <c r="B1" s="19"/>
      <c r="C1" s="150" t="s">
        <v>177</v>
      </c>
    </row>
    <row r="2" spans="1:3" x14ac:dyDescent="0.25">
      <c r="B2" s="20"/>
      <c r="C2" s="20"/>
    </row>
    <row r="3" spans="1:3" x14ac:dyDescent="0.25">
      <c r="A3" s="65" t="s">
        <v>1503</v>
      </c>
      <c r="B3" s="66"/>
      <c r="C3" s="20"/>
    </row>
    <row r="4" spans="1:3" x14ac:dyDescent="0.25">
      <c r="C4" s="20"/>
    </row>
    <row r="5" spans="1:3" ht="37.5" x14ac:dyDescent="0.25">
      <c r="A5" s="33" t="s">
        <v>188</v>
      </c>
      <c r="B5" s="33" t="s">
        <v>1504</v>
      </c>
      <c r="C5" s="67" t="s">
        <v>1505</v>
      </c>
    </row>
    <row r="6" spans="1:3" ht="45" x14ac:dyDescent="0.25">
      <c r="A6" s="1" t="s">
        <v>1506</v>
      </c>
      <c r="B6" s="36" t="s">
        <v>1507</v>
      </c>
      <c r="C6" s="143" t="s">
        <v>1508</v>
      </c>
    </row>
    <row r="7" spans="1:3" ht="30" x14ac:dyDescent="0.25">
      <c r="A7" s="1" t="s">
        <v>1509</v>
      </c>
      <c r="B7" s="36" t="s">
        <v>1510</v>
      </c>
      <c r="C7" s="143" t="s">
        <v>1511</v>
      </c>
    </row>
    <row r="8" spans="1:3" ht="30" x14ac:dyDescent="0.25">
      <c r="A8" s="1" t="s">
        <v>1512</v>
      </c>
      <c r="B8" s="36" t="s">
        <v>1513</v>
      </c>
      <c r="C8" s="143" t="s">
        <v>1514</v>
      </c>
    </row>
    <row r="9" spans="1:3" x14ac:dyDescent="0.25">
      <c r="A9" s="1" t="s">
        <v>1515</v>
      </c>
      <c r="B9" s="36" t="s">
        <v>1516</v>
      </c>
      <c r="C9" s="119" t="s">
        <v>1517</v>
      </c>
    </row>
    <row r="10" spans="1:3" ht="44.25" customHeight="1" x14ac:dyDescent="0.25">
      <c r="A10" s="1" t="s">
        <v>1518</v>
      </c>
      <c r="B10" s="36" t="s">
        <v>1519</v>
      </c>
      <c r="C10" s="119" t="s">
        <v>1520</v>
      </c>
    </row>
    <row r="11" spans="1:3" ht="54.75" customHeight="1" x14ac:dyDescent="0.25">
      <c r="A11" s="1" t="s">
        <v>1521</v>
      </c>
      <c r="B11" s="36" t="s">
        <v>1522</v>
      </c>
      <c r="C11" s="119" t="s">
        <v>1523</v>
      </c>
    </row>
    <row r="12" spans="1:3" ht="105" x14ac:dyDescent="0.25">
      <c r="A12" s="1" t="s">
        <v>1524</v>
      </c>
      <c r="B12" s="36" t="s">
        <v>1525</v>
      </c>
      <c r="C12" s="119" t="s">
        <v>1526</v>
      </c>
    </row>
    <row r="13" spans="1:3" ht="45" x14ac:dyDescent="0.25">
      <c r="A13" s="1" t="s">
        <v>1527</v>
      </c>
      <c r="B13" s="36" t="s">
        <v>1528</v>
      </c>
      <c r="C13" s="119" t="s">
        <v>1529</v>
      </c>
    </row>
    <row r="14" spans="1:3" ht="75" x14ac:dyDescent="0.25">
      <c r="A14" s="1" t="s">
        <v>1530</v>
      </c>
      <c r="B14" s="36" t="s">
        <v>1531</v>
      </c>
      <c r="C14" s="119" t="s">
        <v>1532</v>
      </c>
    </row>
    <row r="15" spans="1:3" ht="60" x14ac:dyDescent="0.25">
      <c r="A15" s="1" t="s">
        <v>1533</v>
      </c>
      <c r="B15" s="36" t="s">
        <v>1534</v>
      </c>
      <c r="C15" s="119" t="s">
        <v>1535</v>
      </c>
    </row>
    <row r="16" spans="1:3" x14ac:dyDescent="0.25">
      <c r="A16" s="1" t="s">
        <v>1536</v>
      </c>
      <c r="B16" s="36" t="s">
        <v>1537</v>
      </c>
      <c r="C16" s="119" t="s">
        <v>1538</v>
      </c>
    </row>
    <row r="17" spans="1:3" ht="30.2" customHeight="1" x14ac:dyDescent="0.25">
      <c r="A17" s="1" t="s">
        <v>1539</v>
      </c>
      <c r="B17" s="40" t="s">
        <v>1540</v>
      </c>
      <c r="C17" s="119" t="s">
        <v>1541</v>
      </c>
    </row>
    <row r="18" spans="1:3" ht="30" x14ac:dyDescent="0.25">
      <c r="A18" s="1" t="s">
        <v>1542</v>
      </c>
      <c r="B18" s="40" t="s">
        <v>1543</v>
      </c>
      <c r="C18" s="119" t="s">
        <v>1544</v>
      </c>
    </row>
    <row r="19" spans="1:3" x14ac:dyDescent="0.25">
      <c r="A19" s="1" t="s">
        <v>1545</v>
      </c>
      <c r="B19" s="40" t="s">
        <v>1546</v>
      </c>
      <c r="C19" s="119" t="s">
        <v>1547</v>
      </c>
    </row>
    <row r="20" spans="1:3" x14ac:dyDescent="0.25">
      <c r="A20" s="1" t="s">
        <v>1548</v>
      </c>
      <c r="B20" s="36" t="s">
        <v>1549</v>
      </c>
      <c r="C20" s="119" t="s">
        <v>1550</v>
      </c>
    </row>
    <row r="21" spans="1:3" x14ac:dyDescent="0.25">
      <c r="A21" s="1" t="s">
        <v>1551</v>
      </c>
      <c r="B21" s="37" t="s">
        <v>1552</v>
      </c>
      <c r="C21" s="144"/>
    </row>
    <row r="22" spans="1:3" x14ac:dyDescent="0.25">
      <c r="A22" s="1" t="s">
        <v>1553</v>
      </c>
      <c r="B22" s="144"/>
      <c r="C22" s="144"/>
    </row>
    <row r="23" spans="1:3" outlineLevel="1" x14ac:dyDescent="0.25">
      <c r="A23" s="1" t="s">
        <v>1554</v>
      </c>
      <c r="B23" s="119"/>
      <c r="C23" s="119"/>
    </row>
    <row r="24" spans="1:3" outlineLevel="1" x14ac:dyDescent="0.25">
      <c r="A24" s="1" t="s">
        <v>1555</v>
      </c>
      <c r="B24" s="64"/>
      <c r="C24" s="119"/>
    </row>
    <row r="25" spans="1:3" outlineLevel="1" x14ac:dyDescent="0.25">
      <c r="A25" s="1" t="s">
        <v>1556</v>
      </c>
      <c r="B25" s="64"/>
      <c r="C25" s="119"/>
    </row>
    <row r="26" spans="1:3" outlineLevel="1" x14ac:dyDescent="0.25">
      <c r="A26" s="1" t="s">
        <v>1557</v>
      </c>
      <c r="B26" s="64"/>
      <c r="C26" s="119"/>
    </row>
    <row r="27" spans="1:3" outlineLevel="1" x14ac:dyDescent="0.25">
      <c r="A27" s="1" t="s">
        <v>1558</v>
      </c>
      <c r="B27" s="64"/>
      <c r="C27" s="119"/>
    </row>
    <row r="28" spans="1:3" ht="18.75" outlineLevel="1" x14ac:dyDescent="0.25">
      <c r="A28" s="33"/>
      <c r="B28" s="33" t="s">
        <v>1559</v>
      </c>
      <c r="C28" s="67" t="s">
        <v>1505</v>
      </c>
    </row>
    <row r="29" spans="1:3" outlineLevel="1" x14ac:dyDescent="0.25">
      <c r="A29" s="1" t="s">
        <v>1560</v>
      </c>
      <c r="B29" s="36" t="s">
        <v>1561</v>
      </c>
      <c r="C29" s="119" t="s">
        <v>1073</v>
      </c>
    </row>
    <row r="30" spans="1:3" outlineLevel="1" x14ac:dyDescent="0.25">
      <c r="A30" s="1" t="s">
        <v>1562</v>
      </c>
      <c r="B30" s="36" t="s">
        <v>1563</v>
      </c>
      <c r="C30" s="119" t="s">
        <v>1564</v>
      </c>
    </row>
    <row r="31" spans="1:3" outlineLevel="1" x14ac:dyDescent="0.25">
      <c r="A31" s="1" t="s">
        <v>1565</v>
      </c>
      <c r="B31" s="36" t="s">
        <v>1566</v>
      </c>
      <c r="C31" s="144" t="s">
        <v>1567</v>
      </c>
    </row>
    <row r="32" spans="1:3" ht="30" outlineLevel="1" x14ac:dyDescent="0.25">
      <c r="A32" s="1" t="s">
        <v>1568</v>
      </c>
      <c r="B32" s="146" t="s">
        <v>1569</v>
      </c>
      <c r="C32" s="119"/>
    </row>
    <row r="33" spans="1:3" outlineLevel="1" x14ac:dyDescent="0.25">
      <c r="A33" s="1" t="s">
        <v>1570</v>
      </c>
      <c r="B33" s="145"/>
      <c r="C33" s="119"/>
    </row>
    <row r="34" spans="1:3" outlineLevel="1" x14ac:dyDescent="0.25">
      <c r="A34" s="1" t="s">
        <v>1571</v>
      </c>
      <c r="B34" s="145"/>
      <c r="C34" s="119"/>
    </row>
    <row r="35" spans="1:3" outlineLevel="1" x14ac:dyDescent="0.25">
      <c r="A35" s="1" t="s">
        <v>1572</v>
      </c>
      <c r="B35" s="145"/>
      <c r="C35" s="119"/>
    </row>
    <row r="36" spans="1:3" outlineLevel="1" x14ac:dyDescent="0.25">
      <c r="A36" s="1" t="s">
        <v>1573</v>
      </c>
      <c r="B36" s="145"/>
      <c r="C36" s="119"/>
    </row>
    <row r="37" spans="1:3" outlineLevel="1" x14ac:dyDescent="0.25">
      <c r="A37" s="1" t="s">
        <v>1574</v>
      </c>
      <c r="B37" s="145"/>
      <c r="C37" s="119"/>
    </row>
    <row r="38" spans="1:3" outlineLevel="1" x14ac:dyDescent="0.25">
      <c r="A38" s="1" t="s">
        <v>1575</v>
      </c>
      <c r="B38" s="145"/>
      <c r="C38" s="144"/>
    </row>
    <row r="39" spans="1:3" outlineLevel="1" x14ac:dyDescent="0.25">
      <c r="A39" s="1" t="s">
        <v>1576</v>
      </c>
      <c r="B39" s="145"/>
      <c r="C39" s="119"/>
    </row>
    <row r="40" spans="1:3" outlineLevel="1" x14ac:dyDescent="0.25">
      <c r="A40" s="1" t="s">
        <v>1577</v>
      </c>
      <c r="B40"/>
      <c r="C40" s="119"/>
    </row>
    <row r="41" spans="1:3" outlineLevel="1" x14ac:dyDescent="0.25">
      <c r="A41" s="1" t="s">
        <v>1578</v>
      </c>
      <c r="B41" s="145"/>
      <c r="C41" s="119"/>
    </row>
    <row r="42" spans="1:3" outlineLevel="1" x14ac:dyDescent="0.25">
      <c r="A42" s="1" t="s">
        <v>1579</v>
      </c>
      <c r="B42" s="145"/>
      <c r="C42" s="119"/>
    </row>
    <row r="43" spans="1:3" outlineLevel="1" x14ac:dyDescent="0.25">
      <c r="A43" s="1" t="s">
        <v>1580</v>
      </c>
      <c r="B43" s="145"/>
      <c r="C43" s="119"/>
    </row>
    <row r="44" spans="1:3" ht="18.75" x14ac:dyDescent="0.25">
      <c r="A44" s="33"/>
      <c r="B44" s="33" t="s">
        <v>1581</v>
      </c>
      <c r="C44" s="67" t="s">
        <v>1582</v>
      </c>
    </row>
    <row r="45" spans="1:3" x14ac:dyDescent="0.25">
      <c r="A45" s="1" t="s">
        <v>1583</v>
      </c>
      <c r="B45" s="40" t="s">
        <v>1584</v>
      </c>
      <c r="C45" s="22" t="s">
        <v>282</v>
      </c>
    </row>
    <row r="46" spans="1:3" x14ac:dyDescent="0.25">
      <c r="A46" s="1" t="s">
        <v>1585</v>
      </c>
      <c r="B46" s="40" t="s">
        <v>1586</v>
      </c>
      <c r="C46" s="22" t="s">
        <v>1564</v>
      </c>
    </row>
    <row r="47" spans="1:3" x14ac:dyDescent="0.25">
      <c r="A47" s="1" t="s">
        <v>1587</v>
      </c>
      <c r="B47" s="40" t="s">
        <v>1588</v>
      </c>
      <c r="C47" s="22" t="s">
        <v>1073</v>
      </c>
    </row>
    <row r="48" spans="1:3" outlineLevel="1" x14ac:dyDescent="0.25">
      <c r="A48" s="1" t="s">
        <v>1589</v>
      </c>
      <c r="B48" s="146" t="s">
        <v>1590</v>
      </c>
      <c r="C48" s="119" t="s">
        <v>1591</v>
      </c>
    </row>
    <row r="49" spans="1:3" outlineLevel="1" x14ac:dyDescent="0.25">
      <c r="A49" s="1" t="s">
        <v>1592</v>
      </c>
      <c r="B49" s="124"/>
      <c r="C49" s="119"/>
    </row>
    <row r="50" spans="1:3" outlineLevel="1" x14ac:dyDescent="0.25">
      <c r="A50" s="1" t="s">
        <v>1593</v>
      </c>
      <c r="B50" s="146"/>
      <c r="C50" s="119"/>
    </row>
    <row r="51" spans="1:3" ht="18.75" x14ac:dyDescent="0.25">
      <c r="A51" s="33"/>
      <c r="B51" s="33" t="s">
        <v>1594</v>
      </c>
      <c r="C51" s="67" t="s">
        <v>1505</v>
      </c>
    </row>
    <row r="52" spans="1:3" x14ac:dyDescent="0.25">
      <c r="A52" s="1" t="s">
        <v>1595</v>
      </c>
      <c r="B52" s="36" t="s">
        <v>1596</v>
      </c>
      <c r="C52" s="22"/>
    </row>
    <row r="53" spans="1:3" ht="75" x14ac:dyDescent="0.25">
      <c r="A53" s="1" t="s">
        <v>1597</v>
      </c>
      <c r="B53" s="124" t="s">
        <v>1598</v>
      </c>
      <c r="C53" s="160" t="s">
        <v>1599</v>
      </c>
    </row>
    <row r="54" spans="1:3" x14ac:dyDescent="0.25">
      <c r="A54" s="1" t="s">
        <v>1600</v>
      </c>
      <c r="B54" s="124" t="s">
        <v>1601</v>
      </c>
      <c r="C54" s="144" t="s">
        <v>1602</v>
      </c>
    </row>
    <row r="55" spans="1:3" x14ac:dyDescent="0.25">
      <c r="A55" s="1" t="s">
        <v>1603</v>
      </c>
      <c r="B55" s="124" t="s">
        <v>1604</v>
      </c>
      <c r="C55" s="144" t="s">
        <v>1605</v>
      </c>
    </row>
    <row r="56" spans="1:3" x14ac:dyDescent="0.25">
      <c r="A56" s="1" t="s">
        <v>1606</v>
      </c>
      <c r="B56" s="124" t="s">
        <v>1607</v>
      </c>
      <c r="C56" s="144" t="s">
        <v>1608</v>
      </c>
    </row>
    <row r="57" spans="1:3" x14ac:dyDescent="0.25">
      <c r="A57" s="1" t="s">
        <v>1609</v>
      </c>
      <c r="B57" s="124" t="s">
        <v>1610</v>
      </c>
      <c r="C57" s="144" t="s">
        <v>1611</v>
      </c>
    </row>
    <row r="58" spans="1:3" x14ac:dyDescent="0.25">
      <c r="B58" s="39"/>
    </row>
    <row r="59" spans="1:3" x14ac:dyDescent="0.25">
      <c r="B59" s="39"/>
    </row>
    <row r="60" spans="1:3" x14ac:dyDescent="0.25">
      <c r="B60" s="39"/>
    </row>
    <row r="61" spans="1:3" x14ac:dyDescent="0.25">
      <c r="B61" s="39"/>
    </row>
    <row r="62" spans="1:3" x14ac:dyDescent="0.25">
      <c r="B62" s="39"/>
    </row>
    <row r="63" spans="1:3" x14ac:dyDescent="0.25">
      <c r="B63" s="39"/>
    </row>
    <row r="64" spans="1:3" x14ac:dyDescent="0.25">
      <c r="B64" s="39"/>
    </row>
    <row r="65" spans="2:2" x14ac:dyDescent="0.25">
      <c r="B65" s="39"/>
    </row>
    <row r="66" spans="2:2" x14ac:dyDescent="0.25">
      <c r="B66" s="39"/>
    </row>
    <row r="67" spans="2:2" x14ac:dyDescent="0.25">
      <c r="B67" s="39"/>
    </row>
    <row r="68" spans="2:2" x14ac:dyDescent="0.25">
      <c r="B68" s="39"/>
    </row>
    <row r="69" spans="2:2" x14ac:dyDescent="0.25">
      <c r="B69" s="39"/>
    </row>
    <row r="70" spans="2:2" x14ac:dyDescent="0.25">
      <c r="B70" s="39"/>
    </row>
    <row r="71" spans="2:2" x14ac:dyDescent="0.25">
      <c r="B71" s="39"/>
    </row>
    <row r="72" spans="2:2" x14ac:dyDescent="0.25">
      <c r="B72" s="39"/>
    </row>
    <row r="73" spans="2:2" x14ac:dyDescent="0.25">
      <c r="B73" s="39"/>
    </row>
    <row r="74" spans="2:2" x14ac:dyDescent="0.25">
      <c r="B74" s="39"/>
    </row>
    <row r="75" spans="2:2" x14ac:dyDescent="0.25">
      <c r="B75" s="39"/>
    </row>
    <row r="76" spans="2:2" x14ac:dyDescent="0.25">
      <c r="B76" s="39"/>
    </row>
    <row r="77" spans="2:2" x14ac:dyDescent="0.25">
      <c r="B77" s="39"/>
    </row>
    <row r="78" spans="2:2" x14ac:dyDescent="0.25">
      <c r="B78" s="39"/>
    </row>
    <row r="79" spans="2:2" x14ac:dyDescent="0.25">
      <c r="B79" s="39"/>
    </row>
    <row r="80" spans="2:2" x14ac:dyDescent="0.25">
      <c r="B80" s="39"/>
    </row>
    <row r="81" spans="2:2" x14ac:dyDescent="0.25">
      <c r="B81" s="39"/>
    </row>
    <row r="82" spans="2:2" x14ac:dyDescent="0.25">
      <c r="B82" s="39"/>
    </row>
    <row r="83" spans="2:2" x14ac:dyDescent="0.25">
      <c r="B83" s="39"/>
    </row>
    <row r="84" spans="2:2" x14ac:dyDescent="0.25">
      <c r="B84" s="39"/>
    </row>
    <row r="85" spans="2:2" x14ac:dyDescent="0.25">
      <c r="B85" s="39"/>
    </row>
    <row r="86" spans="2:2" x14ac:dyDescent="0.25">
      <c r="B86" s="39"/>
    </row>
    <row r="87" spans="2:2" x14ac:dyDescent="0.25">
      <c r="B87" s="39"/>
    </row>
    <row r="88" spans="2:2" x14ac:dyDescent="0.25">
      <c r="B88" s="39"/>
    </row>
    <row r="89" spans="2:2" x14ac:dyDescent="0.25">
      <c r="B89" s="39"/>
    </row>
    <row r="90" spans="2:2" x14ac:dyDescent="0.25">
      <c r="B90" s="39"/>
    </row>
    <row r="91" spans="2:2" x14ac:dyDescent="0.25">
      <c r="B91" s="39"/>
    </row>
    <row r="92" spans="2:2" x14ac:dyDescent="0.25">
      <c r="B92" s="39"/>
    </row>
    <row r="93" spans="2:2" x14ac:dyDescent="0.25">
      <c r="B93" s="39"/>
    </row>
    <row r="94" spans="2:2" x14ac:dyDescent="0.25">
      <c r="B94" s="39"/>
    </row>
    <row r="95" spans="2:2" x14ac:dyDescent="0.25">
      <c r="B95" s="39"/>
    </row>
    <row r="96" spans="2:2" x14ac:dyDescent="0.25">
      <c r="B96" s="39"/>
    </row>
    <row r="97" spans="2:2" x14ac:dyDescent="0.25">
      <c r="B97" s="39"/>
    </row>
    <row r="98" spans="2:2" x14ac:dyDescent="0.25">
      <c r="B98" s="39"/>
    </row>
    <row r="99" spans="2:2" x14ac:dyDescent="0.25">
      <c r="B99" s="39"/>
    </row>
    <row r="100" spans="2:2" x14ac:dyDescent="0.25">
      <c r="B100" s="39"/>
    </row>
    <row r="101" spans="2:2" x14ac:dyDescent="0.25">
      <c r="B101" s="39"/>
    </row>
    <row r="102" spans="2:2" x14ac:dyDescent="0.25">
      <c r="B102" s="39"/>
    </row>
    <row r="103" spans="2:2" x14ac:dyDescent="0.25">
      <c r="B103" s="20"/>
    </row>
    <row r="104" spans="2:2" x14ac:dyDescent="0.25">
      <c r="B104" s="20"/>
    </row>
    <row r="105" spans="2:2" x14ac:dyDescent="0.25">
      <c r="B105" s="20"/>
    </row>
    <row r="106" spans="2:2" x14ac:dyDescent="0.25">
      <c r="B106" s="20"/>
    </row>
    <row r="107" spans="2:2" x14ac:dyDescent="0.25">
      <c r="B107" s="20"/>
    </row>
    <row r="108" spans="2:2" x14ac:dyDescent="0.25">
      <c r="B108" s="20"/>
    </row>
    <row r="109" spans="2:2" x14ac:dyDescent="0.25">
      <c r="B109" s="20"/>
    </row>
    <row r="110" spans="2:2" x14ac:dyDescent="0.25">
      <c r="B110" s="20"/>
    </row>
    <row r="111" spans="2:2" x14ac:dyDescent="0.25">
      <c r="B111" s="20"/>
    </row>
    <row r="112" spans="2:2" x14ac:dyDescent="0.25">
      <c r="B112" s="20"/>
    </row>
    <row r="113" spans="2:2" x14ac:dyDescent="0.25">
      <c r="B113" s="39"/>
    </row>
    <row r="114" spans="2:2" x14ac:dyDescent="0.25">
      <c r="B114" s="39"/>
    </row>
    <row r="115" spans="2:2" x14ac:dyDescent="0.25">
      <c r="B115" s="39"/>
    </row>
    <row r="116" spans="2:2" x14ac:dyDescent="0.25">
      <c r="B116" s="39"/>
    </row>
    <row r="117" spans="2:2" x14ac:dyDescent="0.25">
      <c r="B117" s="39"/>
    </row>
    <row r="118" spans="2:2" x14ac:dyDescent="0.25">
      <c r="B118" s="39"/>
    </row>
    <row r="119" spans="2:2" x14ac:dyDescent="0.25">
      <c r="B119" s="39"/>
    </row>
    <row r="120" spans="2:2" x14ac:dyDescent="0.25">
      <c r="B120" s="39"/>
    </row>
    <row r="121" spans="2:2" x14ac:dyDescent="0.25">
      <c r="B121" s="18"/>
    </row>
    <row r="122" spans="2:2" x14ac:dyDescent="0.25">
      <c r="B122" s="39"/>
    </row>
    <row r="123" spans="2:2" x14ac:dyDescent="0.25">
      <c r="B123" s="39"/>
    </row>
    <row r="124" spans="2:2" x14ac:dyDescent="0.25">
      <c r="B124" s="39"/>
    </row>
    <row r="125" spans="2:2" x14ac:dyDescent="0.25">
      <c r="B125" s="39"/>
    </row>
    <row r="126" spans="2:2" x14ac:dyDescent="0.25">
      <c r="B126" s="39"/>
    </row>
    <row r="127" spans="2:2" x14ac:dyDescent="0.25">
      <c r="B127" s="39"/>
    </row>
    <row r="128" spans="2:2" x14ac:dyDescent="0.25">
      <c r="B128" s="39"/>
    </row>
    <row r="129" spans="2:2" x14ac:dyDescent="0.25">
      <c r="B129" s="39"/>
    </row>
    <row r="130" spans="2:2" x14ac:dyDescent="0.25">
      <c r="B130" s="39"/>
    </row>
    <row r="131" spans="2:2" x14ac:dyDescent="0.25">
      <c r="B131" s="39"/>
    </row>
    <row r="132" spans="2:2" x14ac:dyDescent="0.25">
      <c r="B132" s="39"/>
    </row>
    <row r="133" spans="2:2" x14ac:dyDescent="0.25">
      <c r="B133" s="39"/>
    </row>
    <row r="134" spans="2:2" x14ac:dyDescent="0.25">
      <c r="B134" s="39"/>
    </row>
    <row r="135" spans="2:2" x14ac:dyDescent="0.25">
      <c r="B135" s="39"/>
    </row>
    <row r="136" spans="2:2" x14ac:dyDescent="0.25">
      <c r="B136" s="39"/>
    </row>
    <row r="137" spans="2:2" x14ac:dyDescent="0.25">
      <c r="B137" s="39"/>
    </row>
    <row r="138" spans="2:2" x14ac:dyDescent="0.25">
      <c r="B138" s="39"/>
    </row>
    <row r="140" spans="2:2" x14ac:dyDescent="0.25">
      <c r="B140" s="39"/>
    </row>
    <row r="141" spans="2:2" x14ac:dyDescent="0.25">
      <c r="B141" s="39"/>
    </row>
    <row r="142" spans="2:2" x14ac:dyDescent="0.25">
      <c r="B142" s="39"/>
    </row>
    <row r="147" spans="2:2" x14ac:dyDescent="0.25">
      <c r="B147" s="28"/>
    </row>
    <row r="148" spans="2:2" x14ac:dyDescent="0.25">
      <c r="B148" s="68"/>
    </row>
    <row r="154" spans="2:2" x14ac:dyDescent="0.25">
      <c r="B154" s="40"/>
    </row>
    <row r="155" spans="2:2" x14ac:dyDescent="0.25">
      <c r="B155" s="39"/>
    </row>
    <row r="157" spans="2:2" x14ac:dyDescent="0.25">
      <c r="B157" s="39"/>
    </row>
    <row r="158" spans="2:2" x14ac:dyDescent="0.25">
      <c r="B158" s="39"/>
    </row>
    <row r="159" spans="2:2" x14ac:dyDescent="0.25">
      <c r="B159" s="39"/>
    </row>
    <row r="160" spans="2:2" x14ac:dyDescent="0.25">
      <c r="B160" s="39"/>
    </row>
    <row r="161" spans="2:2" x14ac:dyDescent="0.25">
      <c r="B161" s="39"/>
    </row>
    <row r="162" spans="2:2" x14ac:dyDescent="0.25">
      <c r="B162" s="39"/>
    </row>
    <row r="163" spans="2:2" x14ac:dyDescent="0.25">
      <c r="B163" s="39"/>
    </row>
    <row r="164" spans="2:2" x14ac:dyDescent="0.25">
      <c r="B164" s="39"/>
    </row>
    <row r="165" spans="2:2" x14ac:dyDescent="0.25">
      <c r="B165" s="39"/>
    </row>
    <row r="166" spans="2:2" x14ac:dyDescent="0.25">
      <c r="B166" s="39"/>
    </row>
    <row r="167" spans="2:2" x14ac:dyDescent="0.25">
      <c r="B167" s="39"/>
    </row>
    <row r="168" spans="2:2" x14ac:dyDescent="0.25">
      <c r="B168" s="39"/>
    </row>
    <row r="265" spans="2:2" x14ac:dyDescent="0.25">
      <c r="B265" s="36"/>
    </row>
    <row r="266" spans="2:2" x14ac:dyDescent="0.25">
      <c r="B266" s="39"/>
    </row>
    <row r="267" spans="2:2" x14ac:dyDescent="0.25">
      <c r="B267" s="39"/>
    </row>
    <row r="270" spans="2:2" x14ac:dyDescent="0.25">
      <c r="B270" s="39"/>
    </row>
    <row r="286" spans="2:2" x14ac:dyDescent="0.25">
      <c r="B286" s="36"/>
    </row>
    <row r="316" spans="2:2" x14ac:dyDescent="0.25">
      <c r="B316" s="28"/>
    </row>
    <row r="317" spans="2:2" x14ac:dyDescent="0.25">
      <c r="B317" s="39"/>
    </row>
    <row r="319" spans="2:2" x14ac:dyDescent="0.25">
      <c r="B319" s="39"/>
    </row>
    <row r="320" spans="2:2" x14ac:dyDescent="0.25">
      <c r="B320" s="39"/>
    </row>
    <row r="321" spans="2:2" x14ac:dyDescent="0.25">
      <c r="B321" s="39"/>
    </row>
    <row r="322" spans="2:2" x14ac:dyDescent="0.25">
      <c r="B322" s="39"/>
    </row>
    <row r="323" spans="2:2" x14ac:dyDescent="0.25">
      <c r="B323" s="39"/>
    </row>
    <row r="324" spans="2:2" x14ac:dyDescent="0.25">
      <c r="B324" s="39"/>
    </row>
    <row r="325" spans="2:2" x14ac:dyDescent="0.25">
      <c r="B325" s="39"/>
    </row>
    <row r="326" spans="2:2" x14ac:dyDescent="0.25">
      <c r="B326" s="39"/>
    </row>
    <row r="327" spans="2:2" x14ac:dyDescent="0.25">
      <c r="B327" s="39"/>
    </row>
    <row r="328" spans="2:2" x14ac:dyDescent="0.25">
      <c r="B328" s="39"/>
    </row>
    <row r="329" spans="2:2" x14ac:dyDescent="0.25">
      <c r="B329" s="39"/>
    </row>
    <row r="330" spans="2:2" x14ac:dyDescent="0.25">
      <c r="B330" s="39"/>
    </row>
    <row r="342" spans="2:2" x14ac:dyDescent="0.25">
      <c r="B342" s="39"/>
    </row>
    <row r="343" spans="2:2" x14ac:dyDescent="0.25">
      <c r="B343" s="39"/>
    </row>
    <row r="344" spans="2:2" x14ac:dyDescent="0.25">
      <c r="B344" s="39"/>
    </row>
    <row r="345" spans="2:2" x14ac:dyDescent="0.25">
      <c r="B345" s="39"/>
    </row>
    <row r="346" spans="2:2" x14ac:dyDescent="0.25">
      <c r="B346" s="39"/>
    </row>
    <row r="347" spans="2:2" x14ac:dyDescent="0.25">
      <c r="B347" s="39"/>
    </row>
    <row r="348" spans="2:2" x14ac:dyDescent="0.25">
      <c r="B348" s="39"/>
    </row>
    <row r="349" spans="2:2" x14ac:dyDescent="0.25">
      <c r="B349" s="39"/>
    </row>
    <row r="350" spans="2:2" x14ac:dyDescent="0.25">
      <c r="B350" s="39"/>
    </row>
    <row r="352" spans="2:2" x14ac:dyDescent="0.25">
      <c r="B352" s="39"/>
    </row>
    <row r="353" spans="2:2" x14ac:dyDescent="0.25">
      <c r="B353" s="39"/>
    </row>
    <row r="354" spans="2:2" x14ac:dyDescent="0.25">
      <c r="B354" s="39"/>
    </row>
    <row r="355" spans="2:2" x14ac:dyDescent="0.25">
      <c r="B355" s="39"/>
    </row>
    <row r="356" spans="2:2" x14ac:dyDescent="0.25">
      <c r="B356" s="39"/>
    </row>
    <row r="358" spans="2:2" x14ac:dyDescent="0.25">
      <c r="B358" s="39"/>
    </row>
    <row r="361" spans="2:2" x14ac:dyDescent="0.25">
      <c r="B361" s="39"/>
    </row>
    <row r="364" spans="2:2" x14ac:dyDescent="0.25">
      <c r="B364" s="39"/>
    </row>
    <row r="365" spans="2:2" x14ac:dyDescent="0.25">
      <c r="B365" s="39"/>
    </row>
    <row r="366" spans="2:2" x14ac:dyDescent="0.25">
      <c r="B366" s="39"/>
    </row>
    <row r="367" spans="2:2" x14ac:dyDescent="0.25">
      <c r="B367" s="39"/>
    </row>
    <row r="368" spans="2:2" x14ac:dyDescent="0.25">
      <c r="B368" s="39"/>
    </row>
    <row r="369" spans="2:2" x14ac:dyDescent="0.25">
      <c r="B369" s="39"/>
    </row>
    <row r="370" spans="2:2" x14ac:dyDescent="0.25">
      <c r="B370" s="39"/>
    </row>
    <row r="371" spans="2:2" x14ac:dyDescent="0.25">
      <c r="B371" s="39"/>
    </row>
    <row r="372" spans="2:2" x14ac:dyDescent="0.25">
      <c r="B372" s="39"/>
    </row>
    <row r="373" spans="2:2" x14ac:dyDescent="0.25">
      <c r="B373" s="39"/>
    </row>
    <row r="374" spans="2:2" x14ac:dyDescent="0.25">
      <c r="B374" s="39"/>
    </row>
    <row r="375" spans="2:2" x14ac:dyDescent="0.25">
      <c r="B375" s="39"/>
    </row>
    <row r="376" spans="2:2" x14ac:dyDescent="0.25">
      <c r="B376" s="39"/>
    </row>
    <row r="377" spans="2:2" x14ac:dyDescent="0.25">
      <c r="B377" s="39"/>
    </row>
    <row r="378" spans="2:2" x14ac:dyDescent="0.25">
      <c r="B378" s="39"/>
    </row>
    <row r="379" spans="2:2" x14ac:dyDescent="0.25">
      <c r="B379" s="39"/>
    </row>
    <row r="380" spans="2:2" x14ac:dyDescent="0.25">
      <c r="B380" s="39"/>
    </row>
    <row r="381" spans="2:2" x14ac:dyDescent="0.25">
      <c r="B381" s="39"/>
    </row>
    <row r="382" spans="2:2" x14ac:dyDescent="0.25">
      <c r="B382" s="39"/>
    </row>
    <row r="386" spans="2:2" x14ac:dyDescent="0.25">
      <c r="B386" s="28"/>
    </row>
    <row r="403" spans="2:2" x14ac:dyDescent="0.25">
      <c r="B403" s="69"/>
    </row>
  </sheetData>
  <phoneticPr fontId="42"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D3:Q39"/>
  <sheetViews>
    <sheetView zoomScale="80" zoomScaleNormal="80" workbookViewId="0">
      <selection activeCell="O17" sqref="O17"/>
    </sheetView>
  </sheetViews>
  <sheetFormatPr baseColWidth="10" defaultColWidth="9.140625" defaultRowHeight="15" x14ac:dyDescent="0.25"/>
  <cols>
    <col min="11" max="14" width="10.85546875" bestFit="1" customWidth="1"/>
  </cols>
  <sheetData>
    <row r="3" spans="4:15" ht="15.75" thickBot="1" x14ac:dyDescent="0.3"/>
    <row r="4" spans="4:15" ht="36.75" thickTop="1" x14ac:dyDescent="0.55000000000000004">
      <c r="D4" s="161"/>
      <c r="E4" s="196" t="s">
        <v>1612</v>
      </c>
      <c r="F4" s="196"/>
      <c r="G4" s="196"/>
      <c r="H4" s="196"/>
      <c r="I4" s="196"/>
      <c r="J4" s="196"/>
      <c r="K4" s="196"/>
      <c r="L4" s="196"/>
      <c r="M4" s="196"/>
      <c r="N4" s="196"/>
      <c r="O4" s="162"/>
    </row>
    <row r="5" spans="4:15" x14ac:dyDescent="0.25">
      <c r="D5" s="163"/>
      <c r="E5" s="164"/>
      <c r="F5" s="164"/>
      <c r="G5" s="164"/>
      <c r="H5" s="164"/>
      <c r="I5" s="164"/>
      <c r="J5" s="164"/>
      <c r="K5" s="164"/>
      <c r="L5" s="164"/>
      <c r="M5" s="164"/>
      <c r="N5" s="164"/>
      <c r="O5" s="165"/>
    </row>
    <row r="6" spans="4:15" ht="26.25" x14ac:dyDescent="0.4">
      <c r="D6" s="163"/>
      <c r="E6" s="197" t="s">
        <v>1613</v>
      </c>
      <c r="F6" s="197"/>
      <c r="G6" s="197"/>
      <c r="H6" s="197"/>
      <c r="I6" s="197"/>
      <c r="J6" s="197"/>
      <c r="K6" s="197"/>
      <c r="L6" s="197"/>
      <c r="M6" s="197"/>
      <c r="N6" s="197"/>
      <c r="O6" s="165"/>
    </row>
    <row r="7" spans="4:15" ht="15.75" thickBot="1" x14ac:dyDescent="0.3">
      <c r="D7" s="163"/>
      <c r="E7" s="166"/>
      <c r="F7" s="166"/>
      <c r="G7" s="166"/>
      <c r="H7" s="166"/>
      <c r="I7" s="166"/>
      <c r="J7" s="166"/>
      <c r="K7" s="166"/>
      <c r="L7" s="166"/>
      <c r="M7" s="166"/>
      <c r="N7" s="166"/>
      <c r="O7" s="165"/>
    </row>
    <row r="8" spans="4:15" ht="15.75" thickTop="1" x14ac:dyDescent="0.25">
      <c r="D8" s="163"/>
      <c r="O8" s="165"/>
    </row>
    <row r="9" spans="4:15" x14ac:dyDescent="0.25">
      <c r="D9" s="163"/>
      <c r="O9" s="165"/>
    </row>
    <row r="10" spans="4:15" ht="16.5" thickBot="1" x14ac:dyDescent="0.3">
      <c r="D10" s="163"/>
      <c r="E10" s="167" t="s">
        <v>1614</v>
      </c>
      <c r="F10" s="168"/>
      <c r="G10" s="168"/>
      <c r="O10" s="165"/>
    </row>
    <row r="11" spans="4:15" ht="15.75" thickTop="1" x14ac:dyDescent="0.25">
      <c r="D11" s="163"/>
      <c r="O11" s="165"/>
    </row>
    <row r="12" spans="4:15" x14ac:dyDescent="0.25">
      <c r="D12" s="163"/>
      <c r="E12" s="169" t="s">
        <v>1615</v>
      </c>
      <c r="F12" s="169"/>
      <c r="G12" s="169"/>
      <c r="H12" s="169"/>
      <c r="I12" s="169"/>
      <c r="J12" s="169"/>
      <c r="K12" s="169" t="s">
        <v>1616</v>
      </c>
      <c r="L12" s="170">
        <v>0.1</v>
      </c>
      <c r="M12" s="170">
        <v>0.2</v>
      </c>
      <c r="N12" s="170">
        <v>0.3</v>
      </c>
      <c r="O12" s="165"/>
    </row>
    <row r="13" spans="4:15" x14ac:dyDescent="0.25">
      <c r="D13" s="163"/>
      <c r="E13" s="198" t="s">
        <v>1617</v>
      </c>
      <c r="F13" s="199"/>
      <c r="G13" s="199"/>
      <c r="H13" s="199"/>
      <c r="I13" s="199"/>
      <c r="J13" s="200"/>
      <c r="K13" s="186">
        <v>126.18548703564014</v>
      </c>
      <c r="L13" s="186">
        <v>124.80009984106563</v>
      </c>
      <c r="M13" s="186">
        <v>122.53870558912696</v>
      </c>
      <c r="N13" s="186">
        <v>117.45489752790434</v>
      </c>
      <c r="O13" s="165"/>
    </row>
    <row r="14" spans="4:15" x14ac:dyDescent="0.25">
      <c r="D14" s="163"/>
      <c r="E14" s="193" t="s">
        <v>1618</v>
      </c>
      <c r="F14" s="194"/>
      <c r="G14" s="194"/>
      <c r="H14" s="194"/>
      <c r="I14" s="194"/>
      <c r="J14" s="195"/>
      <c r="K14" s="93">
        <v>0.5392719256275893</v>
      </c>
      <c r="L14" s="171">
        <v>0.60403920905189323</v>
      </c>
      <c r="M14" s="171">
        <v>0.6795445982001318</v>
      </c>
      <c r="N14" s="171">
        <v>0.77662014170462657</v>
      </c>
      <c r="O14" s="165"/>
    </row>
    <row r="15" spans="4:15" x14ac:dyDescent="0.25">
      <c r="D15" s="163"/>
      <c r="E15" s="201" t="s">
        <v>1619</v>
      </c>
      <c r="F15" s="202"/>
      <c r="G15" s="202"/>
      <c r="H15" s="202"/>
      <c r="I15" s="202"/>
      <c r="J15" s="203"/>
      <c r="K15" s="187">
        <v>125.82733036374015</v>
      </c>
      <c r="L15" s="187">
        <v>124.44194316916564</v>
      </c>
      <c r="M15" s="187">
        <v>122.18054891722696</v>
      </c>
      <c r="N15" s="187">
        <v>117.09674085600435</v>
      </c>
      <c r="O15" s="172"/>
    </row>
    <row r="16" spans="4:15" x14ac:dyDescent="0.25">
      <c r="D16" s="163"/>
      <c r="E16" s="193" t="s">
        <v>1620</v>
      </c>
      <c r="F16" s="194"/>
      <c r="G16" s="194"/>
      <c r="H16" s="194"/>
      <c r="I16" s="194"/>
      <c r="J16" s="195"/>
      <c r="K16" s="173">
        <v>116.45175</v>
      </c>
      <c r="L16" s="173">
        <v>116.45175</v>
      </c>
      <c r="M16" s="173">
        <v>116.45175</v>
      </c>
      <c r="N16" s="173">
        <v>116.45175</v>
      </c>
      <c r="O16" s="174"/>
    </row>
    <row r="17" spans="4:17" x14ac:dyDescent="0.25">
      <c r="D17" s="163"/>
      <c r="E17" s="193" t="s">
        <v>1621</v>
      </c>
      <c r="F17" s="194"/>
      <c r="G17" s="194"/>
      <c r="H17" s="194"/>
      <c r="I17" s="194"/>
      <c r="J17" s="195"/>
      <c r="K17" s="175">
        <v>8.0510429115407289E-2</v>
      </c>
      <c r="L17" s="175">
        <v>6.8613766381060204E-2</v>
      </c>
      <c r="M17" s="175">
        <v>4.9194614226295119E-2</v>
      </c>
      <c r="N17" s="175">
        <v>5.538696120962916E-3</v>
      </c>
      <c r="O17" s="165"/>
      <c r="Q17" s="185"/>
    </row>
    <row r="18" spans="4:17" x14ac:dyDescent="0.25">
      <c r="D18" s="163"/>
      <c r="L18" s="184"/>
      <c r="O18" s="165"/>
    </row>
    <row r="19" spans="4:17" x14ac:dyDescent="0.25">
      <c r="D19" s="163"/>
      <c r="K19" s="176"/>
      <c r="L19" s="176"/>
      <c r="M19" s="176"/>
      <c r="N19" s="176"/>
      <c r="O19" s="165"/>
    </row>
    <row r="20" spans="4:17" ht="16.5" thickBot="1" x14ac:dyDescent="0.3">
      <c r="D20" s="163"/>
      <c r="E20" s="167" t="s">
        <v>1622</v>
      </c>
      <c r="F20" s="168"/>
      <c r="G20" s="168"/>
      <c r="O20" s="165"/>
    </row>
    <row r="21" spans="4:17" ht="15.75" thickTop="1" x14ac:dyDescent="0.25">
      <c r="D21" s="163"/>
      <c r="O21" s="165"/>
    </row>
    <row r="22" spans="4:17" x14ac:dyDescent="0.25">
      <c r="D22" s="163"/>
      <c r="E22" s="204"/>
      <c r="F22" s="205"/>
      <c r="G22" s="205"/>
      <c r="H22" s="205"/>
      <c r="I22" s="205"/>
      <c r="J22" s="205"/>
      <c r="K22" s="205"/>
      <c r="L22" s="205"/>
      <c r="M22" s="205"/>
      <c r="N22" s="206"/>
      <c r="O22" s="165"/>
    </row>
    <row r="23" spans="4:17" x14ac:dyDescent="0.25">
      <c r="D23" s="163"/>
      <c r="E23" s="204"/>
      <c r="F23" s="205"/>
      <c r="G23" s="205"/>
      <c r="H23" s="205"/>
      <c r="I23" s="205"/>
      <c r="J23" s="205"/>
      <c r="K23" s="205"/>
      <c r="L23" s="205"/>
      <c r="M23" s="205"/>
      <c r="N23" s="206"/>
      <c r="O23" s="165"/>
    </row>
    <row r="24" spans="4:17" x14ac:dyDescent="0.25">
      <c r="D24" s="163"/>
      <c r="E24" s="204"/>
      <c r="F24" s="205"/>
      <c r="G24" s="205"/>
      <c r="H24" s="205"/>
      <c r="I24" s="205"/>
      <c r="J24" s="205"/>
      <c r="K24" s="205"/>
      <c r="L24" s="205"/>
      <c r="M24" s="205"/>
      <c r="N24" s="206"/>
      <c r="O24" s="165"/>
    </row>
    <row r="25" spans="4:17" x14ac:dyDescent="0.25">
      <c r="D25" s="163"/>
      <c r="E25" s="204"/>
      <c r="F25" s="205"/>
      <c r="G25" s="205"/>
      <c r="H25" s="205"/>
      <c r="I25" s="205"/>
      <c r="J25" s="205"/>
      <c r="K25" s="205"/>
      <c r="L25" s="205"/>
      <c r="M25" s="205"/>
      <c r="N25" s="206"/>
      <c r="O25" s="165"/>
    </row>
    <row r="26" spans="4:17" x14ac:dyDescent="0.25">
      <c r="D26" s="163"/>
      <c r="E26" s="177"/>
      <c r="F26" s="178"/>
      <c r="G26" s="178"/>
      <c r="H26" s="178"/>
      <c r="I26" s="178"/>
      <c r="J26" s="178"/>
      <c r="K26" s="178"/>
      <c r="L26" s="178"/>
      <c r="M26" s="178"/>
      <c r="N26" s="179"/>
      <c r="O26" s="165"/>
    </row>
    <row r="27" spans="4:17" x14ac:dyDescent="0.25">
      <c r="D27" s="163"/>
      <c r="E27" s="177"/>
      <c r="F27" s="178"/>
      <c r="G27" s="178"/>
      <c r="H27" s="178"/>
      <c r="I27" s="178"/>
      <c r="J27" s="178"/>
      <c r="K27" s="178"/>
      <c r="L27" s="178"/>
      <c r="M27" s="178"/>
      <c r="N27" s="179"/>
      <c r="O27" s="165"/>
    </row>
    <row r="28" spans="4:17" x14ac:dyDescent="0.25">
      <c r="D28" s="163"/>
      <c r="E28" s="204"/>
      <c r="F28" s="205"/>
      <c r="G28" s="205"/>
      <c r="H28" s="205"/>
      <c r="I28" s="205"/>
      <c r="J28" s="205"/>
      <c r="K28" s="205"/>
      <c r="L28" s="205"/>
      <c r="M28" s="205"/>
      <c r="N28" s="206"/>
      <c r="O28" s="165"/>
    </row>
    <row r="29" spans="4:17" x14ac:dyDescent="0.25">
      <c r="D29" s="163"/>
      <c r="E29" s="204"/>
      <c r="F29" s="205"/>
      <c r="G29" s="205"/>
      <c r="H29" s="205"/>
      <c r="I29" s="205"/>
      <c r="J29" s="205"/>
      <c r="K29" s="205"/>
      <c r="L29" s="205"/>
      <c r="M29" s="205"/>
      <c r="N29" s="206"/>
      <c r="O29" s="165"/>
    </row>
    <row r="30" spans="4:17" x14ac:dyDescent="0.25">
      <c r="D30" s="163"/>
      <c r="E30" s="177"/>
      <c r="F30" s="178"/>
      <c r="G30" s="178"/>
      <c r="H30" s="178"/>
      <c r="I30" s="178"/>
      <c r="J30" s="178"/>
      <c r="K30" s="178"/>
      <c r="L30" s="178"/>
      <c r="M30" s="178"/>
      <c r="N30" s="179"/>
      <c r="O30" s="165"/>
    </row>
    <row r="31" spans="4:17" x14ac:dyDescent="0.25">
      <c r="D31" s="163"/>
      <c r="E31" s="177"/>
      <c r="F31" s="178"/>
      <c r="G31" s="178"/>
      <c r="H31" s="178"/>
      <c r="I31" s="178"/>
      <c r="J31" s="178"/>
      <c r="K31" s="178"/>
      <c r="L31" s="178"/>
      <c r="M31" s="178"/>
      <c r="N31" s="179"/>
      <c r="O31" s="165"/>
    </row>
    <row r="32" spans="4:17" x14ac:dyDescent="0.25">
      <c r="D32" s="163"/>
      <c r="E32" s="177"/>
      <c r="F32" s="178"/>
      <c r="G32" s="178"/>
      <c r="H32" s="178"/>
      <c r="I32" s="178"/>
      <c r="J32" s="178"/>
      <c r="K32" s="178"/>
      <c r="L32" s="178"/>
      <c r="M32" s="178"/>
      <c r="N32" s="179"/>
      <c r="O32" s="165"/>
    </row>
    <row r="33" spans="4:15" x14ac:dyDescent="0.25">
      <c r="D33" s="163"/>
      <c r="O33" s="165"/>
    </row>
    <row r="34" spans="4:15" x14ac:dyDescent="0.25">
      <c r="D34" s="163"/>
      <c r="O34" s="165"/>
    </row>
    <row r="35" spans="4:15" x14ac:dyDescent="0.25">
      <c r="D35" s="163"/>
      <c r="O35" s="165"/>
    </row>
    <row r="36" spans="4:15" x14ac:dyDescent="0.25">
      <c r="D36" s="207"/>
      <c r="E36" s="208"/>
      <c r="F36" s="208"/>
      <c r="G36" s="208"/>
      <c r="H36" s="208"/>
      <c r="I36" s="208"/>
      <c r="J36" s="208"/>
      <c r="K36" s="208"/>
      <c r="L36" s="208"/>
      <c r="M36" s="208"/>
      <c r="N36" s="208"/>
      <c r="O36" s="209"/>
    </row>
    <row r="37" spans="4:15" x14ac:dyDescent="0.25">
      <c r="D37" s="207"/>
      <c r="E37" s="208"/>
      <c r="F37" s="208"/>
      <c r="G37" s="208"/>
      <c r="H37" s="208"/>
      <c r="I37" s="208"/>
      <c r="J37" s="208"/>
      <c r="K37" s="208"/>
      <c r="L37" s="208"/>
      <c r="M37" s="208"/>
      <c r="N37" s="208"/>
      <c r="O37" s="209"/>
    </row>
    <row r="38" spans="4:15" ht="15.75" thickBot="1" x14ac:dyDescent="0.3">
      <c r="D38" s="210"/>
      <c r="E38" s="211"/>
      <c r="F38" s="211"/>
      <c r="G38" s="211"/>
      <c r="H38" s="211"/>
      <c r="I38" s="211"/>
      <c r="J38" s="211"/>
      <c r="K38" s="211"/>
      <c r="L38" s="211"/>
      <c r="M38" s="211"/>
      <c r="N38" s="211"/>
      <c r="O38" s="212"/>
    </row>
    <row r="39" spans="4:15" ht="15.75" thickTop="1" x14ac:dyDescent="0.25"/>
  </sheetData>
  <mergeCells count="14">
    <mergeCell ref="E29:N29"/>
    <mergeCell ref="D36:O38"/>
    <mergeCell ref="E17:J17"/>
    <mergeCell ref="E22:N22"/>
    <mergeCell ref="E23:N23"/>
    <mergeCell ref="E24:N24"/>
    <mergeCell ref="E25:N25"/>
    <mergeCell ref="E28:N28"/>
    <mergeCell ref="E16:J16"/>
    <mergeCell ref="E4:N4"/>
    <mergeCell ref="E6:N6"/>
    <mergeCell ref="E13:J13"/>
    <mergeCell ref="E14:J14"/>
    <mergeCell ref="E15:J1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topLeftCell="A46" zoomScale="75" zoomScaleNormal="75" workbookViewId="0">
      <selection activeCell="G85" sqref="G85"/>
    </sheetView>
  </sheetViews>
  <sheetFormatPr baseColWidth="10" defaultColWidth="8.85546875" defaultRowHeight="15" outlineLevelRow="1" x14ac:dyDescent="0.25"/>
  <cols>
    <col min="1" max="1" width="13.28515625" style="22" customWidth="1"/>
    <col min="2" max="2" width="60.5703125" style="22" bestFit="1" customWidth="1"/>
    <col min="3" max="7" width="41" style="22" customWidth="1"/>
    <col min="8" max="8" width="7.28515625" style="22" customWidth="1"/>
    <col min="9" max="9" width="92" style="22" customWidth="1"/>
    <col min="10" max="11" width="47.7109375" style="22" customWidth="1"/>
    <col min="12" max="12" width="7.28515625" style="22" customWidth="1"/>
    <col min="13" max="13" width="25.7109375" style="22" customWidth="1"/>
    <col min="14" max="14" width="25.7109375" style="20" customWidth="1"/>
    <col min="15" max="16384" width="8.85546875" style="51"/>
  </cols>
  <sheetData>
    <row r="1" spans="1:13" ht="45.2" customHeight="1" x14ac:dyDescent="0.25">
      <c r="A1" s="213" t="s">
        <v>1623</v>
      </c>
      <c r="B1" s="213"/>
    </row>
    <row r="2" spans="1:13" ht="31.5" x14ac:dyDescent="0.25">
      <c r="A2" s="19" t="s">
        <v>1624</v>
      </c>
      <c r="B2" s="19"/>
      <c r="C2" s="20"/>
      <c r="D2" s="20"/>
      <c r="E2" s="20"/>
      <c r="F2" s="150" t="s">
        <v>177</v>
      </c>
      <c r="G2" s="53"/>
      <c r="H2" s="20"/>
      <c r="I2" s="19"/>
      <c r="J2" s="20"/>
      <c r="K2" s="20"/>
      <c r="L2" s="20"/>
      <c r="M2" s="20"/>
    </row>
    <row r="3" spans="1:13" ht="15.75" thickBot="1" x14ac:dyDescent="0.3">
      <c r="A3" s="20"/>
      <c r="B3" s="21"/>
      <c r="C3" s="21"/>
      <c r="D3" s="20"/>
      <c r="E3" s="20"/>
      <c r="F3" s="20"/>
      <c r="G3" s="20"/>
      <c r="H3" s="20"/>
      <c r="L3" s="20"/>
      <c r="M3" s="20"/>
    </row>
    <row r="4" spans="1:13" ht="19.5" thickBot="1" x14ac:dyDescent="0.3">
      <c r="A4" s="23"/>
      <c r="B4" s="24" t="s">
        <v>178</v>
      </c>
      <c r="C4" s="25" t="s">
        <v>179</v>
      </c>
      <c r="D4" s="23"/>
      <c r="E4" s="23"/>
      <c r="F4" s="20"/>
      <c r="G4" s="20"/>
      <c r="H4" s="20"/>
      <c r="I4" s="148"/>
      <c r="J4" s="148"/>
      <c r="L4" s="20"/>
      <c r="M4" s="20"/>
    </row>
    <row r="5" spans="1:13" ht="15.75" thickBot="1" x14ac:dyDescent="0.3">
      <c r="H5" s="20"/>
      <c r="I5" s="148"/>
      <c r="L5" s="20"/>
      <c r="M5" s="20"/>
    </row>
    <row r="6" spans="1:13" ht="18.75" x14ac:dyDescent="0.25">
      <c r="A6" s="26"/>
      <c r="B6" s="27" t="s">
        <v>1625</v>
      </c>
      <c r="C6" s="26"/>
      <c r="E6" s="28"/>
      <c r="F6" s="28"/>
      <c r="G6" s="28"/>
      <c r="H6" s="20"/>
      <c r="I6" s="148"/>
      <c r="L6" s="20"/>
      <c r="M6" s="20"/>
    </row>
    <row r="7" spans="1:13" x14ac:dyDescent="0.25">
      <c r="B7" s="30" t="s">
        <v>1626</v>
      </c>
      <c r="H7" s="20"/>
      <c r="I7" s="148"/>
      <c r="L7" s="20"/>
      <c r="M7" s="20"/>
    </row>
    <row r="8" spans="1:13" x14ac:dyDescent="0.25">
      <c r="B8" s="30" t="s">
        <v>1627</v>
      </c>
      <c r="H8" s="20"/>
      <c r="I8" s="148"/>
      <c r="L8" s="20"/>
      <c r="M8" s="20"/>
    </row>
    <row r="9" spans="1:13" ht="15.75" thickBot="1" x14ac:dyDescent="0.3">
      <c r="B9" s="31" t="s">
        <v>1628</v>
      </c>
      <c r="H9" s="20"/>
      <c r="L9" s="20"/>
      <c r="M9" s="20"/>
    </row>
    <row r="10" spans="1:13" x14ac:dyDescent="0.25">
      <c r="B10" s="32"/>
      <c r="H10" s="20"/>
      <c r="I10" s="149"/>
      <c r="L10" s="20"/>
      <c r="M10" s="20"/>
    </row>
    <row r="11" spans="1:13" x14ac:dyDescent="0.25">
      <c r="B11" s="32"/>
      <c r="H11" s="20"/>
      <c r="I11" s="149"/>
      <c r="L11" s="20"/>
      <c r="M11" s="20"/>
    </row>
    <row r="12" spans="1:13" ht="37.5" x14ac:dyDescent="0.25">
      <c r="A12" s="33" t="s">
        <v>188</v>
      </c>
      <c r="B12" s="33" t="s">
        <v>1629</v>
      </c>
      <c r="C12" s="34"/>
      <c r="D12" s="34"/>
      <c r="E12" s="34"/>
      <c r="F12" s="34"/>
      <c r="G12" s="34"/>
      <c r="H12" s="20"/>
      <c r="L12" s="20"/>
      <c r="M12" s="20"/>
    </row>
    <row r="13" spans="1:13" ht="15" customHeight="1" x14ac:dyDescent="0.25">
      <c r="A13" s="41"/>
      <c r="B13" s="42" t="s">
        <v>1630</v>
      </c>
      <c r="C13" s="41" t="s">
        <v>1631</v>
      </c>
      <c r="D13" s="41" t="s">
        <v>1632</v>
      </c>
      <c r="E13" s="43"/>
      <c r="F13" s="44"/>
      <c r="G13" s="44"/>
      <c r="H13" s="20"/>
      <c r="L13" s="20"/>
      <c r="M13" s="20"/>
    </row>
    <row r="14" spans="1:13" x14ac:dyDescent="0.25">
      <c r="A14" s="22" t="s">
        <v>1633</v>
      </c>
      <c r="B14" s="39" t="s">
        <v>1634</v>
      </c>
      <c r="C14" s="22" t="s">
        <v>674</v>
      </c>
      <c r="D14" s="82"/>
      <c r="E14" s="28"/>
      <c r="F14" s="28"/>
      <c r="G14" s="28"/>
      <c r="H14" s="20"/>
      <c r="L14" s="20"/>
      <c r="M14" s="20"/>
    </row>
    <row r="15" spans="1:13" x14ac:dyDescent="0.25">
      <c r="A15" s="22" t="s">
        <v>1635</v>
      </c>
      <c r="B15" s="39" t="s">
        <v>673</v>
      </c>
      <c r="C15" s="22" t="s">
        <v>674</v>
      </c>
      <c r="E15" s="28"/>
      <c r="F15" s="28"/>
      <c r="G15" s="28"/>
      <c r="H15" s="20"/>
      <c r="L15" s="20"/>
      <c r="M15" s="20"/>
    </row>
    <row r="16" spans="1:13" x14ac:dyDescent="0.25">
      <c r="A16" s="22" t="s">
        <v>1636</v>
      </c>
      <c r="B16" s="39" t="s">
        <v>1637</v>
      </c>
      <c r="C16" s="22" t="s">
        <v>164</v>
      </c>
      <c r="D16" s="22" t="s">
        <v>1638</v>
      </c>
      <c r="E16" s="28"/>
      <c r="F16" s="28"/>
      <c r="G16" s="28"/>
      <c r="H16" s="20"/>
      <c r="L16" s="20"/>
      <c r="M16" s="20"/>
    </row>
    <row r="17" spans="1:13" x14ac:dyDescent="0.25">
      <c r="A17" s="22" t="s">
        <v>1639</v>
      </c>
      <c r="B17" s="39" t="s">
        <v>1640</v>
      </c>
      <c r="E17" s="28"/>
      <c r="F17" s="28"/>
      <c r="G17" s="28"/>
      <c r="H17" s="20"/>
      <c r="L17" s="20"/>
      <c r="M17" s="20"/>
    </row>
    <row r="18" spans="1:13" x14ac:dyDescent="0.25">
      <c r="A18" s="22" t="s">
        <v>1641</v>
      </c>
      <c r="B18" s="39" t="s">
        <v>1642</v>
      </c>
      <c r="C18" s="22" t="s">
        <v>164</v>
      </c>
      <c r="D18" s="22" t="s">
        <v>1638</v>
      </c>
      <c r="E18" s="28"/>
      <c r="F18" s="28"/>
      <c r="G18" s="28"/>
      <c r="H18" s="20"/>
      <c r="L18" s="20"/>
      <c r="M18" s="20"/>
    </row>
    <row r="19" spans="1:13" x14ac:dyDescent="0.25">
      <c r="A19" s="22" t="s">
        <v>1643</v>
      </c>
      <c r="B19" s="39" t="s">
        <v>1644</v>
      </c>
      <c r="E19" s="28"/>
      <c r="F19" s="28"/>
      <c r="G19" s="28"/>
      <c r="H19" s="20"/>
      <c r="L19" s="20"/>
      <c r="M19" s="20"/>
    </row>
    <row r="20" spans="1:13" x14ac:dyDescent="0.25">
      <c r="A20" s="22" t="s">
        <v>1645</v>
      </c>
      <c r="B20" s="39" t="s">
        <v>1646</v>
      </c>
      <c r="C20" s="22" t="s">
        <v>668</v>
      </c>
      <c r="D20" s="22" t="s">
        <v>1647</v>
      </c>
      <c r="E20" s="28"/>
      <c r="F20" s="28"/>
      <c r="G20" s="28"/>
      <c r="H20" s="20"/>
      <c r="L20" s="20"/>
      <c r="M20" s="20"/>
    </row>
    <row r="21" spans="1:13" x14ac:dyDescent="0.25">
      <c r="A21" s="22" t="s">
        <v>1648</v>
      </c>
      <c r="B21" s="39" t="s">
        <v>1649</v>
      </c>
      <c r="E21" s="28"/>
      <c r="F21" s="28"/>
      <c r="G21" s="28"/>
      <c r="H21" s="20"/>
      <c r="L21" s="20"/>
      <c r="M21" s="20"/>
    </row>
    <row r="22" spans="1:13" x14ac:dyDescent="0.25">
      <c r="A22" s="22" t="s">
        <v>1650</v>
      </c>
      <c r="B22" s="39" t="s">
        <v>1651</v>
      </c>
      <c r="E22" s="28"/>
      <c r="F22" s="28"/>
      <c r="G22" s="28"/>
      <c r="H22" s="20"/>
      <c r="L22" s="20"/>
      <c r="M22" s="20"/>
    </row>
    <row r="23" spans="1:13" x14ac:dyDescent="0.25">
      <c r="A23" s="22" t="s">
        <v>1652</v>
      </c>
      <c r="B23" s="39" t="s">
        <v>1653</v>
      </c>
      <c r="C23" s="22" t="s">
        <v>1654</v>
      </c>
      <c r="E23" s="28"/>
      <c r="F23" s="28"/>
      <c r="G23" s="28"/>
      <c r="H23" s="20"/>
      <c r="L23" s="20"/>
      <c r="M23" s="20"/>
    </row>
    <row r="24" spans="1:13" x14ac:dyDescent="0.25">
      <c r="A24" s="22" t="s">
        <v>1655</v>
      </c>
      <c r="B24" s="39" t="s">
        <v>1656</v>
      </c>
      <c r="C24" s="22" t="s">
        <v>1657</v>
      </c>
      <c r="E24" s="28"/>
      <c r="F24" s="28"/>
      <c r="G24" s="28"/>
      <c r="H24" s="20"/>
      <c r="L24" s="20"/>
      <c r="M24" s="20"/>
    </row>
    <row r="25" spans="1:13" outlineLevel="1" x14ac:dyDescent="0.25">
      <c r="A25" s="22" t="s">
        <v>1658</v>
      </c>
      <c r="B25" s="37" t="s">
        <v>1659</v>
      </c>
      <c r="E25" s="28"/>
      <c r="F25" s="28"/>
      <c r="G25" s="28"/>
      <c r="H25" s="20"/>
      <c r="L25" s="20"/>
      <c r="M25" s="20"/>
    </row>
    <row r="26" spans="1:13" outlineLevel="1" x14ac:dyDescent="0.25">
      <c r="A26" s="22" t="s">
        <v>1660</v>
      </c>
      <c r="B26" s="127"/>
      <c r="C26" s="119"/>
      <c r="D26" s="119"/>
      <c r="E26" s="28"/>
      <c r="F26" s="28"/>
      <c r="G26" s="28"/>
      <c r="H26" s="20"/>
      <c r="L26" s="20"/>
      <c r="M26" s="20"/>
    </row>
    <row r="27" spans="1:13" outlineLevel="1" x14ac:dyDescent="0.25">
      <c r="A27" s="22" t="s">
        <v>1661</v>
      </c>
      <c r="B27" s="127"/>
      <c r="C27" s="119"/>
      <c r="D27" s="119"/>
      <c r="E27" s="28"/>
      <c r="F27" s="28"/>
      <c r="G27" s="28"/>
      <c r="H27" s="20"/>
      <c r="L27" s="20"/>
      <c r="M27" s="20"/>
    </row>
    <row r="28" spans="1:13" outlineLevel="1" x14ac:dyDescent="0.25">
      <c r="A28" s="22" t="s">
        <v>1662</v>
      </c>
      <c r="B28" s="127"/>
      <c r="C28" s="119"/>
      <c r="D28" s="119"/>
      <c r="E28" s="28"/>
      <c r="F28" s="28"/>
      <c r="G28" s="28"/>
      <c r="H28" s="20"/>
      <c r="L28" s="20"/>
      <c r="M28" s="20"/>
    </row>
    <row r="29" spans="1:13" outlineLevel="1" x14ac:dyDescent="0.25">
      <c r="A29" s="22" t="s">
        <v>1663</v>
      </c>
      <c r="B29" s="127"/>
      <c r="C29" s="119"/>
      <c r="D29" s="119"/>
      <c r="E29" s="28"/>
      <c r="F29" s="28"/>
      <c r="G29" s="28"/>
      <c r="H29" s="20"/>
      <c r="L29" s="20"/>
      <c r="M29" s="20"/>
    </row>
    <row r="30" spans="1:13" outlineLevel="1" x14ac:dyDescent="0.25">
      <c r="A30" s="22" t="s">
        <v>1664</v>
      </c>
      <c r="B30" s="127"/>
      <c r="C30" s="119"/>
      <c r="D30" s="119"/>
      <c r="E30" s="28"/>
      <c r="F30" s="28"/>
      <c r="G30" s="28"/>
      <c r="H30" s="20"/>
      <c r="L30" s="20"/>
      <c r="M30" s="20"/>
    </row>
    <row r="31" spans="1:13" outlineLevel="1" x14ac:dyDescent="0.25">
      <c r="A31" s="22" t="s">
        <v>1665</v>
      </c>
      <c r="B31" s="127"/>
      <c r="C31" s="119"/>
      <c r="D31" s="119"/>
      <c r="E31" s="28"/>
      <c r="F31" s="28"/>
      <c r="G31" s="28"/>
      <c r="H31" s="20"/>
      <c r="L31" s="20"/>
      <c r="M31" s="20"/>
    </row>
    <row r="32" spans="1:13" outlineLevel="1" x14ac:dyDescent="0.25">
      <c r="A32" s="22" t="s">
        <v>1666</v>
      </c>
      <c r="B32" s="127"/>
      <c r="C32" s="119"/>
      <c r="D32" s="119"/>
      <c r="E32" s="28"/>
      <c r="F32" s="28"/>
      <c r="G32" s="28"/>
      <c r="H32" s="20"/>
      <c r="L32" s="20"/>
      <c r="M32" s="20"/>
    </row>
    <row r="33" spans="1:13" ht="18.75" x14ac:dyDescent="0.25">
      <c r="A33" s="34"/>
      <c r="B33" s="33" t="s">
        <v>1627</v>
      </c>
      <c r="C33" s="34"/>
      <c r="D33" s="34"/>
      <c r="E33" s="34"/>
      <c r="F33" s="34"/>
      <c r="G33" s="34"/>
      <c r="H33" s="20"/>
      <c r="L33" s="20"/>
      <c r="M33" s="20"/>
    </row>
    <row r="34" spans="1:13" ht="15" customHeight="1" x14ac:dyDescent="0.25">
      <c r="A34" s="41"/>
      <c r="B34" s="42" t="s">
        <v>1667</v>
      </c>
      <c r="C34" s="41" t="s">
        <v>1668</v>
      </c>
      <c r="D34" s="41" t="s">
        <v>1632</v>
      </c>
      <c r="E34" s="41" t="s">
        <v>1669</v>
      </c>
      <c r="F34" s="44"/>
      <c r="G34" s="44"/>
      <c r="H34" s="20"/>
      <c r="L34" s="20"/>
      <c r="M34" s="20"/>
    </row>
    <row r="35" spans="1:13" x14ac:dyDescent="0.25">
      <c r="A35" s="22" t="s">
        <v>1670</v>
      </c>
      <c r="B35" s="39" t="s">
        <v>1671</v>
      </c>
      <c r="C35" s="22" t="s">
        <v>1564</v>
      </c>
      <c r="D35" s="22" t="s">
        <v>1672</v>
      </c>
      <c r="E35" s="22" t="s">
        <v>1673</v>
      </c>
      <c r="F35" s="83"/>
      <c r="G35" s="83"/>
      <c r="H35" s="20"/>
      <c r="L35" s="20"/>
      <c r="M35" s="20"/>
    </row>
    <row r="36" spans="1:13" x14ac:dyDescent="0.25">
      <c r="A36" s="22" t="s">
        <v>1674</v>
      </c>
      <c r="B36" s="39" t="s">
        <v>1675</v>
      </c>
      <c r="C36" s="22" t="s">
        <v>1564</v>
      </c>
      <c r="D36" s="22" t="s">
        <v>1676</v>
      </c>
      <c r="E36" s="22" t="s">
        <v>1673</v>
      </c>
      <c r="H36" s="20"/>
      <c r="L36" s="20"/>
      <c r="M36" s="20"/>
    </row>
    <row r="37" spans="1:13" x14ac:dyDescent="0.25">
      <c r="A37" s="22" t="s">
        <v>1677</v>
      </c>
      <c r="B37" s="39" t="s">
        <v>1678</v>
      </c>
      <c r="C37" s="22" t="s">
        <v>1564</v>
      </c>
      <c r="D37" s="22" t="s">
        <v>1679</v>
      </c>
      <c r="E37" s="22" t="s">
        <v>1673</v>
      </c>
      <c r="H37" s="20"/>
      <c r="L37" s="20"/>
      <c r="M37" s="20"/>
    </row>
    <row r="38" spans="1:13" x14ac:dyDescent="0.25">
      <c r="A38" s="22" t="s">
        <v>1680</v>
      </c>
      <c r="B38" s="39" t="s">
        <v>668</v>
      </c>
      <c r="C38" s="22" t="s">
        <v>1564</v>
      </c>
      <c r="D38" s="22" t="s">
        <v>1647</v>
      </c>
      <c r="E38" s="22" t="s">
        <v>1673</v>
      </c>
      <c r="H38" s="20"/>
      <c r="L38" s="20"/>
      <c r="M38" s="20"/>
    </row>
    <row r="39" spans="1:13" x14ac:dyDescent="0.25">
      <c r="A39" s="22" t="s">
        <v>1681</v>
      </c>
      <c r="B39" s="39" t="s">
        <v>1682</v>
      </c>
      <c r="C39" s="22" t="s">
        <v>1564</v>
      </c>
      <c r="D39" s="22" t="s">
        <v>1683</v>
      </c>
      <c r="E39" s="22" t="s">
        <v>1673</v>
      </c>
      <c r="H39" s="20"/>
      <c r="L39" s="20"/>
      <c r="M39" s="20"/>
    </row>
    <row r="40" spans="1:13" x14ac:dyDescent="0.25">
      <c r="A40" s="22" t="s">
        <v>1684</v>
      </c>
      <c r="B40" s="39" t="s">
        <v>1685</v>
      </c>
      <c r="C40" s="22" t="s">
        <v>1564</v>
      </c>
      <c r="D40" s="22" t="s">
        <v>1686</v>
      </c>
      <c r="E40" s="22" t="s">
        <v>1673</v>
      </c>
      <c r="H40" s="20"/>
      <c r="L40" s="20"/>
      <c r="M40" s="20"/>
    </row>
    <row r="41" spans="1:13" x14ac:dyDescent="0.25">
      <c r="A41" s="22" t="s">
        <v>1687</v>
      </c>
      <c r="B41" s="39" t="s">
        <v>1688</v>
      </c>
      <c r="C41" s="22" t="s">
        <v>1564</v>
      </c>
      <c r="D41" s="22" t="s">
        <v>1689</v>
      </c>
      <c r="E41" s="22" t="s">
        <v>1690</v>
      </c>
      <c r="H41" s="20"/>
      <c r="L41" s="20"/>
      <c r="M41" s="20"/>
    </row>
    <row r="42" spans="1:13" x14ac:dyDescent="0.25">
      <c r="A42" s="22" t="s">
        <v>1691</v>
      </c>
      <c r="B42" s="39" t="s">
        <v>1692</v>
      </c>
      <c r="C42" s="22" t="s">
        <v>1564</v>
      </c>
      <c r="D42" s="22" t="s">
        <v>1693</v>
      </c>
      <c r="E42" s="22" t="s">
        <v>1673</v>
      </c>
      <c r="H42" s="20"/>
      <c r="L42" s="20"/>
      <c r="M42" s="20"/>
    </row>
    <row r="43" spans="1:13" x14ac:dyDescent="0.25">
      <c r="A43" s="22" t="s">
        <v>1694</v>
      </c>
      <c r="B43" s="39" t="s">
        <v>1695</v>
      </c>
      <c r="C43" s="22" t="s">
        <v>1564</v>
      </c>
      <c r="D43" s="22" t="s">
        <v>1696</v>
      </c>
      <c r="E43" s="22" t="s">
        <v>1673</v>
      </c>
      <c r="H43" s="20"/>
      <c r="L43" s="20"/>
      <c r="M43" s="20"/>
    </row>
    <row r="44" spans="1:13" x14ac:dyDescent="0.25">
      <c r="A44" s="22" t="s">
        <v>1697</v>
      </c>
      <c r="B44" s="39" t="s">
        <v>1698</v>
      </c>
      <c r="C44" s="22" t="s">
        <v>1564</v>
      </c>
      <c r="D44" s="22" t="s">
        <v>1699</v>
      </c>
      <c r="E44" s="22" t="s">
        <v>1673</v>
      </c>
      <c r="H44" s="20"/>
      <c r="L44" s="20"/>
      <c r="M44" s="20"/>
    </row>
    <row r="45" spans="1:13" x14ac:dyDescent="0.25">
      <c r="A45" s="22" t="s">
        <v>1700</v>
      </c>
      <c r="B45" s="39"/>
      <c r="H45" s="20"/>
      <c r="L45" s="20"/>
      <c r="M45" s="20"/>
    </row>
    <row r="46" spans="1:13" x14ac:dyDescent="0.25">
      <c r="A46" s="22" t="s">
        <v>1701</v>
      </c>
      <c r="B46" s="39"/>
      <c r="H46" s="20"/>
      <c r="L46" s="20"/>
      <c r="M46" s="20"/>
    </row>
    <row r="47" spans="1:13" x14ac:dyDescent="0.25">
      <c r="A47" s="22" t="s">
        <v>1702</v>
      </c>
      <c r="B47" s="39"/>
      <c r="H47" s="20"/>
      <c r="L47" s="20"/>
      <c r="M47" s="20"/>
    </row>
    <row r="48" spans="1:13" x14ac:dyDescent="0.25">
      <c r="A48" s="22" t="s">
        <v>1703</v>
      </c>
      <c r="B48" s="39"/>
      <c r="H48" s="20"/>
      <c r="L48" s="20"/>
      <c r="M48" s="20"/>
    </row>
    <row r="49" spans="1:13" x14ac:dyDescent="0.25">
      <c r="A49" s="22" t="s">
        <v>1704</v>
      </c>
      <c r="B49" s="39"/>
      <c r="H49" s="20"/>
      <c r="L49" s="20"/>
      <c r="M49" s="20"/>
    </row>
    <row r="50" spans="1:13" x14ac:dyDescent="0.25">
      <c r="A50" s="22" t="s">
        <v>1705</v>
      </c>
      <c r="B50" s="39"/>
      <c r="H50" s="20"/>
      <c r="L50" s="20"/>
      <c r="M50" s="20"/>
    </row>
    <row r="51" spans="1:13" x14ac:dyDescent="0.25">
      <c r="A51" s="22" t="s">
        <v>1706</v>
      </c>
      <c r="B51" s="39"/>
      <c r="H51" s="20"/>
      <c r="L51" s="20"/>
      <c r="M51" s="20"/>
    </row>
    <row r="52" spans="1:13" x14ac:dyDescent="0.25">
      <c r="A52" s="22" t="s">
        <v>1707</v>
      </c>
      <c r="B52" s="39"/>
      <c r="H52" s="20"/>
      <c r="L52" s="20"/>
      <c r="M52" s="20"/>
    </row>
    <row r="53" spans="1:13" x14ac:dyDescent="0.25">
      <c r="A53" s="22" t="s">
        <v>1708</v>
      </c>
      <c r="B53" s="39"/>
      <c r="H53" s="20"/>
      <c r="L53" s="20"/>
      <c r="M53" s="20"/>
    </row>
    <row r="54" spans="1:13" x14ac:dyDescent="0.25">
      <c r="A54" s="22" t="s">
        <v>1709</v>
      </c>
      <c r="B54" s="39"/>
      <c r="H54" s="20"/>
      <c r="L54" s="20"/>
      <c r="M54" s="20"/>
    </row>
    <row r="55" spans="1:13" x14ac:dyDescent="0.25">
      <c r="A55" s="22" t="s">
        <v>1710</v>
      </c>
      <c r="B55" s="39"/>
      <c r="H55" s="20"/>
      <c r="L55" s="20"/>
      <c r="M55" s="20"/>
    </row>
    <row r="56" spans="1:13" x14ac:dyDescent="0.25">
      <c r="A56" s="22" t="s">
        <v>1711</v>
      </c>
      <c r="B56" s="39"/>
      <c r="H56" s="20"/>
      <c r="L56" s="20"/>
      <c r="M56" s="20"/>
    </row>
    <row r="57" spans="1:13" x14ac:dyDescent="0.25">
      <c r="A57" s="22" t="s">
        <v>1712</v>
      </c>
      <c r="B57" s="39"/>
      <c r="H57" s="20"/>
      <c r="L57" s="20"/>
      <c r="M57" s="20"/>
    </row>
    <row r="58" spans="1:13" x14ac:dyDescent="0.25">
      <c r="A58" s="22" t="s">
        <v>1713</v>
      </c>
      <c r="B58" s="39"/>
      <c r="H58" s="20"/>
      <c r="L58" s="20"/>
      <c r="M58" s="20"/>
    </row>
    <row r="59" spans="1:13" x14ac:dyDescent="0.25">
      <c r="A59" s="22" t="s">
        <v>1714</v>
      </c>
      <c r="B59" s="39"/>
      <c r="H59" s="20"/>
      <c r="L59" s="20"/>
      <c r="M59" s="20"/>
    </row>
    <row r="60" spans="1:13" outlineLevel="1" x14ac:dyDescent="0.25">
      <c r="A60" s="22" t="s">
        <v>1715</v>
      </c>
      <c r="B60" s="39"/>
      <c r="E60" s="39"/>
      <c r="F60" s="39"/>
      <c r="G60" s="39"/>
      <c r="H60" s="20"/>
      <c r="L60" s="20"/>
      <c r="M60" s="20"/>
    </row>
    <row r="61" spans="1:13" outlineLevel="1" x14ac:dyDescent="0.25">
      <c r="A61" s="22" t="s">
        <v>1716</v>
      </c>
      <c r="B61" s="39"/>
      <c r="E61" s="39"/>
      <c r="F61" s="39"/>
      <c r="G61" s="39"/>
      <c r="H61" s="20"/>
      <c r="L61" s="20"/>
      <c r="M61" s="20"/>
    </row>
    <row r="62" spans="1:13" outlineLevel="1" x14ac:dyDescent="0.25">
      <c r="A62" s="22" t="s">
        <v>1717</v>
      </c>
      <c r="B62" s="39"/>
      <c r="E62" s="39"/>
      <c r="F62" s="39"/>
      <c r="G62" s="39"/>
      <c r="H62" s="20"/>
      <c r="L62" s="20"/>
      <c r="M62" s="20"/>
    </row>
    <row r="63" spans="1:13" outlineLevel="1" x14ac:dyDescent="0.25">
      <c r="A63" s="22" t="s">
        <v>1718</v>
      </c>
      <c r="B63" s="39"/>
      <c r="E63" s="39"/>
      <c r="F63" s="39"/>
      <c r="G63" s="39"/>
      <c r="H63" s="20"/>
      <c r="L63" s="20"/>
      <c r="M63" s="20"/>
    </row>
    <row r="64" spans="1:13" outlineLevel="1" x14ac:dyDescent="0.25">
      <c r="A64" s="22" t="s">
        <v>1719</v>
      </c>
      <c r="B64" s="39"/>
      <c r="E64" s="39"/>
      <c r="F64" s="39"/>
      <c r="G64" s="39"/>
      <c r="H64" s="20"/>
      <c r="L64" s="20"/>
      <c r="M64" s="20"/>
    </row>
    <row r="65" spans="1:14" outlineLevel="1" x14ac:dyDescent="0.25">
      <c r="A65" s="22" t="s">
        <v>1720</v>
      </c>
      <c r="B65" s="39"/>
      <c r="E65" s="39"/>
      <c r="F65" s="39"/>
      <c r="G65" s="39"/>
      <c r="H65" s="20"/>
      <c r="L65" s="20"/>
      <c r="M65" s="20"/>
    </row>
    <row r="66" spans="1:14" outlineLevel="1" x14ac:dyDescent="0.25">
      <c r="A66" s="22" t="s">
        <v>1721</v>
      </c>
      <c r="B66" s="39"/>
      <c r="E66" s="39"/>
      <c r="F66" s="39"/>
      <c r="G66" s="39"/>
      <c r="H66" s="20"/>
      <c r="L66" s="20"/>
      <c r="M66" s="20"/>
    </row>
    <row r="67" spans="1:14" outlineLevel="1" x14ac:dyDescent="0.25">
      <c r="A67" s="22" t="s">
        <v>1722</v>
      </c>
      <c r="B67" s="39"/>
      <c r="E67" s="39"/>
      <c r="F67" s="39"/>
      <c r="G67" s="39"/>
      <c r="H67" s="20"/>
      <c r="L67" s="20"/>
      <c r="M67" s="20"/>
    </row>
    <row r="68" spans="1:14" outlineLevel="1" x14ac:dyDescent="0.25">
      <c r="A68" s="22" t="s">
        <v>1723</v>
      </c>
      <c r="B68" s="39"/>
      <c r="E68" s="39"/>
      <c r="F68" s="39"/>
      <c r="G68" s="39"/>
      <c r="H68" s="20"/>
      <c r="L68" s="20"/>
      <c r="M68" s="20"/>
    </row>
    <row r="69" spans="1:14" outlineLevel="1" x14ac:dyDescent="0.25">
      <c r="A69" s="22" t="s">
        <v>1724</v>
      </c>
      <c r="B69" s="39"/>
      <c r="E69" s="39"/>
      <c r="F69" s="39"/>
      <c r="G69" s="39"/>
      <c r="H69" s="20"/>
      <c r="L69" s="20"/>
      <c r="M69" s="20"/>
    </row>
    <row r="70" spans="1:14" outlineLevel="1" x14ac:dyDescent="0.25">
      <c r="A70" s="22" t="s">
        <v>1725</v>
      </c>
      <c r="B70" s="39"/>
      <c r="E70" s="39"/>
      <c r="F70" s="39"/>
      <c r="G70" s="39"/>
      <c r="H70" s="20"/>
      <c r="L70" s="20"/>
      <c r="M70" s="20"/>
    </row>
    <row r="71" spans="1:14" outlineLevel="1" x14ac:dyDescent="0.25">
      <c r="A71" s="22" t="s">
        <v>1726</v>
      </c>
      <c r="B71" s="39"/>
      <c r="E71" s="39"/>
      <c r="F71" s="39"/>
      <c r="G71" s="39"/>
      <c r="H71" s="20"/>
      <c r="L71" s="20"/>
      <c r="M71" s="20"/>
    </row>
    <row r="72" spans="1:14" outlineLevel="1" x14ac:dyDescent="0.25">
      <c r="A72" s="22" t="s">
        <v>1727</v>
      </c>
      <c r="B72" s="39"/>
      <c r="E72" s="39"/>
      <c r="F72" s="39"/>
      <c r="G72" s="39"/>
      <c r="H72" s="20"/>
      <c r="L72" s="20"/>
      <c r="M72" s="20"/>
    </row>
    <row r="73" spans="1:14" ht="18.75" x14ac:dyDescent="0.25">
      <c r="A73" s="34"/>
      <c r="B73" s="33" t="s">
        <v>1628</v>
      </c>
      <c r="C73" s="34"/>
      <c r="D73" s="34"/>
      <c r="E73" s="34"/>
      <c r="F73" s="34"/>
      <c r="G73" s="34"/>
      <c r="H73" s="20"/>
    </row>
    <row r="74" spans="1:14" ht="15" customHeight="1" x14ac:dyDescent="0.25">
      <c r="A74" s="41"/>
      <c r="B74" s="42" t="s">
        <v>1728</v>
      </c>
      <c r="C74" s="41" t="s">
        <v>1729</v>
      </c>
      <c r="D74" s="41"/>
      <c r="E74" s="44"/>
      <c r="F74" s="44"/>
      <c r="G74" s="44"/>
      <c r="H74" s="51"/>
      <c r="I74" s="51"/>
      <c r="J74" s="51"/>
      <c r="K74" s="51"/>
      <c r="L74" s="51"/>
      <c r="M74" s="51"/>
      <c r="N74" s="51"/>
    </row>
    <row r="75" spans="1:14" x14ac:dyDescent="0.25">
      <c r="A75" s="22" t="s">
        <v>1730</v>
      </c>
      <c r="B75" s="22" t="s">
        <v>1731</v>
      </c>
      <c r="C75" s="182">
        <v>2.7185823295506775</v>
      </c>
      <c r="H75" s="20"/>
    </row>
    <row r="76" spans="1:14" x14ac:dyDescent="0.25">
      <c r="A76" s="22" t="s">
        <v>1732</v>
      </c>
      <c r="B76" s="22" t="s">
        <v>1733</v>
      </c>
      <c r="C76" s="182">
        <v>23.958472260439247</v>
      </c>
      <c r="H76" s="20"/>
    </row>
    <row r="77" spans="1:14" outlineLevel="1" x14ac:dyDescent="0.25">
      <c r="A77" s="22" t="s">
        <v>1734</v>
      </c>
      <c r="H77" s="20"/>
    </row>
    <row r="78" spans="1:14" outlineLevel="1" x14ac:dyDescent="0.25">
      <c r="A78" s="22" t="s">
        <v>1735</v>
      </c>
      <c r="H78" s="20"/>
    </row>
    <row r="79" spans="1:14" outlineLevel="1" x14ac:dyDescent="0.25">
      <c r="A79" s="22" t="s">
        <v>1736</v>
      </c>
      <c r="H79" s="20"/>
    </row>
    <row r="80" spans="1:14" outlineLevel="1" x14ac:dyDescent="0.25">
      <c r="A80" s="22" t="s">
        <v>1737</v>
      </c>
      <c r="H80" s="20"/>
    </row>
    <row r="81" spans="1:8" x14ac:dyDescent="0.25">
      <c r="A81" s="41"/>
      <c r="B81" s="42" t="s">
        <v>1738</v>
      </c>
      <c r="C81" s="41" t="s">
        <v>759</v>
      </c>
      <c r="D81" s="41" t="s">
        <v>760</v>
      </c>
      <c r="E81" s="44" t="s">
        <v>1739</v>
      </c>
      <c r="F81" s="44" t="s">
        <v>1740</v>
      </c>
      <c r="G81" s="44" t="s">
        <v>1741</v>
      </c>
      <c r="H81" s="20"/>
    </row>
    <row r="82" spans="1:8" x14ac:dyDescent="0.25">
      <c r="A82" s="22" t="s">
        <v>1742</v>
      </c>
      <c r="B82" s="22" t="s">
        <v>1743</v>
      </c>
      <c r="C82" s="183">
        <v>1.2309290707654371E-3</v>
      </c>
      <c r="G82" s="180">
        <v>1.8350307367648408E-5</v>
      </c>
      <c r="H82" s="20"/>
    </row>
    <row r="83" spans="1:8" x14ac:dyDescent="0.25">
      <c r="A83" s="22" t="s">
        <v>1744</v>
      </c>
      <c r="B83" s="22" t="s">
        <v>1745</v>
      </c>
      <c r="C83" s="183">
        <v>9.034585589381037E-4</v>
      </c>
      <c r="G83" s="180">
        <v>4.5875768419121021E-4</v>
      </c>
      <c r="H83" s="20"/>
    </row>
    <row r="84" spans="1:8" x14ac:dyDescent="0.25">
      <c r="A84" s="22" t="s">
        <v>1746</v>
      </c>
      <c r="B84" s="22" t="s">
        <v>1747</v>
      </c>
      <c r="C84" s="183">
        <v>4.7554158361381143E-5</v>
      </c>
      <c r="G84" s="180">
        <v>0</v>
      </c>
      <c r="H84" s="20"/>
    </row>
    <row r="85" spans="1:8" x14ac:dyDescent="0.25">
      <c r="A85" s="22" t="s">
        <v>1748</v>
      </c>
      <c r="B85" s="22" t="s">
        <v>1749</v>
      </c>
      <c r="H85" s="20"/>
    </row>
    <row r="86" spans="1:8" x14ac:dyDescent="0.25">
      <c r="A86" s="22" t="s">
        <v>1750</v>
      </c>
      <c r="B86" s="22" t="s">
        <v>1751</v>
      </c>
      <c r="H86" s="20"/>
    </row>
    <row r="87" spans="1:8" outlineLevel="1" x14ac:dyDescent="0.25">
      <c r="A87" s="22" t="s">
        <v>1752</v>
      </c>
      <c r="H87" s="20"/>
    </row>
    <row r="88" spans="1:8" outlineLevel="1" x14ac:dyDescent="0.25">
      <c r="A88" s="22" t="s">
        <v>1753</v>
      </c>
      <c r="H88" s="20"/>
    </row>
    <row r="89" spans="1:8" outlineLevel="1" x14ac:dyDescent="0.25">
      <c r="A89" s="22" t="s">
        <v>1754</v>
      </c>
      <c r="H89" s="20"/>
    </row>
    <row r="90" spans="1:8" outlineLevel="1" x14ac:dyDescent="0.25">
      <c r="A90" s="22" t="s">
        <v>1755</v>
      </c>
      <c r="H90" s="20"/>
    </row>
    <row r="91" spans="1:8" x14ac:dyDescent="0.25">
      <c r="H91" s="20"/>
    </row>
    <row r="92" spans="1:8" x14ac:dyDescent="0.25">
      <c r="H92" s="20"/>
    </row>
    <row r="93" spans="1:8" x14ac:dyDescent="0.25">
      <c r="H93" s="20"/>
    </row>
    <row r="94" spans="1:8" x14ac:dyDescent="0.25">
      <c r="H94" s="20"/>
    </row>
    <row r="95" spans="1:8" x14ac:dyDescent="0.25">
      <c r="H95" s="20"/>
    </row>
    <row r="96" spans="1:8" x14ac:dyDescent="0.25">
      <c r="H96" s="20"/>
    </row>
    <row r="97" spans="8:8" x14ac:dyDescent="0.25">
      <c r="H97" s="20"/>
    </row>
    <row r="98" spans="8:8" x14ac:dyDescent="0.25">
      <c r="H98" s="20"/>
    </row>
    <row r="99" spans="8:8" x14ac:dyDescent="0.25">
      <c r="H99" s="20"/>
    </row>
    <row r="100" spans="8:8" x14ac:dyDescent="0.25">
      <c r="H100" s="20"/>
    </row>
    <row r="101" spans="8:8" x14ac:dyDescent="0.25">
      <c r="H101" s="20"/>
    </row>
    <row r="102" spans="8:8" x14ac:dyDescent="0.25">
      <c r="H102" s="20"/>
    </row>
    <row r="103" spans="8:8" x14ac:dyDescent="0.25">
      <c r="H103" s="20"/>
    </row>
    <row r="104" spans="8:8" x14ac:dyDescent="0.25">
      <c r="H104" s="20"/>
    </row>
    <row r="105" spans="8:8" x14ac:dyDescent="0.25">
      <c r="H105" s="20"/>
    </row>
    <row r="106" spans="8:8" x14ac:dyDescent="0.25">
      <c r="H106" s="20"/>
    </row>
    <row r="107" spans="8:8" x14ac:dyDescent="0.25">
      <c r="H107" s="20"/>
    </row>
    <row r="108" spans="8:8" x14ac:dyDescent="0.25">
      <c r="H108" s="20"/>
    </row>
    <row r="109" spans="8:8" x14ac:dyDescent="0.25">
      <c r="H109" s="20"/>
    </row>
    <row r="110" spans="8:8" x14ac:dyDescent="0.25">
      <c r="H110" s="20"/>
    </row>
    <row r="111" spans="8:8" x14ac:dyDescent="0.25">
      <c r="H111" s="20"/>
    </row>
    <row r="112" spans="8:8" x14ac:dyDescent="0.25">
      <c r="H112" s="20"/>
    </row>
  </sheetData>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70" zoomScaleNormal="80" workbookViewId="0">
      <selection activeCell="C15" sqref="C15"/>
    </sheetView>
  </sheetViews>
  <sheetFormatPr baseColWidth="10" defaultColWidth="9.140625" defaultRowHeight="15" x14ac:dyDescent="0.25"/>
  <cols>
    <col min="1" max="1" width="14.85546875" customWidth="1"/>
    <col min="2" max="2" width="64.85546875" customWidth="1"/>
    <col min="3" max="7" width="41" customWidth="1"/>
  </cols>
  <sheetData>
    <row r="1" spans="1:7" ht="31.5" x14ac:dyDescent="0.25">
      <c r="A1" s="19" t="s">
        <v>1756</v>
      </c>
      <c r="B1" s="19"/>
      <c r="C1" s="20"/>
      <c r="D1" s="20"/>
      <c r="E1" s="20"/>
      <c r="F1" s="150" t="s">
        <v>177</v>
      </c>
      <c r="G1" s="53"/>
    </row>
    <row r="2" spans="1:7" ht="15.75" thickBot="1" x14ac:dyDescent="0.3">
      <c r="A2" s="20"/>
      <c r="B2" s="21"/>
      <c r="C2" s="21"/>
      <c r="D2" s="20"/>
      <c r="E2" s="20"/>
      <c r="F2" s="20"/>
      <c r="G2" s="20"/>
    </row>
    <row r="3" spans="1:7" ht="19.5" thickBot="1" x14ac:dyDescent="0.3">
      <c r="A3" s="23"/>
      <c r="B3" s="24" t="s">
        <v>178</v>
      </c>
      <c r="C3" s="134" t="s">
        <v>179</v>
      </c>
      <c r="D3" s="23"/>
      <c r="E3" s="23"/>
      <c r="F3" s="20"/>
      <c r="G3" s="20"/>
    </row>
    <row r="4" spans="1:7" x14ac:dyDescent="0.25">
      <c r="A4" s="22"/>
      <c r="B4" s="22"/>
      <c r="C4" s="22"/>
      <c r="D4" s="22"/>
      <c r="E4" s="22"/>
      <c r="F4" s="22"/>
      <c r="G4" s="22"/>
    </row>
    <row r="5" spans="1:7" ht="18.75" x14ac:dyDescent="0.25">
      <c r="A5" s="26"/>
      <c r="B5" s="215" t="s">
        <v>1757</v>
      </c>
      <c r="C5" s="216"/>
      <c r="D5" s="22"/>
      <c r="E5" s="28"/>
      <c r="F5" s="28"/>
      <c r="G5" s="28"/>
    </row>
    <row r="6" spans="1:7" x14ac:dyDescent="0.25">
      <c r="A6" s="117"/>
      <c r="B6" s="217" t="s">
        <v>1758</v>
      </c>
      <c r="C6" s="217"/>
      <c r="D6" s="116"/>
      <c r="E6" s="22"/>
      <c r="F6" s="22"/>
      <c r="G6" s="22"/>
    </row>
    <row r="7" spans="1:7" x14ac:dyDescent="0.25">
      <c r="A7" s="22"/>
      <c r="B7" s="218" t="s">
        <v>1759</v>
      </c>
      <c r="C7" s="219"/>
      <c r="D7" s="116"/>
      <c r="E7" s="22"/>
      <c r="F7" s="22"/>
      <c r="G7" s="22"/>
    </row>
    <row r="8" spans="1:7" x14ac:dyDescent="0.25">
      <c r="A8" s="22"/>
      <c r="B8" s="220" t="s">
        <v>1760</v>
      </c>
      <c r="C8" s="221"/>
      <c r="D8" s="116"/>
      <c r="E8" s="22"/>
      <c r="F8" s="22"/>
      <c r="G8" s="22"/>
    </row>
    <row r="9" spans="1:7" ht="15.75" thickBot="1" x14ac:dyDescent="0.3">
      <c r="A9" s="22"/>
      <c r="B9" s="222" t="s">
        <v>1761</v>
      </c>
      <c r="C9" s="223"/>
      <c r="D9" s="22"/>
      <c r="E9" s="22"/>
      <c r="F9" s="22"/>
      <c r="G9" s="22"/>
    </row>
    <row r="10" spans="1:7" x14ac:dyDescent="0.25">
      <c r="A10" s="22"/>
      <c r="B10" s="121"/>
      <c r="C10" s="118"/>
      <c r="D10" s="22"/>
      <c r="E10" s="22"/>
      <c r="F10" s="22"/>
      <c r="G10" s="22"/>
    </row>
    <row r="11" spans="1:7" x14ac:dyDescent="0.25">
      <c r="A11" s="22"/>
      <c r="B11" s="32"/>
      <c r="C11" s="22"/>
      <c r="D11" s="22"/>
      <c r="E11" s="22"/>
      <c r="F11" s="22"/>
      <c r="G11" s="22"/>
    </row>
    <row r="12" spans="1:7" x14ac:dyDescent="0.25">
      <c r="A12" s="22"/>
      <c r="B12" s="32"/>
      <c r="C12" s="22"/>
      <c r="D12" s="22"/>
      <c r="E12" s="22"/>
      <c r="F12" s="22"/>
      <c r="G12" s="22"/>
    </row>
    <row r="13" spans="1:7" ht="18.75" customHeight="1" x14ac:dyDescent="0.25">
      <c r="A13" s="33"/>
      <c r="B13" s="214" t="s">
        <v>1758</v>
      </c>
      <c r="C13" s="214"/>
      <c r="D13" s="33"/>
      <c r="E13" s="33"/>
      <c r="F13" s="33"/>
      <c r="G13" s="33"/>
    </row>
    <row r="14" spans="1:7" x14ac:dyDescent="0.25">
      <c r="A14" s="41"/>
      <c r="B14" s="41" t="s">
        <v>1762</v>
      </c>
      <c r="C14" s="41" t="s">
        <v>229</v>
      </c>
      <c r="D14" s="41" t="s">
        <v>1763</v>
      </c>
      <c r="E14" s="41"/>
      <c r="F14" s="41" t="s">
        <v>1764</v>
      </c>
      <c r="G14" s="41" t="s">
        <v>1765</v>
      </c>
    </row>
    <row r="15" spans="1:7" x14ac:dyDescent="0.25">
      <c r="A15" s="22" t="s">
        <v>1766</v>
      </c>
      <c r="B15" s="1" t="s">
        <v>1767</v>
      </c>
      <c r="C15" s="122">
        <v>24489.133107459995</v>
      </c>
      <c r="D15" s="123">
        <v>9841</v>
      </c>
      <c r="F15" s="102">
        <f>IF(OR('B1. HTT Mortgage Assets'!$C$15=0,C15="[For completion]"),"",C15/'B1. HTT Mortgage Assets'!$C$15)</f>
        <v>0.21619905733631531</v>
      </c>
      <c r="G15" s="102">
        <f>IF(OR('B1. HTT Mortgage Assets'!$F$28=0,D15="[For completion]"),"",D15/'B1. HTT Mortgage Assets'!$F$28)</f>
        <v>0.17782154602291209</v>
      </c>
    </row>
    <row r="16" spans="1:7" x14ac:dyDescent="0.25">
      <c r="A16" s="22" t="s">
        <v>1768</v>
      </c>
      <c r="B16" s="39" t="s">
        <v>1769</v>
      </c>
      <c r="C16" s="122"/>
      <c r="D16" s="123"/>
      <c r="F16" s="102">
        <f>IF(OR('B1. HTT Mortgage Assets'!$C$15=0,C16="[For completion]"),"",C16/'B1. HTT Mortgage Assets'!$C$15)</f>
        <v>0</v>
      </c>
      <c r="G16" s="102">
        <f>IF(OR('B1. HTT Mortgage Assets'!$F$28=0,D16="[For completion]"),"",D16/'B1. HTT Mortgage Assets'!$F$28)</f>
        <v>0</v>
      </c>
    </row>
    <row r="17" spans="1:7" x14ac:dyDescent="0.25">
      <c r="A17" s="22" t="s">
        <v>1770</v>
      </c>
      <c r="B17" s="39" t="s">
        <v>1771</v>
      </c>
      <c r="C17" s="122"/>
      <c r="D17" s="123"/>
      <c r="F17" s="102">
        <f>IF(OR('B1. HTT Mortgage Assets'!$C$15=0,C17="[For completion]"),"",C17/'B1. HTT Mortgage Assets'!$C$15)</f>
        <v>0</v>
      </c>
      <c r="G17" s="102">
        <f>IF(OR('B1. HTT Mortgage Assets'!$F$28=0,D17="[For completion]"),"",D17/'B1. HTT Mortgage Assets'!$F$28)</f>
        <v>0</v>
      </c>
    </row>
    <row r="18" spans="1:7" x14ac:dyDescent="0.25">
      <c r="A18" s="22" t="s">
        <v>1772</v>
      </c>
      <c r="B18" s="39" t="s">
        <v>1773</v>
      </c>
      <c r="C18" s="98">
        <f>SUM(C15:C17)</f>
        <v>24489.133107459995</v>
      </c>
      <c r="D18" s="46">
        <f>SUM(D15:D17)</f>
        <v>9841</v>
      </c>
      <c r="F18" s="102">
        <f>SUM(F15:F17)</f>
        <v>0.21619905733631531</v>
      </c>
      <c r="G18" s="102">
        <f>SUM(G15:G17)</f>
        <v>0.17782154602291209</v>
      </c>
    </row>
    <row r="19" spans="1:7" x14ac:dyDescent="0.25">
      <c r="A19" s="39" t="s">
        <v>1774</v>
      </c>
      <c r="B19" s="126"/>
      <c r="C19" s="124"/>
      <c r="D19" s="124"/>
      <c r="F19" s="39"/>
      <c r="G19" s="39"/>
    </row>
    <row r="20" spans="1:7" x14ac:dyDescent="0.25">
      <c r="A20" s="39" t="s">
        <v>1775</v>
      </c>
      <c r="B20" s="126"/>
      <c r="C20" s="124"/>
      <c r="D20" s="124"/>
      <c r="F20" s="39"/>
      <c r="G20" s="39"/>
    </row>
    <row r="21" spans="1:7" x14ac:dyDescent="0.25">
      <c r="A21" s="39" t="s">
        <v>1776</v>
      </c>
      <c r="B21" s="126"/>
      <c r="C21" s="124"/>
      <c r="D21" s="124"/>
      <c r="F21" s="39"/>
      <c r="G21" s="39"/>
    </row>
    <row r="22" spans="1:7" x14ac:dyDescent="0.25">
      <c r="A22" s="39" t="s">
        <v>1777</v>
      </c>
      <c r="B22" s="126"/>
      <c r="C22" s="124"/>
      <c r="D22" s="124"/>
      <c r="F22" s="39"/>
      <c r="G22" s="39"/>
    </row>
    <row r="23" spans="1:7" x14ac:dyDescent="0.25">
      <c r="A23" s="39" t="s">
        <v>1778</v>
      </c>
      <c r="B23" s="126"/>
      <c r="C23" s="124"/>
      <c r="D23" s="124"/>
      <c r="F23" s="39"/>
      <c r="G23" s="39"/>
    </row>
    <row r="24" spans="1:7" ht="18.75" x14ac:dyDescent="0.25">
      <c r="A24" s="33"/>
      <c r="B24" s="214" t="s">
        <v>1759</v>
      </c>
      <c r="C24" s="214"/>
      <c r="D24" s="33"/>
      <c r="E24" s="33"/>
      <c r="F24" s="33"/>
      <c r="G24" s="33"/>
    </row>
    <row r="25" spans="1:7" x14ac:dyDescent="0.25">
      <c r="A25" s="41"/>
      <c r="B25" s="41" t="s">
        <v>1779</v>
      </c>
      <c r="C25" s="41" t="s">
        <v>229</v>
      </c>
      <c r="D25" s="41"/>
      <c r="E25" s="41"/>
      <c r="F25" s="41" t="s">
        <v>1780</v>
      </c>
      <c r="G25" s="41"/>
    </row>
    <row r="26" spans="1:7" x14ac:dyDescent="0.25">
      <c r="A26" s="22" t="s">
        <v>1781</v>
      </c>
      <c r="B26" s="22" t="s">
        <v>727</v>
      </c>
      <c r="C26" s="120">
        <v>24489.133107459995</v>
      </c>
      <c r="D26" s="96"/>
      <c r="E26" s="22"/>
      <c r="F26" s="102">
        <f>IF($C$29=0,"",IF(C26="[For completion]","",C26/$C$29))</f>
        <v>1</v>
      </c>
    </row>
    <row r="27" spans="1:7" x14ac:dyDescent="0.25">
      <c r="A27" s="22" t="s">
        <v>1782</v>
      </c>
      <c r="B27" s="22" t="s">
        <v>729</v>
      </c>
      <c r="C27" s="120"/>
      <c r="D27" s="96"/>
      <c r="E27" s="22"/>
      <c r="F27" s="102">
        <f>IF($C$29=0,"",IF(C27="[For completion]","",C27/$C$29))</f>
        <v>0</v>
      </c>
    </row>
    <row r="28" spans="1:7" x14ac:dyDescent="0.25">
      <c r="A28" s="22" t="s">
        <v>1783</v>
      </c>
      <c r="B28" s="22" t="s">
        <v>265</v>
      </c>
      <c r="C28" s="120"/>
      <c r="D28" s="96"/>
      <c r="E28" s="22"/>
      <c r="F28" s="102">
        <f>IF($C$29=0,"",IF(C28="[For completion]","",C28/$C$29))</f>
        <v>0</v>
      </c>
    </row>
    <row r="29" spans="1:7" x14ac:dyDescent="0.25">
      <c r="A29" s="22" t="s">
        <v>1784</v>
      </c>
      <c r="B29" s="86" t="s">
        <v>267</v>
      </c>
      <c r="C29" s="96">
        <f>SUM(C26:C28)</f>
        <v>24489.133107459995</v>
      </c>
      <c r="D29" s="22"/>
      <c r="E29" s="22"/>
      <c r="F29" s="93">
        <f>SUM(F26:F28)</f>
        <v>1</v>
      </c>
    </row>
    <row r="30" spans="1:7" x14ac:dyDescent="0.25">
      <c r="A30" s="22" t="s">
        <v>1785</v>
      </c>
      <c r="B30" s="50" t="s">
        <v>1786</v>
      </c>
      <c r="C30" s="120"/>
      <c r="D30" s="22"/>
      <c r="E30" s="22"/>
      <c r="F30" s="102">
        <f>IF($C$29=0,"",IF(C30="[For completion]","",C30/$C$29))</f>
        <v>0</v>
      </c>
    </row>
    <row r="31" spans="1:7" x14ac:dyDescent="0.25">
      <c r="A31" s="22" t="s">
        <v>1787</v>
      </c>
      <c r="B31" s="50" t="s">
        <v>1788</v>
      </c>
      <c r="C31" s="120"/>
      <c r="D31" s="22"/>
      <c r="E31" s="22"/>
      <c r="F31" s="102">
        <f t="shared" ref="F31:F38" si="0">IF($C$29=0,"",IF(C31="[For completion]","",C31/$C$29))</f>
        <v>0</v>
      </c>
      <c r="G31" s="28"/>
    </row>
    <row r="32" spans="1:7" x14ac:dyDescent="0.25">
      <c r="A32" s="22" t="s">
        <v>1789</v>
      </c>
      <c r="B32" s="50" t="s">
        <v>1790</v>
      </c>
      <c r="C32" s="120"/>
      <c r="D32" s="22"/>
      <c r="E32" s="22"/>
      <c r="F32" s="102">
        <f>IF($C$29=0,"",IF(C32="[For completion]","",C32/$C$29))</f>
        <v>0</v>
      </c>
      <c r="G32" s="28"/>
    </row>
    <row r="33" spans="1:7" x14ac:dyDescent="0.25">
      <c r="A33" s="22" t="s">
        <v>1791</v>
      </c>
      <c r="B33" s="50" t="s">
        <v>1792</v>
      </c>
      <c r="C33" s="120"/>
      <c r="D33" s="22"/>
      <c r="E33" s="22"/>
      <c r="F33" s="102">
        <f t="shared" si="0"/>
        <v>0</v>
      </c>
      <c r="G33" s="28"/>
    </row>
    <row r="34" spans="1:7" x14ac:dyDescent="0.25">
      <c r="A34" s="22" t="s">
        <v>1793</v>
      </c>
      <c r="B34" s="50" t="s">
        <v>1794</v>
      </c>
      <c r="C34" s="120"/>
      <c r="D34" s="22"/>
      <c r="E34" s="22"/>
      <c r="F34" s="102">
        <f t="shared" si="0"/>
        <v>0</v>
      </c>
      <c r="G34" s="28"/>
    </row>
    <row r="35" spans="1:7" x14ac:dyDescent="0.25">
      <c r="A35" s="22" t="s">
        <v>1795</v>
      </c>
      <c r="B35" s="50" t="s">
        <v>1796</v>
      </c>
      <c r="C35" s="120"/>
      <c r="D35" s="22"/>
      <c r="E35" s="22"/>
      <c r="F35" s="102">
        <f t="shared" si="0"/>
        <v>0</v>
      </c>
      <c r="G35" s="28"/>
    </row>
    <row r="36" spans="1:7" x14ac:dyDescent="0.25">
      <c r="A36" s="22" t="s">
        <v>1797</v>
      </c>
      <c r="B36" s="50" t="s">
        <v>1798</v>
      </c>
      <c r="C36" s="120"/>
      <c r="D36" s="22"/>
      <c r="E36" s="22"/>
      <c r="F36" s="102">
        <f t="shared" si="0"/>
        <v>0</v>
      </c>
      <c r="G36" s="28"/>
    </row>
    <row r="37" spans="1:7" x14ac:dyDescent="0.25">
      <c r="A37" s="22" t="s">
        <v>1799</v>
      </c>
      <c r="B37" s="50" t="s">
        <v>1800</v>
      </c>
      <c r="C37" s="120"/>
      <c r="D37" s="22"/>
      <c r="E37" s="22"/>
      <c r="F37" s="102">
        <f t="shared" si="0"/>
        <v>0</v>
      </c>
      <c r="G37" s="28"/>
    </row>
    <row r="38" spans="1:7" x14ac:dyDescent="0.25">
      <c r="A38" s="22" t="s">
        <v>1801</v>
      </c>
      <c r="B38" s="50" t="s">
        <v>1802</v>
      </c>
      <c r="C38" s="120"/>
      <c r="D38" s="22"/>
      <c r="F38" s="102">
        <f t="shared" si="0"/>
        <v>0</v>
      </c>
      <c r="G38" s="28"/>
    </row>
    <row r="39" spans="1:7" x14ac:dyDescent="0.25">
      <c r="A39" s="22" t="s">
        <v>1803</v>
      </c>
      <c r="B39" s="126" t="s">
        <v>1804</v>
      </c>
      <c r="C39" s="120"/>
      <c r="D39" s="22"/>
      <c r="F39" s="39"/>
      <c r="G39" s="39"/>
    </row>
    <row r="40" spans="1:7" x14ac:dyDescent="0.25">
      <c r="A40" s="22" t="s">
        <v>1805</v>
      </c>
      <c r="B40" s="126"/>
      <c r="C40" s="125"/>
      <c r="D40" s="51"/>
      <c r="F40" s="39"/>
      <c r="G40" s="39"/>
    </row>
    <row r="41" spans="1:7" x14ac:dyDescent="0.25">
      <c r="A41" s="22" t="s">
        <v>1806</v>
      </c>
      <c r="B41" s="126"/>
      <c r="C41" s="125"/>
      <c r="D41" s="51"/>
      <c r="E41" s="51"/>
      <c r="F41" s="39"/>
      <c r="G41" s="39"/>
    </row>
    <row r="42" spans="1:7" x14ac:dyDescent="0.25">
      <c r="A42" s="22" t="s">
        <v>1807</v>
      </c>
      <c r="B42" s="126"/>
      <c r="C42" s="125"/>
      <c r="D42" s="51"/>
      <c r="E42" s="51"/>
      <c r="F42" s="39"/>
      <c r="G42" s="39"/>
    </row>
    <row r="43" spans="1:7" x14ac:dyDescent="0.25">
      <c r="A43" s="22" t="s">
        <v>1808</v>
      </c>
      <c r="B43" s="126"/>
      <c r="C43" s="125"/>
      <c r="D43" s="51"/>
      <c r="E43" s="51"/>
      <c r="F43" s="39"/>
      <c r="G43" s="39"/>
    </row>
    <row r="44" spans="1:7" x14ac:dyDescent="0.25">
      <c r="A44" s="22" t="s">
        <v>1809</v>
      </c>
      <c r="B44" s="126"/>
      <c r="C44" s="125"/>
      <c r="D44" s="51"/>
      <c r="E44" s="51"/>
      <c r="F44" s="39"/>
      <c r="G44" s="39"/>
    </row>
    <row r="45" spans="1:7" x14ac:dyDescent="0.25">
      <c r="A45" s="22" t="s">
        <v>1810</v>
      </c>
      <c r="B45" s="126"/>
      <c r="C45" s="125"/>
      <c r="D45" s="51"/>
      <c r="E45" s="51"/>
      <c r="F45" s="39"/>
      <c r="G45" s="39"/>
    </row>
    <row r="46" spans="1:7" x14ac:dyDescent="0.25">
      <c r="A46" s="22" t="s">
        <v>1811</v>
      </c>
      <c r="B46" s="126"/>
      <c r="C46" s="125"/>
      <c r="D46" s="51"/>
      <c r="E46" s="51"/>
      <c r="F46" s="39"/>
    </row>
    <row r="47" spans="1:7" x14ac:dyDescent="0.25">
      <c r="A47" s="22" t="s">
        <v>1812</v>
      </c>
      <c r="B47" s="126"/>
      <c r="C47" s="125"/>
      <c r="D47" s="51"/>
      <c r="E47" s="51"/>
      <c r="F47" s="39"/>
    </row>
    <row r="48" spans="1:7" x14ac:dyDescent="0.25">
      <c r="A48" s="41"/>
      <c r="B48" s="41" t="s">
        <v>744</v>
      </c>
      <c r="C48" s="41" t="s">
        <v>745</v>
      </c>
      <c r="D48" s="41" t="s">
        <v>746</v>
      </c>
      <c r="E48" s="41"/>
      <c r="F48" s="41" t="s">
        <v>1813</v>
      </c>
      <c r="G48" s="41"/>
    </row>
    <row r="49" spans="1:7" x14ac:dyDescent="0.25">
      <c r="A49" s="22" t="s">
        <v>1814</v>
      </c>
      <c r="B49" s="22" t="s">
        <v>1815</v>
      </c>
      <c r="C49" s="128">
        <v>9841</v>
      </c>
      <c r="D49" s="128"/>
      <c r="E49" s="22"/>
      <c r="F49" s="130">
        <f>C49</f>
        <v>9841</v>
      </c>
      <c r="G49" s="39"/>
    </row>
    <row r="50" spans="1:7" x14ac:dyDescent="0.25">
      <c r="A50" s="22" t="s">
        <v>1816</v>
      </c>
      <c r="B50" s="127" t="s">
        <v>751</v>
      </c>
      <c r="C50" s="119"/>
      <c r="D50" s="119"/>
      <c r="E50" s="22"/>
      <c r="F50" s="22"/>
      <c r="G50" s="39"/>
    </row>
    <row r="51" spans="1:7" x14ac:dyDescent="0.25">
      <c r="A51" s="22" t="s">
        <v>1817</v>
      </c>
      <c r="B51" s="127" t="s">
        <v>753</v>
      </c>
      <c r="C51" s="119"/>
      <c r="D51" s="119"/>
      <c r="E51" s="22"/>
      <c r="F51" s="22"/>
      <c r="G51" s="39"/>
    </row>
    <row r="52" spans="1:7" x14ac:dyDescent="0.25">
      <c r="A52" s="22" t="s">
        <v>1818</v>
      </c>
      <c r="B52" s="37"/>
      <c r="C52" s="22"/>
      <c r="D52" s="22"/>
      <c r="E52" s="22"/>
      <c r="F52" s="22"/>
      <c r="G52" s="39"/>
    </row>
    <row r="53" spans="1:7" x14ac:dyDescent="0.25">
      <c r="A53" s="22" t="s">
        <v>1819</v>
      </c>
      <c r="B53" s="37"/>
      <c r="C53" s="22"/>
      <c r="D53" s="22"/>
      <c r="E53" s="22"/>
      <c r="F53" s="22"/>
      <c r="G53" s="39"/>
    </row>
    <row r="54" spans="1:7" x14ac:dyDescent="0.25">
      <c r="A54" s="22" t="s">
        <v>1820</v>
      </c>
      <c r="B54" s="37"/>
      <c r="C54" s="22"/>
      <c r="D54" s="22"/>
      <c r="E54" s="22"/>
      <c r="F54" s="22"/>
      <c r="G54" s="39"/>
    </row>
    <row r="55" spans="1:7" x14ac:dyDescent="0.25">
      <c r="A55" s="22" t="s">
        <v>1821</v>
      </c>
      <c r="B55" s="37"/>
      <c r="C55" s="22"/>
      <c r="D55" s="22"/>
      <c r="E55" s="22"/>
      <c r="F55" s="22"/>
      <c r="G55" s="39"/>
    </row>
    <row r="56" spans="1:7" x14ac:dyDescent="0.25">
      <c r="A56" s="41"/>
      <c r="B56" s="41" t="s">
        <v>758</v>
      </c>
      <c r="C56" s="41" t="s">
        <v>759</v>
      </c>
      <c r="D56" s="41" t="s">
        <v>760</v>
      </c>
      <c r="E56" s="41"/>
      <c r="F56" s="41" t="s">
        <v>1822</v>
      </c>
      <c r="G56" s="41"/>
    </row>
    <row r="57" spans="1:7" x14ac:dyDescent="0.25">
      <c r="A57" s="22" t="s">
        <v>1823</v>
      </c>
      <c r="B57" s="22" t="s">
        <v>762</v>
      </c>
      <c r="C57" s="129">
        <v>2.2884868456782722E-2</v>
      </c>
      <c r="D57" s="129"/>
      <c r="E57" s="110"/>
      <c r="F57" s="129">
        <f>C57</f>
        <v>2.2884868456782722E-2</v>
      </c>
      <c r="G57" s="39"/>
    </row>
    <row r="58" spans="1:7" x14ac:dyDescent="0.25">
      <c r="A58" s="22" t="s">
        <v>1824</v>
      </c>
      <c r="B58" s="22"/>
      <c r="C58" s="93"/>
      <c r="D58" s="93"/>
      <c r="E58" s="110"/>
      <c r="F58" s="93"/>
      <c r="G58" s="39"/>
    </row>
    <row r="59" spans="1:7" x14ac:dyDescent="0.25">
      <c r="A59" s="22" t="s">
        <v>1825</v>
      </c>
      <c r="B59" s="22"/>
      <c r="C59" s="93"/>
      <c r="D59" s="93"/>
      <c r="E59" s="110"/>
      <c r="F59" s="93"/>
      <c r="G59" s="39"/>
    </row>
    <row r="60" spans="1:7" x14ac:dyDescent="0.25">
      <c r="A60" s="22" t="s">
        <v>1826</v>
      </c>
      <c r="B60" s="22"/>
      <c r="C60" s="93"/>
      <c r="D60" s="93"/>
      <c r="E60" s="110"/>
      <c r="F60" s="93"/>
      <c r="G60" s="39"/>
    </row>
    <row r="61" spans="1:7" x14ac:dyDescent="0.25">
      <c r="A61" s="22" t="s">
        <v>1827</v>
      </c>
      <c r="B61" s="22"/>
      <c r="C61" s="93"/>
      <c r="D61" s="93"/>
      <c r="E61" s="110"/>
      <c r="F61" s="93"/>
      <c r="G61" s="39"/>
    </row>
    <row r="62" spans="1:7" x14ac:dyDescent="0.25">
      <c r="A62" s="22" t="s">
        <v>1828</v>
      </c>
      <c r="B62" s="22"/>
      <c r="C62" s="93"/>
      <c r="D62" s="93"/>
      <c r="E62" s="110"/>
      <c r="F62" s="93"/>
      <c r="G62" s="39"/>
    </row>
    <row r="63" spans="1:7" x14ac:dyDescent="0.25">
      <c r="A63" s="22" t="s">
        <v>1829</v>
      </c>
      <c r="B63" s="22"/>
      <c r="C63" s="93"/>
      <c r="D63" s="93"/>
      <c r="E63" s="110"/>
      <c r="F63" s="93"/>
      <c r="G63" s="39"/>
    </row>
    <row r="64" spans="1:7" x14ac:dyDescent="0.25">
      <c r="A64" s="41"/>
      <c r="B64" s="41" t="s">
        <v>769</v>
      </c>
      <c r="C64" s="41" t="s">
        <v>759</v>
      </c>
      <c r="D64" s="41" t="s">
        <v>760</v>
      </c>
      <c r="E64" s="41"/>
      <c r="F64" s="41" t="s">
        <v>1822</v>
      </c>
      <c r="G64" s="41"/>
    </row>
    <row r="65" spans="1:7" x14ac:dyDescent="0.25">
      <c r="A65" s="22" t="s">
        <v>1830</v>
      </c>
      <c r="B65" s="63" t="s">
        <v>771</v>
      </c>
      <c r="C65" s="92">
        <f>SUM(C66:C92)</f>
        <v>0</v>
      </c>
      <c r="D65" s="92">
        <f>SUM(D66:D92)</f>
        <v>0</v>
      </c>
      <c r="E65" s="93"/>
      <c r="F65" s="92">
        <f>SUM(F66:F92)</f>
        <v>0</v>
      </c>
      <c r="G65" s="39"/>
    </row>
    <row r="66" spans="1:7" x14ac:dyDescent="0.25">
      <c r="A66" s="22" t="s">
        <v>1831</v>
      </c>
      <c r="B66" s="22" t="s">
        <v>773</v>
      </c>
      <c r="C66" s="129"/>
      <c r="D66" s="129"/>
      <c r="E66" s="93"/>
      <c r="F66" s="129"/>
      <c r="G66" s="39"/>
    </row>
    <row r="67" spans="1:7" x14ac:dyDescent="0.25">
      <c r="A67" s="22" t="s">
        <v>1832</v>
      </c>
      <c r="B67" s="22" t="s">
        <v>775</v>
      </c>
      <c r="C67" s="129"/>
      <c r="D67" s="129"/>
      <c r="E67" s="93"/>
      <c r="F67" s="129"/>
      <c r="G67" s="39"/>
    </row>
    <row r="68" spans="1:7" x14ac:dyDescent="0.25">
      <c r="A68" s="22" t="s">
        <v>1833</v>
      </c>
      <c r="B68" s="22" t="s">
        <v>777</v>
      </c>
      <c r="C68" s="129"/>
      <c r="D68" s="129"/>
      <c r="E68" s="93"/>
      <c r="F68" s="129"/>
      <c r="G68" s="39"/>
    </row>
    <row r="69" spans="1:7" x14ac:dyDescent="0.25">
      <c r="A69" s="22" t="s">
        <v>1834</v>
      </c>
      <c r="B69" s="22" t="s">
        <v>779</v>
      </c>
      <c r="C69" s="129"/>
      <c r="D69" s="129"/>
      <c r="E69" s="93"/>
      <c r="F69" s="129"/>
      <c r="G69" s="39"/>
    </row>
    <row r="70" spans="1:7" x14ac:dyDescent="0.25">
      <c r="A70" s="22" t="s">
        <v>1835</v>
      </c>
      <c r="B70" s="22" t="s">
        <v>781</v>
      </c>
      <c r="C70" s="129"/>
      <c r="D70" s="129"/>
      <c r="E70" s="93"/>
      <c r="F70" s="129"/>
      <c r="G70" s="39"/>
    </row>
    <row r="71" spans="1:7" x14ac:dyDescent="0.25">
      <c r="A71" s="22" t="s">
        <v>1836</v>
      </c>
      <c r="B71" s="22" t="s">
        <v>783</v>
      </c>
      <c r="C71" s="129"/>
      <c r="D71" s="129"/>
      <c r="E71" s="93"/>
      <c r="F71" s="129"/>
      <c r="G71" s="39"/>
    </row>
    <row r="72" spans="1:7" x14ac:dyDescent="0.25">
      <c r="A72" s="22" t="s">
        <v>1837</v>
      </c>
      <c r="B72" s="22" t="s">
        <v>785</v>
      </c>
      <c r="C72" s="129"/>
      <c r="D72" s="129"/>
      <c r="E72" s="93"/>
      <c r="F72" s="129"/>
      <c r="G72" s="39"/>
    </row>
    <row r="73" spans="1:7" x14ac:dyDescent="0.25">
      <c r="A73" s="22" t="s">
        <v>1838</v>
      </c>
      <c r="B73" s="22" t="s">
        <v>787</v>
      </c>
      <c r="C73" s="129"/>
      <c r="D73" s="129"/>
      <c r="E73" s="93"/>
      <c r="F73" s="129"/>
      <c r="G73" s="39"/>
    </row>
    <row r="74" spans="1:7" x14ac:dyDescent="0.25">
      <c r="A74" s="22" t="s">
        <v>1839</v>
      </c>
      <c r="B74" s="22" t="s">
        <v>789</v>
      </c>
      <c r="C74" s="129"/>
      <c r="D74" s="129"/>
      <c r="E74" s="93"/>
      <c r="F74" s="129"/>
      <c r="G74" s="39"/>
    </row>
    <row r="75" spans="1:7" x14ac:dyDescent="0.25">
      <c r="A75" s="22" t="s">
        <v>1840</v>
      </c>
      <c r="B75" s="22" t="s">
        <v>791</v>
      </c>
      <c r="C75" s="129"/>
      <c r="D75" s="129"/>
      <c r="E75" s="93"/>
      <c r="F75" s="129"/>
      <c r="G75" s="39"/>
    </row>
    <row r="76" spans="1:7" x14ac:dyDescent="0.25">
      <c r="A76" s="22" t="s">
        <v>1841</v>
      </c>
      <c r="B76" s="22" t="s">
        <v>793</v>
      </c>
      <c r="C76" s="129"/>
      <c r="D76" s="129"/>
      <c r="E76" s="93"/>
      <c r="F76" s="129"/>
      <c r="G76" s="39"/>
    </row>
    <row r="77" spans="1:7" x14ac:dyDescent="0.25">
      <c r="A77" s="22" t="s">
        <v>1842</v>
      </c>
      <c r="B77" s="22" t="s">
        <v>795</v>
      </c>
      <c r="C77" s="129"/>
      <c r="D77" s="129"/>
      <c r="E77" s="93"/>
      <c r="F77" s="129"/>
      <c r="G77" s="39"/>
    </row>
    <row r="78" spans="1:7" x14ac:dyDescent="0.25">
      <c r="A78" s="22" t="s">
        <v>1843</v>
      </c>
      <c r="B78" s="22" t="s">
        <v>797</v>
      </c>
      <c r="C78" s="129"/>
      <c r="D78" s="129"/>
      <c r="E78" s="93"/>
      <c r="F78" s="129"/>
      <c r="G78" s="39"/>
    </row>
    <row r="79" spans="1:7" x14ac:dyDescent="0.25">
      <c r="A79" s="22" t="s">
        <v>1844</v>
      </c>
      <c r="B79" s="22" t="s">
        <v>799</v>
      </c>
      <c r="C79" s="129"/>
      <c r="D79" s="129"/>
      <c r="E79" s="93"/>
      <c r="F79" s="129"/>
      <c r="G79" s="39"/>
    </row>
    <row r="80" spans="1:7" x14ac:dyDescent="0.25">
      <c r="A80" s="22" t="s">
        <v>1845</v>
      </c>
      <c r="B80" s="22" t="s">
        <v>801</v>
      </c>
      <c r="C80" s="129"/>
      <c r="D80" s="129"/>
      <c r="E80" s="93"/>
      <c r="F80" s="129"/>
      <c r="G80" s="39"/>
    </row>
    <row r="81" spans="1:7" x14ac:dyDescent="0.25">
      <c r="A81" s="22" t="s">
        <v>1846</v>
      </c>
      <c r="B81" s="22" t="s">
        <v>803</v>
      </c>
      <c r="C81" s="129"/>
      <c r="D81" s="129"/>
      <c r="E81" s="93"/>
      <c r="F81" s="129"/>
      <c r="G81" s="39"/>
    </row>
    <row r="82" spans="1:7" x14ac:dyDescent="0.25">
      <c r="A82" s="22" t="s">
        <v>1847</v>
      </c>
      <c r="B82" s="22" t="s">
        <v>805</v>
      </c>
      <c r="C82" s="129"/>
      <c r="D82" s="129"/>
      <c r="E82" s="93"/>
      <c r="F82" s="129"/>
      <c r="G82" s="39"/>
    </row>
    <row r="83" spans="1:7" x14ac:dyDescent="0.25">
      <c r="A83" s="22" t="s">
        <v>1848</v>
      </c>
      <c r="B83" s="22" t="s">
        <v>807</v>
      </c>
      <c r="C83" s="129"/>
      <c r="D83" s="129"/>
      <c r="E83" s="93"/>
      <c r="F83" s="129"/>
      <c r="G83" s="39"/>
    </row>
    <row r="84" spans="1:7" x14ac:dyDescent="0.25">
      <c r="A84" s="22" t="s">
        <v>1849</v>
      </c>
      <c r="B84" s="22" t="s">
        <v>809</v>
      </c>
      <c r="C84" s="129"/>
      <c r="D84" s="129"/>
      <c r="E84" s="93"/>
      <c r="F84" s="129"/>
      <c r="G84" s="39"/>
    </row>
    <row r="85" spans="1:7" x14ac:dyDescent="0.25">
      <c r="A85" s="22" t="s">
        <v>1850</v>
      </c>
      <c r="B85" s="22" t="s">
        <v>811</v>
      </c>
      <c r="C85" s="129"/>
      <c r="D85" s="129"/>
      <c r="E85" s="93"/>
      <c r="F85" s="129"/>
      <c r="G85" s="39"/>
    </row>
    <row r="86" spans="1:7" x14ac:dyDescent="0.25">
      <c r="A86" s="22" t="s">
        <v>1851</v>
      </c>
      <c r="B86" s="22" t="s">
        <v>813</v>
      </c>
      <c r="C86" s="129"/>
      <c r="D86" s="129"/>
      <c r="E86" s="93"/>
      <c r="F86" s="129"/>
      <c r="G86" s="39"/>
    </row>
    <row r="87" spans="1:7" x14ac:dyDescent="0.25">
      <c r="A87" s="22" t="s">
        <v>1852</v>
      </c>
      <c r="B87" s="22" t="s">
        <v>815</v>
      </c>
      <c r="C87" s="129"/>
      <c r="D87" s="129"/>
      <c r="E87" s="93"/>
      <c r="F87" s="129"/>
      <c r="G87" s="39"/>
    </row>
    <row r="88" spans="1:7" x14ac:dyDescent="0.25">
      <c r="A88" s="22" t="s">
        <v>1853</v>
      </c>
      <c r="B88" s="22" t="s">
        <v>817</v>
      </c>
      <c r="C88" s="129"/>
      <c r="D88" s="129"/>
      <c r="E88" s="93"/>
      <c r="F88" s="129"/>
      <c r="G88" s="39"/>
    </row>
    <row r="89" spans="1:7" x14ac:dyDescent="0.25">
      <c r="A89" s="22" t="s">
        <v>1854</v>
      </c>
      <c r="B89" s="22" t="s">
        <v>819</v>
      </c>
      <c r="C89" s="129"/>
      <c r="D89" s="129"/>
      <c r="E89" s="93"/>
      <c r="F89" s="129"/>
      <c r="G89" s="39"/>
    </row>
    <row r="90" spans="1:7" x14ac:dyDescent="0.25">
      <c r="A90" s="22" t="s">
        <v>1855</v>
      </c>
      <c r="B90" s="22" t="s">
        <v>821</v>
      </c>
      <c r="C90" s="129"/>
      <c r="D90" s="129"/>
      <c r="E90" s="93"/>
      <c r="F90" s="129"/>
      <c r="G90" s="39"/>
    </row>
    <row r="91" spans="1:7" x14ac:dyDescent="0.25">
      <c r="A91" s="22" t="s">
        <v>1856</v>
      </c>
      <c r="B91" s="22" t="s">
        <v>823</v>
      </c>
      <c r="C91" s="129"/>
      <c r="D91" s="129"/>
      <c r="E91" s="93"/>
      <c r="F91" s="129"/>
      <c r="G91" s="39"/>
    </row>
    <row r="92" spans="1:7" x14ac:dyDescent="0.25">
      <c r="A92" s="22" t="s">
        <v>1857</v>
      </c>
      <c r="B92" s="22" t="s">
        <v>825</v>
      </c>
      <c r="C92" s="129"/>
      <c r="D92" s="129"/>
      <c r="E92" s="93"/>
      <c r="F92" s="129"/>
      <c r="G92" s="39"/>
    </row>
    <row r="93" spans="1:7" x14ac:dyDescent="0.25">
      <c r="A93" s="22" t="s">
        <v>1858</v>
      </c>
      <c r="B93" s="63" t="s">
        <v>468</v>
      </c>
      <c r="C93" s="92">
        <f>SUM(C94:C96)</f>
        <v>1</v>
      </c>
      <c r="D93" s="92">
        <f>SUM(D94:D96)</f>
        <v>0</v>
      </c>
      <c r="E93" s="92"/>
      <c r="F93" s="92">
        <f>SUM(F94:F96)</f>
        <v>0</v>
      </c>
      <c r="G93" s="39"/>
    </row>
    <row r="94" spans="1:7" x14ac:dyDescent="0.25">
      <c r="A94" s="22" t="s">
        <v>1859</v>
      </c>
      <c r="B94" s="22" t="s">
        <v>828</v>
      </c>
      <c r="C94" s="129"/>
      <c r="D94" s="129"/>
      <c r="E94" s="93"/>
      <c r="F94" s="129"/>
      <c r="G94" s="39"/>
    </row>
    <row r="95" spans="1:7" x14ac:dyDescent="0.25">
      <c r="A95" s="22" t="s">
        <v>1860</v>
      </c>
      <c r="B95" s="22" t="s">
        <v>830</v>
      </c>
      <c r="C95" s="129"/>
      <c r="D95" s="129"/>
      <c r="E95" s="93"/>
      <c r="F95" s="129"/>
      <c r="G95" s="39"/>
    </row>
    <row r="96" spans="1:7" x14ac:dyDescent="0.25">
      <c r="A96" s="22" t="s">
        <v>1861</v>
      </c>
      <c r="B96" s="22" t="s">
        <v>163</v>
      </c>
      <c r="C96" s="129">
        <v>1</v>
      </c>
      <c r="D96" s="129"/>
      <c r="E96" s="93"/>
      <c r="F96" s="129"/>
      <c r="G96" s="39"/>
    </row>
    <row r="97" spans="1:7" x14ac:dyDescent="0.25">
      <c r="A97" s="22" t="s">
        <v>1862</v>
      </c>
      <c r="B97" s="63" t="s">
        <v>265</v>
      </c>
      <c r="C97" s="92">
        <f>SUM(C98:C108)</f>
        <v>0</v>
      </c>
      <c r="D97" s="92">
        <f>SUM(D98:D108)</f>
        <v>0</v>
      </c>
      <c r="E97" s="92"/>
      <c r="F97" s="92">
        <f>SUM(F98:F108)</f>
        <v>0</v>
      </c>
      <c r="G97" s="39"/>
    </row>
    <row r="98" spans="1:7" x14ac:dyDescent="0.25">
      <c r="A98" s="22" t="s">
        <v>1863</v>
      </c>
      <c r="B98" s="39" t="s">
        <v>470</v>
      </c>
      <c r="C98" s="129"/>
      <c r="D98" s="129"/>
      <c r="E98" s="93"/>
      <c r="F98" s="129"/>
      <c r="G98" s="39"/>
    </row>
    <row r="99" spans="1:7" x14ac:dyDescent="0.25">
      <c r="A99" s="22" t="s">
        <v>1864</v>
      </c>
      <c r="B99" s="22" t="s">
        <v>472</v>
      </c>
      <c r="C99" s="129"/>
      <c r="D99" s="129"/>
      <c r="E99" s="93"/>
      <c r="F99" s="129"/>
      <c r="G99" s="39"/>
    </row>
    <row r="100" spans="1:7" x14ac:dyDescent="0.25">
      <c r="A100" s="22" t="s">
        <v>1865</v>
      </c>
      <c r="B100" s="39" t="s">
        <v>474</v>
      </c>
      <c r="C100" s="129"/>
      <c r="D100" s="129"/>
      <c r="E100" s="93"/>
      <c r="F100" s="129"/>
      <c r="G100" s="39"/>
    </row>
    <row r="101" spans="1:7" x14ac:dyDescent="0.25">
      <c r="A101" s="22" t="s">
        <v>1866</v>
      </c>
      <c r="B101" s="39" t="s">
        <v>476</v>
      </c>
      <c r="C101" s="129"/>
      <c r="D101" s="129"/>
      <c r="E101" s="93"/>
      <c r="F101" s="129"/>
      <c r="G101" s="39"/>
    </row>
    <row r="102" spans="1:7" x14ac:dyDescent="0.25">
      <c r="A102" s="22" t="s">
        <v>1867</v>
      </c>
      <c r="B102" s="39" t="s">
        <v>478</v>
      </c>
      <c r="C102" s="129"/>
      <c r="D102" s="129"/>
      <c r="E102" s="93"/>
      <c r="F102" s="129"/>
      <c r="G102" s="39"/>
    </row>
    <row r="103" spans="1:7" x14ac:dyDescent="0.25">
      <c r="A103" s="22" t="s">
        <v>1868</v>
      </c>
      <c r="B103" s="39" t="s">
        <v>480</v>
      </c>
      <c r="C103" s="129"/>
      <c r="D103" s="129"/>
      <c r="E103" s="93"/>
      <c r="F103" s="129"/>
      <c r="G103" s="39"/>
    </row>
    <row r="104" spans="1:7" x14ac:dyDescent="0.25">
      <c r="A104" s="22" t="s">
        <v>1869</v>
      </c>
      <c r="B104" s="39" t="s">
        <v>482</v>
      </c>
      <c r="C104" s="129"/>
      <c r="D104" s="129"/>
      <c r="E104" s="93"/>
      <c r="F104" s="129"/>
      <c r="G104" s="39"/>
    </row>
    <row r="105" spans="1:7" x14ac:dyDescent="0.25">
      <c r="A105" s="22" t="s">
        <v>1870</v>
      </c>
      <c r="B105" s="39" t="s">
        <v>484</v>
      </c>
      <c r="C105" s="129"/>
      <c r="D105" s="129"/>
      <c r="E105" s="93"/>
      <c r="F105" s="129"/>
      <c r="G105" s="39"/>
    </row>
    <row r="106" spans="1:7" x14ac:dyDescent="0.25">
      <c r="A106" s="22" t="s">
        <v>1871</v>
      </c>
      <c r="B106" s="39" t="s">
        <v>486</v>
      </c>
      <c r="C106" s="129"/>
      <c r="D106" s="129"/>
      <c r="E106" s="93"/>
      <c r="F106" s="129"/>
      <c r="G106" s="39"/>
    </row>
    <row r="107" spans="1:7" x14ac:dyDescent="0.25">
      <c r="A107" s="22" t="s">
        <v>1872</v>
      </c>
      <c r="B107" s="39" t="s">
        <v>488</v>
      </c>
      <c r="C107" s="129"/>
      <c r="D107" s="129"/>
      <c r="E107" s="93"/>
      <c r="F107" s="129"/>
      <c r="G107" s="39"/>
    </row>
    <row r="108" spans="1:7" x14ac:dyDescent="0.25">
      <c r="A108" s="22" t="s">
        <v>1873</v>
      </c>
      <c r="B108" s="39" t="s">
        <v>265</v>
      </c>
      <c r="C108" s="129"/>
      <c r="D108" s="129"/>
      <c r="E108" s="93"/>
      <c r="F108" s="129"/>
      <c r="G108" s="39"/>
    </row>
    <row r="109" spans="1:7" x14ac:dyDescent="0.25">
      <c r="A109" s="22" t="s">
        <v>1874</v>
      </c>
      <c r="B109" s="126"/>
      <c r="C109" s="129"/>
      <c r="D109" s="129"/>
      <c r="E109" s="93"/>
      <c r="F109" s="129"/>
      <c r="G109" s="39"/>
    </row>
    <row r="110" spans="1:7" x14ac:dyDescent="0.25">
      <c r="A110" s="22" t="s">
        <v>1875</v>
      </c>
      <c r="B110" s="126"/>
      <c r="C110" s="129"/>
      <c r="D110" s="129"/>
      <c r="E110" s="93"/>
      <c r="F110" s="129"/>
      <c r="G110" s="39"/>
    </row>
    <row r="111" spans="1:7" x14ac:dyDescent="0.25">
      <c r="A111" s="22" t="s">
        <v>1876</v>
      </c>
      <c r="B111" s="126"/>
      <c r="C111" s="129"/>
      <c r="D111" s="129"/>
      <c r="E111" s="93"/>
      <c r="F111" s="129"/>
      <c r="G111" s="39"/>
    </row>
    <row r="112" spans="1:7" x14ac:dyDescent="0.25">
      <c r="A112" s="22" t="s">
        <v>1877</v>
      </c>
      <c r="B112" s="126"/>
      <c r="C112" s="129"/>
      <c r="D112" s="129"/>
      <c r="E112" s="93"/>
      <c r="F112" s="129"/>
      <c r="G112" s="39"/>
    </row>
    <row r="113" spans="1:7" x14ac:dyDescent="0.25">
      <c r="A113" s="22" t="s">
        <v>1878</v>
      </c>
      <c r="B113" s="126"/>
      <c r="C113" s="129"/>
      <c r="D113" s="129"/>
      <c r="E113" s="93"/>
      <c r="F113" s="129"/>
      <c r="G113" s="39"/>
    </row>
    <row r="114" spans="1:7" x14ac:dyDescent="0.25">
      <c r="A114" s="22" t="s">
        <v>1879</v>
      </c>
      <c r="B114" s="126"/>
      <c r="C114" s="129"/>
      <c r="D114" s="129"/>
      <c r="E114" s="93"/>
      <c r="F114" s="129"/>
      <c r="G114" s="39"/>
    </row>
    <row r="115" spans="1:7" x14ac:dyDescent="0.25">
      <c r="A115" s="22" t="s">
        <v>1880</v>
      </c>
      <c r="B115" s="126"/>
      <c r="C115" s="129"/>
      <c r="D115" s="129"/>
      <c r="E115" s="93"/>
      <c r="F115" s="129"/>
      <c r="G115" s="39"/>
    </row>
    <row r="116" spans="1:7" x14ac:dyDescent="0.25">
      <c r="A116" s="22" t="s">
        <v>1881</v>
      </c>
      <c r="B116" s="126"/>
      <c r="C116" s="129"/>
      <c r="D116" s="129"/>
      <c r="E116" s="93"/>
      <c r="F116" s="129"/>
      <c r="G116" s="39"/>
    </row>
    <row r="117" spans="1:7" x14ac:dyDescent="0.25">
      <c r="A117" s="22" t="s">
        <v>1882</v>
      </c>
      <c r="B117" s="126"/>
      <c r="C117" s="129"/>
      <c r="D117" s="129"/>
      <c r="E117" s="93"/>
      <c r="F117" s="129"/>
      <c r="G117" s="39"/>
    </row>
    <row r="118" spans="1:7" x14ac:dyDescent="0.25">
      <c r="A118" s="22" t="s">
        <v>1883</v>
      </c>
      <c r="B118" s="126"/>
      <c r="C118" s="129"/>
      <c r="D118" s="129"/>
      <c r="E118" s="93"/>
      <c r="F118" s="129"/>
      <c r="G118" s="39"/>
    </row>
    <row r="119" spans="1:7" x14ac:dyDescent="0.25">
      <c r="A119" s="41"/>
      <c r="B119" s="41" t="s">
        <v>1884</v>
      </c>
      <c r="C119" s="41" t="s">
        <v>759</v>
      </c>
      <c r="D119" s="41" t="s">
        <v>760</v>
      </c>
      <c r="E119" s="41"/>
      <c r="F119" s="41" t="s">
        <v>725</v>
      </c>
      <c r="G119" s="41"/>
    </row>
    <row r="120" spans="1:7" x14ac:dyDescent="0.25">
      <c r="A120" s="22" t="s">
        <v>1885</v>
      </c>
      <c r="B120" s="124" t="s">
        <v>858</v>
      </c>
      <c r="C120" s="129">
        <v>8.3728180849545419E-2</v>
      </c>
      <c r="D120" s="129"/>
      <c r="E120" s="93"/>
      <c r="F120" s="129">
        <v>8.3728180849545419E-2</v>
      </c>
      <c r="G120" s="39"/>
    </row>
    <row r="121" spans="1:7" x14ac:dyDescent="0.25">
      <c r="A121" s="22" t="s">
        <v>1886</v>
      </c>
      <c r="B121" s="124" t="s">
        <v>860</v>
      </c>
      <c r="C121" s="129">
        <v>0.2115418636836883</v>
      </c>
      <c r="D121" s="129"/>
      <c r="E121" s="93"/>
      <c r="F121" s="129">
        <v>0.2115418636836883</v>
      </c>
      <c r="G121" s="39"/>
    </row>
    <row r="122" spans="1:7" x14ac:dyDescent="0.25">
      <c r="A122" s="22" t="s">
        <v>1887</v>
      </c>
      <c r="B122" s="124" t="s">
        <v>862</v>
      </c>
      <c r="C122" s="129">
        <v>4.0284461769268504E-2</v>
      </c>
      <c r="D122" s="129"/>
      <c r="E122" s="93"/>
      <c r="F122" s="129">
        <v>4.0284461769268504E-2</v>
      </c>
      <c r="G122" s="39"/>
    </row>
    <row r="123" spans="1:7" x14ac:dyDescent="0.25">
      <c r="A123" s="22" t="s">
        <v>1888</v>
      </c>
      <c r="B123" s="124" t="s">
        <v>864</v>
      </c>
      <c r="C123" s="129">
        <v>5.036231403488503E-4</v>
      </c>
      <c r="D123" s="129"/>
      <c r="E123" s="93"/>
      <c r="F123" s="129">
        <v>5.036231403488503E-4</v>
      </c>
      <c r="G123" s="39"/>
    </row>
    <row r="124" spans="1:7" x14ac:dyDescent="0.25">
      <c r="A124" s="22" t="s">
        <v>1889</v>
      </c>
      <c r="B124" s="124" t="s">
        <v>866</v>
      </c>
      <c r="C124" s="129">
        <v>2.8845760699255249E-2</v>
      </c>
      <c r="D124" s="129"/>
      <c r="E124" s="93"/>
      <c r="F124" s="129">
        <v>2.8845760699255249E-2</v>
      </c>
      <c r="G124" s="39"/>
    </row>
    <row r="125" spans="1:7" x14ac:dyDescent="0.25">
      <c r="A125" s="22" t="s">
        <v>1890</v>
      </c>
      <c r="B125" s="124" t="s">
        <v>868</v>
      </c>
      <c r="C125" s="129">
        <v>3.9984682520742824E-2</v>
      </c>
      <c r="D125" s="129"/>
      <c r="E125" s="93"/>
      <c r="F125" s="129">
        <v>3.9984682520742824E-2</v>
      </c>
      <c r="G125" s="39"/>
    </row>
    <row r="126" spans="1:7" x14ac:dyDescent="0.25">
      <c r="A126" s="22" t="s">
        <v>1891</v>
      </c>
      <c r="B126" s="124" t="s">
        <v>870</v>
      </c>
      <c r="C126" s="129">
        <v>1.9478593301642418E-2</v>
      </c>
      <c r="D126" s="129"/>
      <c r="E126" s="93"/>
      <c r="F126" s="129">
        <v>1.9478593301642418E-2</v>
      </c>
      <c r="G126" s="39"/>
    </row>
    <row r="127" spans="1:7" x14ac:dyDescent="0.25">
      <c r="A127" s="22" t="s">
        <v>1892</v>
      </c>
      <c r="B127" s="124" t="s">
        <v>872</v>
      </c>
      <c r="C127" s="129">
        <v>6.8364653777393244E-2</v>
      </c>
      <c r="D127" s="129"/>
      <c r="E127" s="93"/>
      <c r="F127" s="129">
        <v>6.8364653777393244E-2</v>
      </c>
      <c r="G127" s="39"/>
    </row>
    <row r="128" spans="1:7" x14ac:dyDescent="0.25">
      <c r="A128" s="22" t="s">
        <v>1893</v>
      </c>
      <c r="B128" s="124" t="s">
        <v>874</v>
      </c>
      <c r="C128" s="129">
        <v>0.12188319003177589</v>
      </c>
      <c r="D128" s="129"/>
      <c r="E128" s="93"/>
      <c r="F128" s="129">
        <v>0.12188319003177589</v>
      </c>
      <c r="G128" s="39"/>
    </row>
    <row r="129" spans="1:7" x14ac:dyDescent="0.25">
      <c r="A129" s="22" t="s">
        <v>1894</v>
      </c>
      <c r="B129" s="124" t="s">
        <v>876</v>
      </c>
      <c r="C129" s="129">
        <v>2.7246046200661327E-2</v>
      </c>
      <c r="D129" s="129"/>
      <c r="E129" s="93"/>
      <c r="F129" s="129">
        <v>2.7246046200661327E-2</v>
      </c>
      <c r="G129" s="39"/>
    </row>
    <row r="130" spans="1:7" x14ac:dyDescent="0.25">
      <c r="A130" s="22" t="s">
        <v>1895</v>
      </c>
      <c r="B130" s="124" t="s">
        <v>878</v>
      </c>
      <c r="C130" s="129">
        <v>1.4510204549941952E-2</v>
      </c>
      <c r="D130" s="129"/>
      <c r="E130" s="93"/>
      <c r="F130" s="129">
        <v>1.4510204549941952E-2</v>
      </c>
      <c r="G130" s="39"/>
    </row>
    <row r="131" spans="1:7" x14ac:dyDescent="0.25">
      <c r="A131" s="22" t="s">
        <v>1896</v>
      </c>
      <c r="B131" s="124" t="s">
        <v>880</v>
      </c>
      <c r="C131" s="129">
        <v>0.17324273131487902</v>
      </c>
      <c r="D131" s="129"/>
      <c r="E131" s="93"/>
      <c r="F131" s="129">
        <v>0.17324273131487902</v>
      </c>
      <c r="G131" s="39"/>
    </row>
    <row r="132" spans="1:7" x14ac:dyDescent="0.25">
      <c r="A132" s="22" t="s">
        <v>1897</v>
      </c>
      <c r="B132" s="124" t="s">
        <v>882</v>
      </c>
      <c r="C132" s="129">
        <v>6.0679002395447552E-2</v>
      </c>
      <c r="D132" s="129"/>
      <c r="E132" s="93"/>
      <c r="F132" s="129">
        <v>6.0679002395447552E-2</v>
      </c>
      <c r="G132" s="39"/>
    </row>
    <row r="133" spans="1:7" x14ac:dyDescent="0.25">
      <c r="A133" s="22" t="s">
        <v>1898</v>
      </c>
      <c r="B133" s="124" t="s">
        <v>884</v>
      </c>
      <c r="C133" s="129">
        <v>4.0347332591736722E-2</v>
      </c>
      <c r="D133" s="129"/>
      <c r="E133" s="93"/>
      <c r="F133" s="129">
        <v>4.0347332591736722E-2</v>
      </c>
      <c r="G133" s="39"/>
    </row>
    <row r="134" spans="1:7" x14ac:dyDescent="0.25">
      <c r="A134" s="22" t="s">
        <v>1899</v>
      </c>
      <c r="B134" s="124" t="s">
        <v>886</v>
      </c>
      <c r="C134" s="129">
        <v>6.9359673173673003E-2</v>
      </c>
      <c r="D134" s="129"/>
      <c r="E134" s="93"/>
      <c r="F134" s="129">
        <v>6.9359673173673003E-2</v>
      </c>
      <c r="G134" s="39"/>
    </row>
    <row r="135" spans="1:7" x14ac:dyDescent="0.25">
      <c r="A135" s="22" t="s">
        <v>1900</v>
      </c>
      <c r="B135" s="124"/>
      <c r="C135" s="129"/>
      <c r="D135" s="129"/>
      <c r="E135" s="93"/>
      <c r="F135" s="129"/>
      <c r="G135" s="39"/>
    </row>
    <row r="136" spans="1:7" x14ac:dyDescent="0.25">
      <c r="A136" s="22" t="s">
        <v>1901</v>
      </c>
      <c r="B136" s="124"/>
      <c r="C136" s="129"/>
      <c r="D136" s="129"/>
      <c r="E136" s="93"/>
      <c r="F136" s="129"/>
      <c r="G136" s="39"/>
    </row>
    <row r="137" spans="1:7" x14ac:dyDescent="0.25">
      <c r="A137" s="22" t="s">
        <v>1902</v>
      </c>
      <c r="B137" s="124"/>
      <c r="C137" s="129"/>
      <c r="D137" s="129"/>
      <c r="E137" s="93"/>
      <c r="F137" s="129"/>
      <c r="G137" s="39"/>
    </row>
    <row r="138" spans="1:7" x14ac:dyDescent="0.25">
      <c r="A138" s="22" t="s">
        <v>1903</v>
      </c>
      <c r="B138" s="124"/>
      <c r="C138" s="129"/>
      <c r="D138" s="129"/>
      <c r="E138" s="93"/>
      <c r="F138" s="129"/>
      <c r="G138" s="39"/>
    </row>
    <row r="139" spans="1:7" x14ac:dyDescent="0.25">
      <c r="A139" s="22" t="s">
        <v>1904</v>
      </c>
      <c r="B139" s="124"/>
      <c r="C139" s="129"/>
      <c r="D139" s="129"/>
      <c r="E139" s="93"/>
      <c r="F139" s="129"/>
      <c r="G139" s="39"/>
    </row>
    <row r="140" spans="1:7" x14ac:dyDescent="0.25">
      <c r="A140" s="22" t="s">
        <v>1905</v>
      </c>
      <c r="B140" s="124"/>
      <c r="C140" s="129"/>
      <c r="D140" s="129"/>
      <c r="E140" s="93"/>
      <c r="F140" s="129"/>
      <c r="G140" s="39"/>
    </row>
    <row r="141" spans="1:7" x14ac:dyDescent="0.25">
      <c r="A141" s="22" t="s">
        <v>1906</v>
      </c>
      <c r="B141" s="124"/>
      <c r="C141" s="129"/>
      <c r="D141" s="129"/>
      <c r="E141" s="93"/>
      <c r="F141" s="129"/>
      <c r="G141" s="39"/>
    </row>
    <row r="142" spans="1:7" x14ac:dyDescent="0.25">
      <c r="A142" s="22" t="s">
        <v>1907</v>
      </c>
      <c r="B142" s="124"/>
      <c r="C142" s="129"/>
      <c r="D142" s="129"/>
      <c r="E142" s="93"/>
      <c r="F142" s="129"/>
      <c r="G142" s="39"/>
    </row>
    <row r="143" spans="1:7" x14ac:dyDescent="0.25">
      <c r="A143" s="22" t="s">
        <v>1908</v>
      </c>
      <c r="B143" s="124"/>
      <c r="C143" s="129"/>
      <c r="D143" s="129"/>
      <c r="E143" s="93"/>
      <c r="F143" s="129"/>
      <c r="G143" s="39"/>
    </row>
    <row r="144" spans="1:7" x14ac:dyDescent="0.25">
      <c r="A144" s="22" t="s">
        <v>1909</v>
      </c>
      <c r="B144" s="124"/>
      <c r="C144" s="129"/>
      <c r="D144" s="129"/>
      <c r="E144" s="93"/>
      <c r="F144" s="129"/>
      <c r="G144" s="39"/>
    </row>
    <row r="145" spans="1:7" x14ac:dyDescent="0.25">
      <c r="A145" s="22" t="s">
        <v>1910</v>
      </c>
      <c r="B145" s="124"/>
      <c r="C145" s="129"/>
      <c r="D145" s="129"/>
      <c r="E145" s="93"/>
      <c r="F145" s="129"/>
      <c r="G145" s="39"/>
    </row>
    <row r="146" spans="1:7" x14ac:dyDescent="0.25">
      <c r="A146" s="22" t="s">
        <v>1911</v>
      </c>
      <c r="B146" s="124"/>
      <c r="C146" s="129"/>
      <c r="D146" s="129"/>
      <c r="E146" s="93"/>
      <c r="F146" s="129"/>
      <c r="G146" s="39"/>
    </row>
    <row r="147" spans="1:7" x14ac:dyDescent="0.25">
      <c r="A147" s="22" t="s">
        <v>1912</v>
      </c>
      <c r="B147" s="124"/>
      <c r="C147" s="129"/>
      <c r="D147" s="129"/>
      <c r="E147" s="93"/>
      <c r="F147" s="129"/>
      <c r="G147" s="39"/>
    </row>
    <row r="148" spans="1:7" x14ac:dyDescent="0.25">
      <c r="A148" s="22" t="s">
        <v>1913</v>
      </c>
      <c r="B148" s="124"/>
      <c r="C148" s="129"/>
      <c r="D148" s="129"/>
      <c r="E148" s="93"/>
      <c r="F148" s="129"/>
      <c r="G148" s="39"/>
    </row>
    <row r="149" spans="1:7" x14ac:dyDescent="0.25">
      <c r="A149" s="22" t="s">
        <v>1914</v>
      </c>
      <c r="B149" s="124"/>
      <c r="C149" s="129"/>
      <c r="D149" s="129"/>
      <c r="E149" s="93"/>
      <c r="F149" s="129"/>
      <c r="G149" s="39"/>
    </row>
    <row r="150" spans="1:7" x14ac:dyDescent="0.25">
      <c r="A150" s="22" t="s">
        <v>1915</v>
      </c>
      <c r="B150" s="124"/>
      <c r="C150" s="129"/>
      <c r="D150" s="129"/>
      <c r="E150" s="93"/>
      <c r="F150" s="129"/>
      <c r="G150" s="39"/>
    </row>
    <row r="151" spans="1:7" x14ac:dyDescent="0.25">
      <c r="A151" s="22" t="s">
        <v>1916</v>
      </c>
      <c r="B151" s="124"/>
      <c r="C151" s="129"/>
      <c r="D151" s="129"/>
      <c r="E151" s="93"/>
      <c r="F151" s="129"/>
      <c r="G151" s="39"/>
    </row>
    <row r="152" spans="1:7" x14ac:dyDescent="0.25">
      <c r="A152" s="22" t="s">
        <v>1917</v>
      </c>
      <c r="B152" s="124"/>
      <c r="C152" s="129"/>
      <c r="D152" s="129"/>
      <c r="E152" s="93"/>
      <c r="F152" s="129"/>
      <c r="G152" s="39"/>
    </row>
    <row r="153" spans="1:7" x14ac:dyDescent="0.25">
      <c r="A153" s="22" t="s">
        <v>1918</v>
      </c>
      <c r="B153" s="124"/>
      <c r="C153" s="129"/>
      <c r="D153" s="129"/>
      <c r="E153" s="93"/>
      <c r="F153" s="129"/>
      <c r="G153" s="39"/>
    </row>
    <row r="154" spans="1:7" x14ac:dyDescent="0.25">
      <c r="A154" s="22" t="s">
        <v>1919</v>
      </c>
      <c r="B154" s="124"/>
      <c r="C154" s="129"/>
      <c r="D154" s="129"/>
      <c r="E154" s="93"/>
      <c r="F154" s="129"/>
      <c r="G154" s="39"/>
    </row>
    <row r="155" spans="1:7" x14ac:dyDescent="0.25">
      <c r="A155" s="22" t="s">
        <v>1920</v>
      </c>
      <c r="B155" s="124"/>
      <c r="C155" s="129"/>
      <c r="D155" s="129"/>
      <c r="E155" s="93"/>
      <c r="F155" s="129"/>
      <c r="G155" s="39"/>
    </row>
    <row r="156" spans="1:7" x14ac:dyDescent="0.25">
      <c r="A156" s="22" t="s">
        <v>1921</v>
      </c>
      <c r="B156" s="124"/>
      <c r="C156" s="129"/>
      <c r="D156" s="129"/>
      <c r="E156" s="93"/>
      <c r="F156" s="129"/>
      <c r="G156" s="39"/>
    </row>
    <row r="157" spans="1:7" x14ac:dyDescent="0.25">
      <c r="A157" s="22" t="s">
        <v>1922</v>
      </c>
      <c r="B157" s="124"/>
      <c r="C157" s="129"/>
      <c r="D157" s="129"/>
      <c r="E157" s="93"/>
      <c r="F157" s="129"/>
      <c r="G157" s="39"/>
    </row>
    <row r="158" spans="1:7" x14ac:dyDescent="0.25">
      <c r="A158" s="22" t="s">
        <v>1923</v>
      </c>
      <c r="B158" s="124"/>
      <c r="C158" s="129"/>
      <c r="D158" s="129"/>
      <c r="E158" s="93"/>
      <c r="F158" s="129"/>
      <c r="G158" s="39"/>
    </row>
    <row r="159" spans="1:7" x14ac:dyDescent="0.25">
      <c r="A159" s="22" t="s">
        <v>1924</v>
      </c>
      <c r="B159" s="124"/>
      <c r="C159" s="129"/>
      <c r="D159" s="129"/>
      <c r="E159" s="93"/>
      <c r="F159" s="129"/>
      <c r="G159" s="39"/>
    </row>
    <row r="160" spans="1:7" x14ac:dyDescent="0.25">
      <c r="A160" s="22" t="s">
        <v>1925</v>
      </c>
      <c r="B160" s="124"/>
      <c r="C160" s="129"/>
      <c r="D160" s="129"/>
      <c r="E160" s="93"/>
      <c r="F160" s="129"/>
      <c r="G160" s="39"/>
    </row>
    <row r="161" spans="1:7" x14ac:dyDescent="0.25">
      <c r="A161" s="22" t="s">
        <v>1926</v>
      </c>
      <c r="B161" s="124"/>
      <c r="C161" s="129"/>
      <c r="D161" s="129"/>
      <c r="E161" s="93"/>
      <c r="F161" s="129"/>
      <c r="G161" s="39"/>
    </row>
    <row r="162" spans="1:7" x14ac:dyDescent="0.25">
      <c r="A162" s="22" t="s">
        <v>1927</v>
      </c>
      <c r="B162" s="124"/>
      <c r="C162" s="129"/>
      <c r="D162" s="129"/>
      <c r="E162" s="93"/>
      <c r="F162" s="129"/>
      <c r="G162" s="39"/>
    </row>
    <row r="163" spans="1:7" x14ac:dyDescent="0.25">
      <c r="A163" s="22" t="s">
        <v>1928</v>
      </c>
      <c r="B163" s="124"/>
      <c r="C163" s="129"/>
      <c r="D163" s="129"/>
      <c r="E163" s="93"/>
      <c r="F163" s="129"/>
      <c r="G163" s="39"/>
    </row>
    <row r="164" spans="1:7" x14ac:dyDescent="0.25">
      <c r="A164" s="22" t="s">
        <v>1929</v>
      </c>
      <c r="B164" s="124"/>
      <c r="C164" s="129"/>
      <c r="D164" s="129"/>
      <c r="E164" s="93"/>
      <c r="F164" s="129"/>
      <c r="G164" s="39"/>
    </row>
    <row r="165" spans="1:7" x14ac:dyDescent="0.25">
      <c r="A165" s="22" t="s">
        <v>1930</v>
      </c>
      <c r="B165" s="124"/>
      <c r="C165" s="129"/>
      <c r="D165" s="129"/>
      <c r="E165" s="93"/>
      <c r="F165" s="129"/>
      <c r="G165" s="39"/>
    </row>
    <row r="166" spans="1:7" x14ac:dyDescent="0.25">
      <c r="A166" s="22" t="s">
        <v>1931</v>
      </c>
      <c r="B166" s="124"/>
      <c r="C166" s="129"/>
      <c r="D166" s="129"/>
      <c r="E166" s="93"/>
      <c r="F166" s="129"/>
      <c r="G166" s="39"/>
    </row>
    <row r="167" spans="1:7" x14ac:dyDescent="0.25">
      <c r="A167" s="22" t="s">
        <v>1932</v>
      </c>
      <c r="B167" s="124"/>
      <c r="C167" s="129"/>
      <c r="D167" s="129"/>
      <c r="E167" s="93"/>
      <c r="F167" s="129"/>
      <c r="G167" s="39"/>
    </row>
    <row r="168" spans="1:7" x14ac:dyDescent="0.25">
      <c r="A168" s="22" t="s">
        <v>1933</v>
      </c>
      <c r="B168" s="124"/>
      <c r="C168" s="129"/>
      <c r="D168" s="129"/>
      <c r="E168" s="93"/>
      <c r="F168" s="129"/>
      <c r="G168" s="39"/>
    </row>
    <row r="169" spans="1:7" x14ac:dyDescent="0.25">
      <c r="A169" s="22" t="s">
        <v>1934</v>
      </c>
      <c r="B169" s="124"/>
      <c r="C169" s="129"/>
      <c r="D169" s="129"/>
      <c r="E169" s="93"/>
      <c r="F169" s="129"/>
      <c r="G169" s="39"/>
    </row>
    <row r="170" spans="1:7" x14ac:dyDescent="0.25">
      <c r="A170" s="41"/>
      <c r="B170" s="41" t="s">
        <v>922</v>
      </c>
      <c r="C170" s="41" t="s">
        <v>759</v>
      </c>
      <c r="D170" s="41" t="s">
        <v>760</v>
      </c>
      <c r="E170" s="41"/>
      <c r="F170" s="41" t="s">
        <v>725</v>
      </c>
      <c r="G170" s="41"/>
    </row>
    <row r="171" spans="1:7" x14ac:dyDescent="0.25">
      <c r="A171" s="22" t="s">
        <v>1935</v>
      </c>
      <c r="B171" s="22" t="s">
        <v>924</v>
      </c>
      <c r="C171" s="129">
        <v>5.0882325992193556E-2</v>
      </c>
      <c r="D171" s="129"/>
      <c r="E171" s="94"/>
      <c r="F171" s="129">
        <f>C171</f>
        <v>5.0882325992193556E-2</v>
      </c>
      <c r="G171" s="39"/>
    </row>
    <row r="172" spans="1:7" x14ac:dyDescent="0.25">
      <c r="A172" s="22" t="s">
        <v>1936</v>
      </c>
      <c r="B172" s="22" t="s">
        <v>926</v>
      </c>
      <c r="C172" s="129">
        <v>0.94911767400780633</v>
      </c>
      <c r="D172" s="129"/>
      <c r="E172" s="94"/>
      <c r="F172" s="129">
        <f>C172</f>
        <v>0.94911767400780633</v>
      </c>
      <c r="G172" s="39"/>
    </row>
    <row r="173" spans="1:7" x14ac:dyDescent="0.25">
      <c r="A173" s="22" t="s">
        <v>1937</v>
      </c>
      <c r="B173" s="22" t="s">
        <v>265</v>
      </c>
      <c r="C173" s="129"/>
      <c r="D173" s="129"/>
      <c r="E173" s="94"/>
      <c r="F173" s="129"/>
      <c r="G173" s="39"/>
    </row>
    <row r="174" spans="1:7" x14ac:dyDescent="0.25">
      <c r="A174" s="22" t="s">
        <v>1938</v>
      </c>
      <c r="B174" s="119"/>
      <c r="C174" s="129"/>
      <c r="D174" s="129"/>
      <c r="E174" s="94"/>
      <c r="F174" s="129"/>
      <c r="G174" s="39"/>
    </row>
    <row r="175" spans="1:7" x14ac:dyDescent="0.25">
      <c r="A175" s="22" t="s">
        <v>1939</v>
      </c>
      <c r="B175" s="119"/>
      <c r="C175" s="129"/>
      <c r="D175" s="129"/>
      <c r="E175" s="94"/>
      <c r="F175" s="129"/>
      <c r="G175" s="39"/>
    </row>
    <row r="176" spans="1:7" x14ac:dyDescent="0.25">
      <c r="A176" s="22" t="s">
        <v>1940</v>
      </c>
      <c r="B176" s="119"/>
      <c r="C176" s="129"/>
      <c r="D176" s="129"/>
      <c r="E176" s="94"/>
      <c r="F176" s="129"/>
      <c r="G176" s="39"/>
    </row>
    <row r="177" spans="1:7" x14ac:dyDescent="0.25">
      <c r="A177" s="22" t="s">
        <v>1941</v>
      </c>
      <c r="B177" s="119"/>
      <c r="C177" s="129"/>
      <c r="D177" s="129"/>
      <c r="E177" s="94"/>
      <c r="F177" s="129"/>
      <c r="G177" s="39"/>
    </row>
    <row r="178" spans="1:7" x14ac:dyDescent="0.25">
      <c r="A178" s="22" t="s">
        <v>1942</v>
      </c>
      <c r="B178" s="119"/>
      <c r="C178" s="129"/>
      <c r="D178" s="129"/>
      <c r="E178" s="94"/>
      <c r="F178" s="129"/>
      <c r="G178" s="39"/>
    </row>
    <row r="179" spans="1:7" x14ac:dyDescent="0.25">
      <c r="A179" s="22" t="s">
        <v>1943</v>
      </c>
      <c r="B179" s="119"/>
      <c r="C179" s="129"/>
      <c r="D179" s="129"/>
      <c r="E179" s="94"/>
      <c r="F179" s="129"/>
      <c r="G179" s="39"/>
    </row>
    <row r="180" spans="1:7" x14ac:dyDescent="0.25">
      <c r="A180" s="41"/>
      <c r="B180" s="41" t="s">
        <v>934</v>
      </c>
      <c r="C180" s="41" t="s">
        <v>759</v>
      </c>
      <c r="D180" s="41" t="s">
        <v>760</v>
      </c>
      <c r="E180" s="41"/>
      <c r="F180" s="41" t="s">
        <v>725</v>
      </c>
      <c r="G180" s="41"/>
    </row>
    <row r="181" spans="1:7" x14ac:dyDescent="0.25">
      <c r="A181" s="22" t="s">
        <v>1944</v>
      </c>
      <c r="B181" s="22" t="s">
        <v>936</v>
      </c>
      <c r="C181" s="129">
        <v>0.22097946454917552</v>
      </c>
      <c r="D181" s="129"/>
      <c r="E181" s="94"/>
      <c r="F181" s="129">
        <f>C181</f>
        <v>0.22097946454917552</v>
      </c>
      <c r="G181" s="39"/>
    </row>
    <row r="182" spans="1:7" x14ac:dyDescent="0.25">
      <c r="A182" s="22" t="s">
        <v>1945</v>
      </c>
      <c r="B182" s="22" t="s">
        <v>938</v>
      </c>
      <c r="C182" s="129">
        <v>0.77902053545082262</v>
      </c>
      <c r="D182" s="129"/>
      <c r="E182" s="94"/>
      <c r="F182" s="129">
        <f>C182</f>
        <v>0.77902053545082262</v>
      </c>
      <c r="G182" s="39"/>
    </row>
    <row r="183" spans="1:7" x14ac:dyDescent="0.25">
      <c r="A183" s="22" t="s">
        <v>1946</v>
      </c>
      <c r="B183" s="22" t="s">
        <v>265</v>
      </c>
      <c r="C183" s="129"/>
      <c r="D183" s="129"/>
      <c r="E183" s="94"/>
      <c r="F183" s="129"/>
      <c r="G183" s="39"/>
    </row>
    <row r="184" spans="1:7" x14ac:dyDescent="0.25">
      <c r="A184" s="22" t="s">
        <v>1947</v>
      </c>
      <c r="B184" s="119"/>
      <c r="C184" s="119"/>
      <c r="D184" s="119"/>
      <c r="E184" s="20"/>
      <c r="F184" s="119"/>
      <c r="G184" s="39"/>
    </row>
    <row r="185" spans="1:7" x14ac:dyDescent="0.25">
      <c r="A185" s="22" t="s">
        <v>1948</v>
      </c>
      <c r="B185" s="119"/>
      <c r="C185" s="119"/>
      <c r="D185" s="119"/>
      <c r="E185" s="20"/>
      <c r="F185" s="119"/>
      <c r="G185" s="39"/>
    </row>
    <row r="186" spans="1:7" x14ac:dyDescent="0.25">
      <c r="A186" s="22" t="s">
        <v>1949</v>
      </c>
      <c r="B186" s="119"/>
      <c r="C186" s="119"/>
      <c r="D186" s="119"/>
      <c r="E186" s="20"/>
      <c r="F186" s="119"/>
      <c r="G186" s="39"/>
    </row>
    <row r="187" spans="1:7" x14ac:dyDescent="0.25">
      <c r="A187" s="22" t="s">
        <v>1950</v>
      </c>
      <c r="B187" s="119"/>
      <c r="C187" s="119"/>
      <c r="D187" s="119"/>
      <c r="E187" s="20"/>
      <c r="F187" s="119"/>
      <c r="G187" s="39"/>
    </row>
    <row r="188" spans="1:7" x14ac:dyDescent="0.25">
      <c r="A188" s="22" t="s">
        <v>1951</v>
      </c>
      <c r="B188" s="119"/>
      <c r="C188" s="119"/>
      <c r="D188" s="119"/>
      <c r="E188" s="20"/>
      <c r="F188" s="119"/>
      <c r="G188" s="39"/>
    </row>
    <row r="189" spans="1:7" x14ac:dyDescent="0.25">
      <c r="A189" s="22" t="s">
        <v>1952</v>
      </c>
      <c r="B189" s="119"/>
      <c r="C189" s="119"/>
      <c r="D189" s="119"/>
      <c r="E189" s="20"/>
      <c r="F189" s="119"/>
      <c r="G189" s="39"/>
    </row>
    <row r="190" spans="1:7" x14ac:dyDescent="0.25">
      <c r="A190" s="41"/>
      <c r="B190" s="41" t="s">
        <v>946</v>
      </c>
      <c r="C190" s="41" t="s">
        <v>759</v>
      </c>
      <c r="D190" s="41" t="s">
        <v>760</v>
      </c>
      <c r="E190" s="41"/>
      <c r="F190" s="41" t="s">
        <v>725</v>
      </c>
      <c r="G190" s="41"/>
    </row>
    <row r="191" spans="1:7" x14ac:dyDescent="0.25">
      <c r="A191" s="22" t="s">
        <v>1953</v>
      </c>
      <c r="B191" s="18" t="s">
        <v>948</v>
      </c>
      <c r="C191" s="129">
        <v>0.3402904719400392</v>
      </c>
      <c r="D191" s="129"/>
      <c r="E191" s="94"/>
      <c r="F191" s="129">
        <f>C191</f>
        <v>0.3402904719400392</v>
      </c>
      <c r="G191" s="39"/>
    </row>
    <row r="192" spans="1:7" x14ac:dyDescent="0.25">
      <c r="A192" s="22" t="s">
        <v>1954</v>
      </c>
      <c r="B192" s="18" t="s">
        <v>950</v>
      </c>
      <c r="C192" s="129">
        <v>0.2041521881277629</v>
      </c>
      <c r="D192" s="129"/>
      <c r="E192" s="94"/>
      <c r="F192" s="129">
        <f t="shared" ref="F192:F195" si="1">C192</f>
        <v>0.2041521881277629</v>
      </c>
      <c r="G192" s="39"/>
    </row>
    <row r="193" spans="1:7" x14ac:dyDescent="0.25">
      <c r="A193" s="22" t="s">
        <v>1955</v>
      </c>
      <c r="B193" s="18" t="s">
        <v>952</v>
      </c>
      <c r="C193" s="129">
        <v>0.12067020104153064</v>
      </c>
      <c r="D193" s="129"/>
      <c r="E193" s="93"/>
      <c r="F193" s="129">
        <f t="shared" si="1"/>
        <v>0.12067020104153064</v>
      </c>
      <c r="G193" s="39"/>
    </row>
    <row r="194" spans="1:7" x14ac:dyDescent="0.25">
      <c r="A194" s="22" t="s">
        <v>1956</v>
      </c>
      <c r="B194" s="18" t="s">
        <v>954</v>
      </c>
      <c r="C194" s="129">
        <v>0.1540125627452722</v>
      </c>
      <c r="D194" s="129"/>
      <c r="E194" s="93"/>
      <c r="F194" s="129">
        <f t="shared" si="1"/>
        <v>0.1540125627452722</v>
      </c>
      <c r="G194" s="39"/>
    </row>
    <row r="195" spans="1:7" x14ac:dyDescent="0.25">
      <c r="A195" s="22" t="s">
        <v>1957</v>
      </c>
      <c r="B195" s="18" t="s">
        <v>956</v>
      </c>
      <c r="C195" s="129">
        <v>0.18087457614539554</v>
      </c>
      <c r="D195" s="129"/>
      <c r="E195" s="93"/>
      <c r="F195" s="129">
        <f t="shared" si="1"/>
        <v>0.18087457614539554</v>
      </c>
      <c r="G195" s="39"/>
    </row>
    <row r="196" spans="1:7" x14ac:dyDescent="0.25">
      <c r="A196" s="22" t="s">
        <v>1958</v>
      </c>
      <c r="B196" s="127"/>
      <c r="C196" s="129"/>
      <c r="D196" s="129"/>
      <c r="E196" s="93"/>
      <c r="F196" s="129"/>
      <c r="G196" s="39"/>
    </row>
    <row r="197" spans="1:7" x14ac:dyDescent="0.25">
      <c r="A197" s="22" t="s">
        <v>1959</v>
      </c>
      <c r="B197" s="127"/>
      <c r="C197" s="129"/>
      <c r="D197" s="129"/>
      <c r="E197" s="93"/>
      <c r="F197" s="129"/>
      <c r="G197" s="39"/>
    </row>
    <row r="198" spans="1:7" x14ac:dyDescent="0.25">
      <c r="A198" s="22" t="s">
        <v>1960</v>
      </c>
      <c r="B198" s="135"/>
      <c r="C198" s="129"/>
      <c r="D198" s="129"/>
      <c r="E198" s="93"/>
      <c r="F198" s="129"/>
      <c r="G198" s="39"/>
    </row>
    <row r="199" spans="1:7" x14ac:dyDescent="0.25">
      <c r="A199" s="22" t="s">
        <v>1961</v>
      </c>
      <c r="B199" s="135"/>
      <c r="C199" s="129"/>
      <c r="D199" s="129"/>
      <c r="E199" s="93"/>
      <c r="F199" s="129"/>
      <c r="G199" s="39"/>
    </row>
    <row r="200" spans="1:7" x14ac:dyDescent="0.25">
      <c r="A200" s="41"/>
      <c r="B200" s="41" t="s">
        <v>961</v>
      </c>
      <c r="C200" s="41" t="s">
        <v>759</v>
      </c>
      <c r="D200" s="41" t="s">
        <v>760</v>
      </c>
      <c r="E200" s="41"/>
      <c r="F200" s="41" t="s">
        <v>725</v>
      </c>
      <c r="G200" s="41"/>
    </row>
    <row r="201" spans="1:7" x14ac:dyDescent="0.25">
      <c r="A201" s="22" t="s">
        <v>1962</v>
      </c>
      <c r="B201" s="22" t="s">
        <v>963</v>
      </c>
      <c r="C201" s="129">
        <v>4.0403774019203158E-4</v>
      </c>
      <c r="D201" s="129"/>
      <c r="E201" s="94"/>
      <c r="F201" s="129">
        <v>4.0403774019203158E-4</v>
      </c>
      <c r="G201" s="39"/>
    </row>
    <row r="202" spans="1:7" x14ac:dyDescent="0.25">
      <c r="A202" s="22" t="s">
        <v>1963</v>
      </c>
      <c r="B202" s="136" t="s">
        <v>1964</v>
      </c>
      <c r="C202" s="129">
        <v>0</v>
      </c>
      <c r="D202" s="129"/>
      <c r="E202" s="94"/>
      <c r="F202" s="129">
        <v>0</v>
      </c>
      <c r="G202" s="39"/>
    </row>
    <row r="203" spans="1:7" x14ac:dyDescent="0.25">
      <c r="A203" s="22" t="s">
        <v>1965</v>
      </c>
      <c r="B203" s="136"/>
      <c r="C203" s="129"/>
      <c r="D203" s="129"/>
      <c r="E203" s="94"/>
      <c r="F203" s="129"/>
      <c r="G203" s="39"/>
    </row>
    <row r="204" spans="1:7" x14ac:dyDescent="0.25">
      <c r="A204" s="22" t="s">
        <v>1966</v>
      </c>
      <c r="B204" s="136"/>
      <c r="C204" s="129"/>
      <c r="D204" s="129"/>
      <c r="E204" s="94"/>
      <c r="F204" s="129"/>
      <c r="G204" s="39"/>
    </row>
    <row r="205" spans="1:7" x14ac:dyDescent="0.25">
      <c r="A205" s="22" t="s">
        <v>1967</v>
      </c>
      <c r="B205" s="136"/>
      <c r="C205" s="129"/>
      <c r="D205" s="129"/>
      <c r="E205" s="94"/>
      <c r="F205" s="129"/>
      <c r="G205" s="39"/>
    </row>
    <row r="206" spans="1:7" x14ac:dyDescent="0.25">
      <c r="A206" s="22" t="s">
        <v>1968</v>
      </c>
      <c r="B206" s="124"/>
      <c r="C206" s="124"/>
      <c r="D206" s="124"/>
      <c r="E206" s="39"/>
      <c r="F206" s="124"/>
      <c r="G206" s="39"/>
    </row>
    <row r="207" spans="1:7" x14ac:dyDescent="0.25">
      <c r="A207" s="22" t="s">
        <v>1969</v>
      </c>
      <c r="B207" s="124"/>
      <c r="C207" s="124"/>
      <c r="D207" s="124"/>
      <c r="E207" s="39"/>
      <c r="F207" s="124"/>
      <c r="G207" s="39"/>
    </row>
    <row r="208" spans="1:7" x14ac:dyDescent="0.25">
      <c r="A208" s="22" t="s">
        <v>1970</v>
      </c>
      <c r="B208" s="124"/>
      <c r="C208" s="124"/>
      <c r="D208" s="124"/>
      <c r="E208" s="39"/>
      <c r="F208" s="124"/>
      <c r="G208" s="39"/>
    </row>
    <row r="209" spans="1:7" ht="18.75" x14ac:dyDescent="0.25">
      <c r="A209" s="89"/>
      <c r="B209" s="114" t="s">
        <v>1971</v>
      </c>
      <c r="C209" s="113"/>
      <c r="D209" s="113"/>
      <c r="E209" s="113"/>
      <c r="F209" s="113"/>
      <c r="G209" s="113"/>
    </row>
    <row r="210" spans="1:7" x14ac:dyDescent="0.25">
      <c r="A210" s="41"/>
      <c r="B210" s="41" t="s">
        <v>969</v>
      </c>
      <c r="C210" s="41" t="s">
        <v>970</v>
      </c>
      <c r="D210" s="41" t="s">
        <v>971</v>
      </c>
      <c r="E210" s="41"/>
      <c r="F210" s="41" t="s">
        <v>759</v>
      </c>
      <c r="G210" s="41" t="s">
        <v>972</v>
      </c>
    </row>
    <row r="211" spans="1:7" x14ac:dyDescent="0.25">
      <c r="A211" s="22" t="s">
        <v>1972</v>
      </c>
      <c r="B211" s="39" t="s">
        <v>974</v>
      </c>
      <c r="C211" s="120">
        <v>2488.4801450523314</v>
      </c>
      <c r="D211" s="22"/>
      <c r="E211" s="36"/>
      <c r="F211" s="53"/>
      <c r="G211" s="53"/>
    </row>
    <row r="212" spans="1:7" x14ac:dyDescent="0.25">
      <c r="A212" s="36"/>
      <c r="B212" s="64"/>
      <c r="C212" s="36"/>
      <c r="D212" s="36"/>
      <c r="E212" s="36"/>
      <c r="F212" s="53"/>
      <c r="G212" s="53"/>
    </row>
    <row r="213" spans="1:7" x14ac:dyDescent="0.25">
      <c r="A213" s="22"/>
      <c r="B213" s="39" t="s">
        <v>975</v>
      </c>
      <c r="C213" s="36"/>
      <c r="D213" s="36"/>
      <c r="E213" s="36"/>
      <c r="F213" s="53"/>
      <c r="G213" s="53"/>
    </row>
    <row r="214" spans="1:7" x14ac:dyDescent="0.25">
      <c r="A214" s="22" t="s">
        <v>1973</v>
      </c>
      <c r="B214" s="124" t="s">
        <v>977</v>
      </c>
      <c r="C214" s="120">
        <v>996.82148103000031</v>
      </c>
      <c r="D214" s="130">
        <v>1722</v>
      </c>
      <c r="E214" s="36"/>
      <c r="F214" s="102">
        <f>IF($C$238=0,"",IF(C214="[for completion]","",IF(C214="","",C214/$C$238)))</f>
        <v>4.0704645470947418E-2</v>
      </c>
      <c r="G214" s="102">
        <f>IF($D$238=0,"",IF(D214="[for completion]","",IF(D214="","",D214/$D$238)))</f>
        <v>0.17498221725434407</v>
      </c>
    </row>
    <row r="215" spans="1:7" x14ac:dyDescent="0.25">
      <c r="A215" s="22" t="s">
        <v>1974</v>
      </c>
      <c r="B215" s="124" t="s">
        <v>979</v>
      </c>
      <c r="C215" s="120">
        <v>4476.7521878099933</v>
      </c>
      <c r="D215" s="130">
        <v>2923</v>
      </c>
      <c r="E215" s="36"/>
      <c r="F215" s="102">
        <f t="shared" ref="F215:F237" si="2">IF($C$238=0,"",IF(C215="[for completion]","",IF(C215="","",C215/$C$238)))</f>
        <v>0.18280566193036302</v>
      </c>
      <c r="G215" s="102">
        <f t="shared" ref="G215:G237" si="3">IF($D$238=0,"",IF(D215="[for completion]","",IF(D215="","",D215/$D$238)))</f>
        <v>0.29702266029875013</v>
      </c>
    </row>
    <row r="216" spans="1:7" x14ac:dyDescent="0.25">
      <c r="A216" s="22" t="s">
        <v>1975</v>
      </c>
      <c r="B216" s="124" t="s">
        <v>981</v>
      </c>
      <c r="C216" s="120">
        <v>6146.5322467300248</v>
      </c>
      <c r="D216" s="130">
        <v>2490</v>
      </c>
      <c r="E216" s="36"/>
      <c r="F216" s="102">
        <f t="shared" si="2"/>
        <v>0.25099019306884479</v>
      </c>
      <c r="G216" s="102">
        <f t="shared" si="3"/>
        <v>0.25302306676150799</v>
      </c>
    </row>
    <row r="217" spans="1:7" x14ac:dyDescent="0.25">
      <c r="A217" s="22" t="s">
        <v>1976</v>
      </c>
      <c r="B217" s="124" t="s">
        <v>983</v>
      </c>
      <c r="C217" s="120">
        <v>4636.5617558399445</v>
      </c>
      <c r="D217" s="130">
        <v>1343</v>
      </c>
      <c r="E217" s="36"/>
      <c r="F217" s="102">
        <f t="shared" si="2"/>
        <v>0.18933139590913212</v>
      </c>
      <c r="G217" s="102">
        <f t="shared" si="3"/>
        <v>0.13646987094807439</v>
      </c>
    </row>
    <row r="218" spans="1:7" x14ac:dyDescent="0.25">
      <c r="A218" s="22" t="s">
        <v>1977</v>
      </c>
      <c r="B218" s="124" t="s">
        <v>985</v>
      </c>
      <c r="C218" s="120">
        <v>3140.8479897100046</v>
      </c>
      <c r="D218" s="130">
        <v>703</v>
      </c>
      <c r="E218" s="36"/>
      <c r="F218" s="102">
        <f t="shared" si="2"/>
        <v>0.12825476409996825</v>
      </c>
      <c r="G218" s="102">
        <f t="shared" si="3"/>
        <v>7.1435829692104463E-2</v>
      </c>
    </row>
    <row r="219" spans="1:7" x14ac:dyDescent="0.25">
      <c r="A219" s="22" t="s">
        <v>1978</v>
      </c>
      <c r="B219" s="124" t="s">
        <v>987</v>
      </c>
      <c r="C219" s="120">
        <v>3779.7070247400284</v>
      </c>
      <c r="D219" s="130">
        <v>599</v>
      </c>
      <c r="E219" s="36"/>
      <c r="F219" s="102">
        <f t="shared" si="2"/>
        <v>0.1543422140814219</v>
      </c>
      <c r="G219" s="102">
        <f t="shared" si="3"/>
        <v>6.0867797988009349E-2</v>
      </c>
    </row>
    <row r="220" spans="1:7" x14ac:dyDescent="0.25">
      <c r="A220" s="22" t="s">
        <v>1979</v>
      </c>
      <c r="B220" s="124" t="s">
        <v>989</v>
      </c>
      <c r="C220" s="120">
        <v>275.97252845000003</v>
      </c>
      <c r="D220" s="130">
        <v>22</v>
      </c>
      <c r="E220" s="36"/>
      <c r="F220" s="102">
        <f t="shared" si="2"/>
        <v>1.1269183242992456E-2</v>
      </c>
      <c r="G220" s="102">
        <f t="shared" si="3"/>
        <v>2.2355451681739659E-3</v>
      </c>
    </row>
    <row r="221" spans="1:7" x14ac:dyDescent="0.25">
      <c r="A221" s="22" t="s">
        <v>1980</v>
      </c>
      <c r="B221" s="124"/>
      <c r="C221" s="120"/>
      <c r="D221" s="130"/>
      <c r="E221" s="36"/>
      <c r="F221" s="102" t="str">
        <f t="shared" si="2"/>
        <v/>
      </c>
      <c r="G221" s="102" t="str">
        <f t="shared" si="3"/>
        <v/>
      </c>
    </row>
    <row r="222" spans="1:7" x14ac:dyDescent="0.25">
      <c r="A222" s="22" t="s">
        <v>1981</v>
      </c>
      <c r="B222" s="124" t="s">
        <v>992</v>
      </c>
      <c r="C222" s="120"/>
      <c r="D222" s="130"/>
      <c r="E222" s="36"/>
      <c r="F222" s="102" t="str">
        <f t="shared" si="2"/>
        <v/>
      </c>
      <c r="G222" s="102" t="str">
        <f t="shared" si="3"/>
        <v/>
      </c>
    </row>
    <row r="223" spans="1:7" x14ac:dyDescent="0.25">
      <c r="A223" s="22" t="s">
        <v>1982</v>
      </c>
      <c r="B223" s="124" t="s">
        <v>994</v>
      </c>
      <c r="C223" s="120">
        <v>0.10777299999999999</v>
      </c>
      <c r="D223" s="130">
        <v>1</v>
      </c>
      <c r="E223" s="39"/>
      <c r="F223" s="102">
        <f t="shared" si="2"/>
        <v>4.4008499413631612E-6</v>
      </c>
      <c r="G223" s="102">
        <f t="shared" si="3"/>
        <v>1.01615689462453E-4</v>
      </c>
    </row>
    <row r="224" spans="1:7" x14ac:dyDescent="0.25">
      <c r="A224" s="22" t="s">
        <v>1983</v>
      </c>
      <c r="B224" s="124" t="s">
        <v>987</v>
      </c>
      <c r="C224" s="120">
        <v>101.3780634</v>
      </c>
      <c r="D224" s="130">
        <v>12</v>
      </c>
      <c r="E224" s="39"/>
      <c r="F224" s="102">
        <f t="shared" si="2"/>
        <v>4.1397162960055012E-3</v>
      </c>
      <c r="G224" s="102">
        <f t="shared" si="3"/>
        <v>1.219388273549436E-3</v>
      </c>
    </row>
    <row r="225" spans="1:7" x14ac:dyDescent="0.25">
      <c r="A225" s="22" t="s">
        <v>1984</v>
      </c>
      <c r="B225" s="124" t="s">
        <v>997</v>
      </c>
      <c r="C225" s="120">
        <v>79.436000000000007</v>
      </c>
      <c r="D225" s="130">
        <v>5</v>
      </c>
      <c r="E225" s="39"/>
      <c r="F225" s="102">
        <f t="shared" si="2"/>
        <v>3.2437244573513225E-3</v>
      </c>
      <c r="G225" s="102">
        <f t="shared" si="3"/>
        <v>5.0807844731226505E-4</v>
      </c>
    </row>
    <row r="226" spans="1:7" x14ac:dyDescent="0.25">
      <c r="A226" s="22" t="s">
        <v>1985</v>
      </c>
      <c r="B226" s="124" t="s">
        <v>999</v>
      </c>
      <c r="C226" s="120">
        <v>507.76202967999996</v>
      </c>
      <c r="D226" s="130">
        <v>16</v>
      </c>
      <c r="E226" s="39"/>
      <c r="F226" s="102">
        <f t="shared" si="2"/>
        <v>2.0734177377855934E-2</v>
      </c>
      <c r="G226" s="102">
        <f t="shared" si="3"/>
        <v>1.625851031399248E-3</v>
      </c>
    </row>
    <row r="227" spans="1:7" x14ac:dyDescent="0.25">
      <c r="A227" s="22" t="s">
        <v>1986</v>
      </c>
      <c r="B227" s="124" t="s">
        <v>1001</v>
      </c>
      <c r="C227" s="120">
        <v>239.15802707000017</v>
      </c>
      <c r="D227" s="130">
        <v>4</v>
      </c>
      <c r="E227" s="39"/>
      <c r="F227" s="102">
        <f t="shared" si="2"/>
        <v>9.765883750174344E-3</v>
      </c>
      <c r="G227" s="102">
        <f t="shared" si="3"/>
        <v>4.06462757849812E-4</v>
      </c>
    </row>
    <row r="228" spans="1:7" x14ac:dyDescent="0.25">
      <c r="A228" s="22" t="s">
        <v>1987</v>
      </c>
      <c r="B228" s="124" t="s">
        <v>1003</v>
      </c>
      <c r="C228" s="120">
        <v>108.096</v>
      </c>
      <c r="D228" s="130">
        <v>1</v>
      </c>
      <c r="E228" s="39"/>
      <c r="F228" s="102">
        <f t="shared" si="2"/>
        <v>4.4140394650013671E-3</v>
      </c>
      <c r="G228" s="102">
        <f t="shared" si="3"/>
        <v>1.01615689462453E-4</v>
      </c>
    </row>
    <row r="229" spans="1:7" x14ac:dyDescent="0.25">
      <c r="A229" s="22" t="s">
        <v>1988</v>
      </c>
      <c r="B229" s="124"/>
      <c r="C229" s="120"/>
      <c r="D229" s="130"/>
      <c r="E229" s="22"/>
      <c r="F229" s="102" t="str">
        <f t="shared" si="2"/>
        <v/>
      </c>
      <c r="G229" s="102" t="str">
        <f t="shared" si="3"/>
        <v/>
      </c>
    </row>
    <row r="230" spans="1:7" x14ac:dyDescent="0.25">
      <c r="A230" s="22" t="s">
        <v>1989</v>
      </c>
      <c r="B230" s="124"/>
      <c r="C230" s="120"/>
      <c r="D230" s="130"/>
      <c r="E230" s="87"/>
      <c r="F230" s="102" t="str">
        <f t="shared" si="2"/>
        <v/>
      </c>
      <c r="G230" s="102" t="str">
        <f t="shared" si="3"/>
        <v/>
      </c>
    </row>
    <row r="231" spans="1:7" x14ac:dyDescent="0.25">
      <c r="A231" s="22" t="s">
        <v>1990</v>
      </c>
      <c r="B231" s="124"/>
      <c r="C231" s="120"/>
      <c r="D231" s="130"/>
      <c r="E231" s="87"/>
      <c r="F231" s="102" t="str">
        <f t="shared" si="2"/>
        <v/>
      </c>
      <c r="G231" s="102" t="str">
        <f t="shared" si="3"/>
        <v/>
      </c>
    </row>
    <row r="232" spans="1:7" x14ac:dyDescent="0.25">
      <c r="A232" s="22" t="s">
        <v>1991</v>
      </c>
      <c r="B232" s="124"/>
      <c r="C232" s="120"/>
      <c r="D232" s="130"/>
      <c r="E232" s="87"/>
      <c r="F232" s="102" t="str">
        <f t="shared" si="2"/>
        <v/>
      </c>
      <c r="G232" s="102" t="str">
        <f t="shared" si="3"/>
        <v/>
      </c>
    </row>
    <row r="233" spans="1:7" x14ac:dyDescent="0.25">
      <c r="A233" s="22" t="s">
        <v>1992</v>
      </c>
      <c r="B233" s="124"/>
      <c r="C233" s="120"/>
      <c r="D233" s="130"/>
      <c r="E233" s="87"/>
      <c r="F233" s="102" t="str">
        <f t="shared" si="2"/>
        <v/>
      </c>
      <c r="G233" s="102" t="str">
        <f t="shared" si="3"/>
        <v/>
      </c>
    </row>
    <row r="234" spans="1:7" x14ac:dyDescent="0.25">
      <c r="A234" s="22" t="s">
        <v>1993</v>
      </c>
      <c r="B234" s="124"/>
      <c r="C234" s="120"/>
      <c r="D234" s="130"/>
      <c r="E234" s="87"/>
      <c r="F234" s="102" t="str">
        <f t="shared" si="2"/>
        <v/>
      </c>
      <c r="G234" s="102" t="str">
        <f t="shared" si="3"/>
        <v/>
      </c>
    </row>
    <row r="235" spans="1:7" x14ac:dyDescent="0.25">
      <c r="A235" s="22" t="s">
        <v>1994</v>
      </c>
      <c r="B235" s="124"/>
      <c r="C235" s="120"/>
      <c r="D235" s="130"/>
      <c r="E235" s="87"/>
      <c r="F235" s="102" t="str">
        <f t="shared" si="2"/>
        <v/>
      </c>
      <c r="G235" s="102" t="str">
        <f t="shared" si="3"/>
        <v/>
      </c>
    </row>
    <row r="236" spans="1:7" x14ac:dyDescent="0.25">
      <c r="A236" s="22" t="s">
        <v>1995</v>
      </c>
      <c r="B236" s="124"/>
      <c r="C236" s="120"/>
      <c r="D236" s="130"/>
      <c r="E236" s="87"/>
      <c r="F236" s="102" t="str">
        <f t="shared" si="2"/>
        <v/>
      </c>
      <c r="G236" s="102" t="str">
        <f t="shared" si="3"/>
        <v/>
      </c>
    </row>
    <row r="237" spans="1:7" x14ac:dyDescent="0.25">
      <c r="A237" s="22" t="s">
        <v>1996</v>
      </c>
      <c r="B237" s="124"/>
      <c r="C237" s="120"/>
      <c r="D237" s="130"/>
      <c r="E237" s="87"/>
      <c r="F237" s="102" t="str">
        <f t="shared" si="2"/>
        <v/>
      </c>
      <c r="G237" s="102" t="str">
        <f t="shared" si="3"/>
        <v/>
      </c>
    </row>
    <row r="238" spans="1:7" x14ac:dyDescent="0.25">
      <c r="A238" s="22" t="s">
        <v>1997</v>
      </c>
      <c r="B238" s="48" t="s">
        <v>267</v>
      </c>
      <c r="C238" s="98">
        <f>SUM(C214:C237)</f>
        <v>24489.133107460002</v>
      </c>
      <c r="D238" s="46">
        <f>SUM(D214:D237)</f>
        <v>9841</v>
      </c>
      <c r="E238" s="87"/>
      <c r="F238" s="111">
        <f>SUM(F214:F237)</f>
        <v>0.99999999999999978</v>
      </c>
      <c r="G238" s="111">
        <f>SUM(G214:G237)</f>
        <v>0.99999999999999989</v>
      </c>
    </row>
    <row r="239" spans="1:7" x14ac:dyDescent="0.25">
      <c r="A239" s="41"/>
      <c r="B239" s="41" t="s">
        <v>1014</v>
      </c>
      <c r="C239" s="41" t="s">
        <v>970</v>
      </c>
      <c r="D239" s="41" t="s">
        <v>971</v>
      </c>
      <c r="E239" s="41"/>
      <c r="F239" s="41" t="s">
        <v>759</v>
      </c>
      <c r="G239" s="41" t="s">
        <v>972</v>
      </c>
    </row>
    <row r="240" spans="1:7" x14ac:dyDescent="0.25">
      <c r="A240" s="22" t="s">
        <v>1998</v>
      </c>
      <c r="B240" s="22" t="s">
        <v>1016</v>
      </c>
      <c r="C240" s="129">
        <v>0.56235942448186627</v>
      </c>
      <c r="D240" s="22"/>
      <c r="E240" s="22"/>
      <c r="F240" s="110"/>
      <c r="G240" s="110"/>
    </row>
    <row r="241" spans="1:7" x14ac:dyDescent="0.25">
      <c r="A241" s="22"/>
      <c r="B241" s="22"/>
      <c r="C241" s="22"/>
      <c r="D241" s="22"/>
      <c r="E241" s="22"/>
      <c r="F241" s="110"/>
      <c r="G241" s="110"/>
    </row>
    <row r="242" spans="1:7" x14ac:dyDescent="0.25">
      <c r="A242" s="22"/>
      <c r="B242" s="39" t="s">
        <v>1017</v>
      </c>
      <c r="C242" s="22"/>
      <c r="D242" s="22"/>
      <c r="E242" s="22"/>
      <c r="F242" s="110"/>
      <c r="G242" s="110"/>
    </row>
    <row r="243" spans="1:7" x14ac:dyDescent="0.25">
      <c r="A243" s="22" t="s">
        <v>1999</v>
      </c>
      <c r="B243" s="22" t="s">
        <v>1019</v>
      </c>
      <c r="C243" s="120">
        <v>3889.6457069599978</v>
      </c>
      <c r="D243" s="130">
        <v>2971</v>
      </c>
      <c r="E243" s="22"/>
      <c r="F243" s="102">
        <f>IF($C$251=0,"",IF(C243="[for completion]","",IF(C243="","",C243/$C$251)))</f>
        <v>0.15883149844022515</v>
      </c>
      <c r="G243" s="102">
        <f>IF($D$251=0,"",IF(D243="[for completion]","",IF(D243="","",D243/$D$251)))</f>
        <v>0.30190021339294787</v>
      </c>
    </row>
    <row r="244" spans="1:7" x14ac:dyDescent="0.25">
      <c r="A244" s="22" t="s">
        <v>2000</v>
      </c>
      <c r="B244" s="22" t="s">
        <v>1021</v>
      </c>
      <c r="C244" s="120">
        <v>3633.7819343200017</v>
      </c>
      <c r="D244" s="130">
        <v>1472</v>
      </c>
      <c r="E244" s="22"/>
      <c r="F244" s="102">
        <f t="shared" ref="F244:F250" si="4">IF($C$251=0,"",IF(C244="[for completion]","",IF(C244="","",C244/$C$251)))</f>
        <v>0.14838344494983624</v>
      </c>
      <c r="G244" s="102">
        <f t="shared" ref="G244:G250" si="5">IF($D$251=0,"",IF(D244="[for completion]","",IF(D244="","",D244/$D$251)))</f>
        <v>0.14957829488873081</v>
      </c>
    </row>
    <row r="245" spans="1:7" x14ac:dyDescent="0.25">
      <c r="A245" s="22" t="s">
        <v>2001</v>
      </c>
      <c r="B245" s="22" t="s">
        <v>1023</v>
      </c>
      <c r="C245" s="120">
        <v>5569.490806010007</v>
      </c>
      <c r="D245" s="130">
        <v>1952</v>
      </c>
      <c r="E245" s="22"/>
      <c r="F245" s="102">
        <f t="shared" si="4"/>
        <v>0.22742702984097887</v>
      </c>
      <c r="G245" s="102">
        <f t="shared" si="5"/>
        <v>0.19835382583070826</v>
      </c>
    </row>
    <row r="246" spans="1:7" x14ac:dyDescent="0.25">
      <c r="A246" s="22" t="s">
        <v>2002</v>
      </c>
      <c r="B246" s="22" t="s">
        <v>1025</v>
      </c>
      <c r="C246" s="120">
        <v>5673.0821599299943</v>
      </c>
      <c r="D246" s="130">
        <v>1735</v>
      </c>
      <c r="E246" s="22"/>
      <c r="F246" s="102">
        <f t="shared" si="4"/>
        <v>0.23165712461262397</v>
      </c>
      <c r="G246" s="102">
        <f t="shared" si="5"/>
        <v>0.17630322121735595</v>
      </c>
    </row>
    <row r="247" spans="1:7" x14ac:dyDescent="0.25">
      <c r="A247" s="22" t="s">
        <v>2003</v>
      </c>
      <c r="B247" s="22" t="s">
        <v>1027</v>
      </c>
      <c r="C247" s="120">
        <v>5714.9458052899918</v>
      </c>
      <c r="D247" s="130">
        <v>1708</v>
      </c>
      <c r="E247" s="22"/>
      <c r="F247" s="102">
        <f>IF($C$251=0,"",IF(C247="[for completion]","",IF(C247="","",C247/$C$251)))</f>
        <v>0.23336660306481322</v>
      </c>
      <c r="G247" s="102">
        <f t="shared" si="5"/>
        <v>0.17355959760186973</v>
      </c>
    </row>
    <row r="248" spans="1:7" x14ac:dyDescent="0.25">
      <c r="A248" s="22" t="s">
        <v>2004</v>
      </c>
      <c r="B248" s="22" t="s">
        <v>1029</v>
      </c>
      <c r="C248" s="120">
        <v>2.3406760000000002</v>
      </c>
      <c r="D248" s="130">
        <v>1</v>
      </c>
      <c r="E248" s="22"/>
      <c r="F248" s="102">
        <f t="shared" si="4"/>
        <v>9.5580190190030571E-5</v>
      </c>
      <c r="G248" s="102">
        <f t="shared" si="5"/>
        <v>1.01615689462453E-4</v>
      </c>
    </row>
    <row r="249" spans="1:7" x14ac:dyDescent="0.25">
      <c r="A249" s="22" t="s">
        <v>2005</v>
      </c>
      <c r="B249" s="22" t="s">
        <v>1031</v>
      </c>
      <c r="C249" s="120">
        <v>4.0398769999999997</v>
      </c>
      <c r="D249" s="130">
        <v>1</v>
      </c>
      <c r="E249" s="22"/>
      <c r="F249" s="102">
        <f t="shared" si="4"/>
        <v>1.6496610893790086E-4</v>
      </c>
      <c r="G249" s="102">
        <f t="shared" si="5"/>
        <v>1.01615689462453E-4</v>
      </c>
    </row>
    <row r="250" spans="1:7" x14ac:dyDescent="0.25">
      <c r="A250" s="22" t="s">
        <v>2006</v>
      </c>
      <c r="B250" s="22" t="s">
        <v>1033</v>
      </c>
      <c r="C250" s="120">
        <v>1.80614195</v>
      </c>
      <c r="D250" s="130">
        <v>1</v>
      </c>
      <c r="E250" s="22"/>
      <c r="F250" s="102">
        <f t="shared" si="4"/>
        <v>7.3752792394672591E-5</v>
      </c>
      <c r="G250" s="102">
        <f t="shared" si="5"/>
        <v>1.01615689462453E-4</v>
      </c>
    </row>
    <row r="251" spans="1:7" x14ac:dyDescent="0.25">
      <c r="A251" s="22" t="s">
        <v>2007</v>
      </c>
      <c r="B251" s="48" t="s">
        <v>267</v>
      </c>
      <c r="C251" s="96">
        <f>SUM(C243:C250)</f>
        <v>24489.133107459991</v>
      </c>
      <c r="D251" s="97">
        <f>SUM(D243:D250)</f>
        <v>9841</v>
      </c>
      <c r="E251" s="22"/>
      <c r="F251" s="111">
        <f>SUM(F240:F250)</f>
        <v>1.0000000000000002</v>
      </c>
      <c r="G251" s="111">
        <f>SUM(G240:G250)</f>
        <v>1</v>
      </c>
    </row>
    <row r="252" spans="1:7" x14ac:dyDescent="0.25">
      <c r="A252" s="22" t="s">
        <v>2008</v>
      </c>
      <c r="B252" s="50" t="s">
        <v>1036</v>
      </c>
      <c r="C252" s="120">
        <v>0</v>
      </c>
      <c r="D252" s="130">
        <v>0</v>
      </c>
      <c r="E252" s="22"/>
      <c r="F252" s="102" t="s">
        <v>2009</v>
      </c>
      <c r="G252" s="102" t="s">
        <v>2009</v>
      </c>
    </row>
    <row r="253" spans="1:7" x14ac:dyDescent="0.25">
      <c r="A253" s="22" t="s">
        <v>2010</v>
      </c>
      <c r="B253" s="50" t="s">
        <v>1038</v>
      </c>
      <c r="C253" s="120">
        <v>0</v>
      </c>
      <c r="D253" s="130">
        <v>0</v>
      </c>
      <c r="E253" s="22"/>
      <c r="F253" s="102" t="s">
        <v>2009</v>
      </c>
      <c r="G253" s="102" t="s">
        <v>2009</v>
      </c>
    </row>
    <row r="254" spans="1:7" x14ac:dyDescent="0.25">
      <c r="A254" s="22" t="s">
        <v>2011</v>
      </c>
      <c r="B254" s="50" t="s">
        <v>1040</v>
      </c>
      <c r="C254" s="120">
        <v>0</v>
      </c>
      <c r="D254" s="130">
        <v>0</v>
      </c>
      <c r="E254" s="22"/>
      <c r="F254" s="102" t="s">
        <v>2009</v>
      </c>
      <c r="G254" s="102" t="s">
        <v>2009</v>
      </c>
    </row>
    <row r="255" spans="1:7" x14ac:dyDescent="0.25">
      <c r="A255" s="22" t="s">
        <v>2012</v>
      </c>
      <c r="B255" s="50" t="s">
        <v>1042</v>
      </c>
      <c r="C255" s="120">
        <v>1.80614195</v>
      </c>
      <c r="D255" s="130">
        <v>1</v>
      </c>
      <c r="E255" s="22"/>
      <c r="F255" s="102" t="s">
        <v>2009</v>
      </c>
      <c r="G255" s="102" t="s">
        <v>2009</v>
      </c>
    </row>
    <row r="256" spans="1:7" x14ac:dyDescent="0.25">
      <c r="A256" s="22" t="s">
        <v>2013</v>
      </c>
      <c r="B256" s="50" t="s">
        <v>1044</v>
      </c>
      <c r="C256" s="120">
        <v>0</v>
      </c>
      <c r="D256" s="130">
        <v>0</v>
      </c>
      <c r="E256" s="22"/>
      <c r="F256" s="102" t="s">
        <v>2009</v>
      </c>
      <c r="G256" s="102" t="s">
        <v>2009</v>
      </c>
    </row>
    <row r="257" spans="1:7" x14ac:dyDescent="0.25">
      <c r="A257" s="22" t="s">
        <v>2014</v>
      </c>
      <c r="B257" s="50" t="s">
        <v>1046</v>
      </c>
      <c r="C257" s="120">
        <v>0</v>
      </c>
      <c r="D257" s="130">
        <v>0</v>
      </c>
      <c r="E257" s="22"/>
      <c r="F257" s="102" t="s">
        <v>2009</v>
      </c>
      <c r="G257" s="102" t="s">
        <v>2009</v>
      </c>
    </row>
    <row r="258" spans="1:7" x14ac:dyDescent="0.25">
      <c r="A258" s="22" t="s">
        <v>2015</v>
      </c>
      <c r="B258" s="50"/>
      <c r="C258" s="22"/>
      <c r="D258" s="22"/>
      <c r="E258" s="22"/>
      <c r="F258" s="102"/>
      <c r="G258" s="102"/>
    </row>
    <row r="259" spans="1:7" x14ac:dyDescent="0.25">
      <c r="A259" s="22" t="s">
        <v>2016</v>
      </c>
      <c r="B259" s="50"/>
      <c r="C259" s="22"/>
      <c r="D259" s="22"/>
      <c r="E259" s="22"/>
      <c r="F259" s="102"/>
      <c r="G259" s="102"/>
    </row>
    <row r="260" spans="1:7" x14ac:dyDescent="0.25">
      <c r="A260" s="22" t="s">
        <v>2017</v>
      </c>
      <c r="B260" s="50"/>
      <c r="C260" s="22"/>
      <c r="D260" s="22"/>
      <c r="E260" s="22"/>
      <c r="F260" s="102"/>
      <c r="G260" s="102"/>
    </row>
    <row r="261" spans="1:7" x14ac:dyDescent="0.25">
      <c r="A261" s="41"/>
      <c r="B261" s="41" t="s">
        <v>1050</v>
      </c>
      <c r="C261" s="41" t="s">
        <v>970</v>
      </c>
      <c r="D261" s="41" t="s">
        <v>971</v>
      </c>
      <c r="E261" s="41"/>
      <c r="F261" s="41" t="s">
        <v>759</v>
      </c>
      <c r="G261" s="41" t="s">
        <v>972</v>
      </c>
    </row>
    <row r="262" spans="1:7" x14ac:dyDescent="0.25">
      <c r="A262" s="22" t="s">
        <v>2018</v>
      </c>
      <c r="B262" s="22" t="s">
        <v>1016</v>
      </c>
      <c r="C262" s="129">
        <v>0.53723418928884847</v>
      </c>
      <c r="D262" s="22"/>
      <c r="E262" s="22"/>
      <c r="F262" s="110"/>
      <c r="G262" s="110"/>
    </row>
    <row r="263" spans="1:7" x14ac:dyDescent="0.25">
      <c r="A263" s="22"/>
      <c r="B263" s="22"/>
      <c r="C263" s="22"/>
      <c r="D263" s="22"/>
      <c r="E263" s="22"/>
      <c r="F263" s="110"/>
      <c r="G263" s="110"/>
    </row>
    <row r="264" spans="1:7" x14ac:dyDescent="0.25">
      <c r="A264" s="22"/>
      <c r="B264" s="39" t="s">
        <v>1017</v>
      </c>
      <c r="C264" s="22"/>
      <c r="D264" s="22"/>
      <c r="E264" s="22"/>
      <c r="F264" s="110"/>
      <c r="G264" s="110"/>
    </row>
    <row r="265" spans="1:7" x14ac:dyDescent="0.25">
      <c r="A265" s="22" t="s">
        <v>2019</v>
      </c>
      <c r="B265" s="22" t="s">
        <v>1019</v>
      </c>
      <c r="C265" s="120">
        <v>5560.2435861199974</v>
      </c>
      <c r="D265" s="130">
        <v>3707</v>
      </c>
      <c r="E265" s="22"/>
      <c r="F265" s="102">
        <f>IF($C$273=0,"",IF(C265="[for completion]","",IF(C265="","",C265/$C$273)))</f>
        <v>0.22704942480900675</v>
      </c>
      <c r="G265" s="102">
        <f>IF($D$273=0,"",IF(D265="[for completion]","",IF(D265="","",D265/$D$273)))</f>
        <v>0.3766893608373133</v>
      </c>
    </row>
    <row r="266" spans="1:7" x14ac:dyDescent="0.25">
      <c r="A266" s="22" t="s">
        <v>2020</v>
      </c>
      <c r="B266" s="22" t="s">
        <v>1021</v>
      </c>
      <c r="C266" s="120">
        <v>4170.6656373599999</v>
      </c>
      <c r="D266" s="130">
        <v>1615</v>
      </c>
      <c r="E266" s="22"/>
      <c r="F266" s="102">
        <f t="shared" ref="F266:F272" si="6">IF($C$273=0,"",IF(C266="[for completion]","",IF(C266="","",C266/$C$273)))</f>
        <v>0.17030678950777195</v>
      </c>
      <c r="G266" s="102">
        <f t="shared" ref="G266:G272" si="7">IF($D$273=0,"",IF(D266="[for completion]","",IF(D266="","",D266/$D$273)))</f>
        <v>0.1641093384818616</v>
      </c>
    </row>
    <row r="267" spans="1:7" x14ac:dyDescent="0.25">
      <c r="A267" s="22" t="s">
        <v>2021</v>
      </c>
      <c r="B267" s="22" t="s">
        <v>1023</v>
      </c>
      <c r="C267" s="120">
        <v>4924.2505745700064</v>
      </c>
      <c r="D267" s="130">
        <v>1636</v>
      </c>
      <c r="E267" s="22"/>
      <c r="F267" s="102">
        <f t="shared" si="6"/>
        <v>0.20107900728711203</v>
      </c>
      <c r="G267" s="102">
        <f t="shared" si="7"/>
        <v>0.16624326796057312</v>
      </c>
    </row>
    <row r="268" spans="1:7" x14ac:dyDescent="0.25">
      <c r="A268" s="22" t="s">
        <v>2022</v>
      </c>
      <c r="B268" s="22" t="s">
        <v>1025</v>
      </c>
      <c r="C268" s="120">
        <v>5209.3789485300003</v>
      </c>
      <c r="D268" s="130">
        <v>1570</v>
      </c>
      <c r="E268" s="22"/>
      <c r="F268" s="102">
        <f t="shared" si="6"/>
        <v>0.21272206434057453</v>
      </c>
      <c r="G268" s="102">
        <f t="shared" si="7"/>
        <v>0.15953663245605121</v>
      </c>
    </row>
    <row r="269" spans="1:7" x14ac:dyDescent="0.25">
      <c r="A269" s="22" t="s">
        <v>2023</v>
      </c>
      <c r="B269" s="22" t="s">
        <v>1027</v>
      </c>
      <c r="C269" s="120">
        <v>3956.8816962199999</v>
      </c>
      <c r="D269" s="130">
        <v>1165</v>
      </c>
      <c r="E269" s="22"/>
      <c r="F269" s="102">
        <f t="shared" si="6"/>
        <v>0.16157704230921244</v>
      </c>
      <c r="G269" s="102">
        <f t="shared" si="7"/>
        <v>0.11838227822375774</v>
      </c>
    </row>
    <row r="270" spans="1:7" x14ac:dyDescent="0.25">
      <c r="A270" s="22" t="s">
        <v>2024</v>
      </c>
      <c r="B270" s="22" t="s">
        <v>1029</v>
      </c>
      <c r="C270" s="120">
        <v>374.21398252000006</v>
      </c>
      <c r="D270" s="130">
        <v>84</v>
      </c>
      <c r="E270" s="22"/>
      <c r="F270" s="102">
        <f t="shared" si="6"/>
        <v>1.5280817858187277E-2</v>
      </c>
      <c r="G270" s="102">
        <f t="shared" si="7"/>
        <v>8.535717914846053E-3</v>
      </c>
    </row>
    <row r="271" spans="1:7" x14ac:dyDescent="0.25">
      <c r="A271" s="22" t="s">
        <v>2025</v>
      </c>
      <c r="B271" s="22" t="s">
        <v>1031</v>
      </c>
      <c r="C271" s="120">
        <v>137.10855082999998</v>
      </c>
      <c r="D271" s="130">
        <v>30</v>
      </c>
      <c r="E271" s="22"/>
      <c r="F271" s="102">
        <f t="shared" si="6"/>
        <v>5.5987506878401221E-3</v>
      </c>
      <c r="G271" s="102">
        <f t="shared" si="7"/>
        <v>3.0484706838735899E-3</v>
      </c>
    </row>
    <row r="272" spans="1:7" x14ac:dyDescent="0.25">
      <c r="A272" s="22" t="s">
        <v>2026</v>
      </c>
      <c r="B272" s="22" t="s">
        <v>1033</v>
      </c>
      <c r="C272" s="120">
        <v>156.39013130999999</v>
      </c>
      <c r="D272" s="130">
        <v>34</v>
      </c>
      <c r="E272" s="22"/>
      <c r="F272" s="102">
        <f t="shared" si="6"/>
        <v>6.3861032002949765E-3</v>
      </c>
      <c r="G272" s="102">
        <f t="shared" si="7"/>
        <v>3.4549334417234021E-3</v>
      </c>
    </row>
    <row r="273" spans="1:7" x14ac:dyDescent="0.25">
      <c r="A273" s="22" t="s">
        <v>2027</v>
      </c>
      <c r="B273" s="48" t="s">
        <v>267</v>
      </c>
      <c r="C273" s="96">
        <f>SUM(C265:C272)</f>
        <v>24489.133107460002</v>
      </c>
      <c r="D273" s="97">
        <f>SUM(D265:D272)</f>
        <v>9841</v>
      </c>
      <c r="E273" s="22"/>
      <c r="F273" s="111">
        <f>SUM(F265:F272)</f>
        <v>1</v>
      </c>
      <c r="G273" s="111">
        <f>SUM(G265:G272)</f>
        <v>1</v>
      </c>
    </row>
    <row r="274" spans="1:7" x14ac:dyDescent="0.25">
      <c r="A274" s="22" t="s">
        <v>2028</v>
      </c>
      <c r="B274" s="50" t="s">
        <v>1036</v>
      </c>
      <c r="C274" s="120">
        <v>67.027830699999996</v>
      </c>
      <c r="D274" s="130">
        <v>14</v>
      </c>
      <c r="E274" s="22"/>
      <c r="F274" s="102" t="s">
        <v>2009</v>
      </c>
      <c r="G274" s="102" t="s">
        <v>2009</v>
      </c>
    </row>
    <row r="275" spans="1:7" x14ac:dyDescent="0.25">
      <c r="A275" s="22" t="s">
        <v>2029</v>
      </c>
      <c r="B275" s="50" t="s">
        <v>1038</v>
      </c>
      <c r="C275" s="120">
        <v>10.226179</v>
      </c>
      <c r="D275" s="130">
        <v>3</v>
      </c>
      <c r="E275" s="22"/>
      <c r="F275" s="102" t="s">
        <v>2009</v>
      </c>
      <c r="G275" s="102" t="s">
        <v>2009</v>
      </c>
    </row>
    <row r="276" spans="1:7" x14ac:dyDescent="0.25">
      <c r="A276" s="22" t="s">
        <v>2030</v>
      </c>
      <c r="B276" s="50" t="s">
        <v>1040</v>
      </c>
      <c r="C276" s="120">
        <v>30.507750609999999</v>
      </c>
      <c r="D276" s="130">
        <v>7</v>
      </c>
      <c r="E276" s="22"/>
      <c r="F276" s="102" t="s">
        <v>2009</v>
      </c>
      <c r="G276" s="102" t="s">
        <v>2009</v>
      </c>
    </row>
    <row r="277" spans="1:7" x14ac:dyDescent="0.25">
      <c r="A277" s="22" t="s">
        <v>2031</v>
      </c>
      <c r="B277" s="50" t="s">
        <v>1042</v>
      </c>
      <c r="C277" s="120">
        <v>25.238166</v>
      </c>
      <c r="D277" s="130">
        <v>5</v>
      </c>
      <c r="E277" s="22"/>
      <c r="F277" s="102" t="s">
        <v>2009</v>
      </c>
      <c r="G277" s="102" t="s">
        <v>2009</v>
      </c>
    </row>
    <row r="278" spans="1:7" x14ac:dyDescent="0.25">
      <c r="A278" s="22" t="s">
        <v>2032</v>
      </c>
      <c r="B278" s="50" t="s">
        <v>1044</v>
      </c>
      <c r="C278" s="120">
        <v>15.408493</v>
      </c>
      <c r="D278" s="130">
        <v>4</v>
      </c>
      <c r="E278" s="22"/>
      <c r="F278" s="102" t="s">
        <v>2009</v>
      </c>
      <c r="G278" s="102" t="s">
        <v>2009</v>
      </c>
    </row>
    <row r="279" spans="1:7" x14ac:dyDescent="0.25">
      <c r="A279" s="22" t="s">
        <v>2033</v>
      </c>
      <c r="B279" s="50" t="s">
        <v>1046</v>
      </c>
      <c r="C279" s="120">
        <v>7.9817119999999999</v>
      </c>
      <c r="D279" s="130">
        <v>1</v>
      </c>
      <c r="E279" s="22"/>
      <c r="F279" s="102" t="s">
        <v>2009</v>
      </c>
      <c r="G279" s="102" t="s">
        <v>2009</v>
      </c>
    </row>
    <row r="280" spans="1:7" x14ac:dyDescent="0.25">
      <c r="A280" s="22" t="s">
        <v>2034</v>
      </c>
      <c r="B280" s="50"/>
      <c r="C280" s="22"/>
      <c r="D280" s="22"/>
      <c r="E280" s="22"/>
      <c r="F280" s="47"/>
      <c r="G280" s="47"/>
    </row>
    <row r="281" spans="1:7" x14ac:dyDescent="0.25">
      <c r="A281" s="22" t="s">
        <v>2035</v>
      </c>
      <c r="B281" s="50"/>
      <c r="C281" s="22"/>
      <c r="D281" s="22"/>
      <c r="E281" s="22"/>
      <c r="F281" s="47"/>
      <c r="G281" s="47"/>
    </row>
    <row r="282" spans="1:7" x14ac:dyDescent="0.25">
      <c r="A282" s="22" t="s">
        <v>2036</v>
      </c>
      <c r="B282" s="50"/>
      <c r="C282" s="22"/>
      <c r="D282" s="22"/>
      <c r="E282" s="22"/>
      <c r="F282" s="47"/>
      <c r="G282" s="47"/>
    </row>
    <row r="283" spans="1:7" x14ac:dyDescent="0.25">
      <c r="A283" s="41"/>
      <c r="B283" s="41" t="s">
        <v>1070</v>
      </c>
      <c r="C283" s="41" t="s">
        <v>759</v>
      </c>
      <c r="D283" s="41"/>
      <c r="E283" s="41"/>
      <c r="F283" s="41"/>
      <c r="G283" s="41"/>
    </row>
    <row r="284" spans="1:7" x14ac:dyDescent="0.25">
      <c r="A284" s="22" t="s">
        <v>2037</v>
      </c>
      <c r="B284" s="22" t="s">
        <v>1072</v>
      </c>
      <c r="C284" s="129" t="s">
        <v>1073</v>
      </c>
      <c r="D284" s="22"/>
      <c r="E284" s="87"/>
      <c r="F284" s="87"/>
      <c r="G284" s="87"/>
    </row>
    <row r="285" spans="1:7" x14ac:dyDescent="0.25">
      <c r="A285" s="22" t="s">
        <v>2038</v>
      </c>
      <c r="B285" s="22" t="s">
        <v>1075</v>
      </c>
      <c r="C285" s="129" t="s">
        <v>1073</v>
      </c>
      <c r="D285" s="22"/>
      <c r="E285" s="87"/>
      <c r="F285" s="87"/>
      <c r="G285" s="20"/>
    </row>
    <row r="286" spans="1:7" x14ac:dyDescent="0.25">
      <c r="A286" s="22" t="s">
        <v>2039</v>
      </c>
      <c r="B286" s="22" t="s">
        <v>1077</v>
      </c>
      <c r="C286" s="129" t="s">
        <v>1073</v>
      </c>
      <c r="D286" s="22"/>
      <c r="E286" s="87"/>
      <c r="F286" s="87"/>
      <c r="G286" s="20"/>
    </row>
    <row r="287" spans="1:7" x14ac:dyDescent="0.25">
      <c r="A287" s="22" t="s">
        <v>2040</v>
      </c>
      <c r="B287" s="22" t="s">
        <v>2041</v>
      </c>
      <c r="C287" s="129" t="s">
        <v>1073</v>
      </c>
      <c r="D287" s="22"/>
      <c r="E287" s="87"/>
      <c r="F287" s="87"/>
      <c r="G287" s="20"/>
    </row>
    <row r="288" spans="1:7" x14ac:dyDescent="0.25">
      <c r="A288" s="22" t="s">
        <v>2042</v>
      </c>
      <c r="B288" s="39" t="s">
        <v>1081</v>
      </c>
      <c r="C288" s="129" t="s">
        <v>1073</v>
      </c>
      <c r="D288" s="36"/>
      <c r="E288" s="36"/>
      <c r="F288" s="53"/>
      <c r="G288" s="53"/>
    </row>
    <row r="289" spans="1:7" x14ac:dyDescent="0.25">
      <c r="A289" s="22" t="s">
        <v>2043</v>
      </c>
      <c r="B289" s="22" t="s">
        <v>265</v>
      </c>
      <c r="C289" s="129" t="s">
        <v>1073</v>
      </c>
      <c r="D289" s="22"/>
      <c r="E289" s="87"/>
      <c r="F289" s="87"/>
      <c r="G289" s="20"/>
    </row>
    <row r="290" spans="1:7" x14ac:dyDescent="0.25">
      <c r="A290" s="22" t="s">
        <v>2044</v>
      </c>
      <c r="B290" s="50" t="s">
        <v>1084</v>
      </c>
      <c r="C290" s="131"/>
      <c r="D290" s="22"/>
      <c r="E290" s="87"/>
      <c r="F290" s="87"/>
      <c r="G290" s="20"/>
    </row>
    <row r="291" spans="1:7" x14ac:dyDescent="0.25">
      <c r="A291" s="22" t="s">
        <v>2045</v>
      </c>
      <c r="B291" s="50" t="s">
        <v>1086</v>
      </c>
      <c r="C291" s="129"/>
      <c r="D291" s="22"/>
      <c r="E291" s="87"/>
      <c r="F291" s="87"/>
      <c r="G291" s="20"/>
    </row>
    <row r="292" spans="1:7" x14ac:dyDescent="0.25">
      <c r="A292" s="22" t="s">
        <v>2046</v>
      </c>
      <c r="B292" s="50" t="s">
        <v>1088</v>
      </c>
      <c r="C292" s="129"/>
      <c r="D292" s="22"/>
      <c r="E292" s="87"/>
      <c r="F292" s="87"/>
      <c r="G292" s="20"/>
    </row>
    <row r="293" spans="1:7" x14ac:dyDescent="0.25">
      <c r="A293" s="22" t="s">
        <v>2047</v>
      </c>
      <c r="B293" s="50" t="s">
        <v>1090</v>
      </c>
      <c r="C293" s="129"/>
      <c r="D293" s="22"/>
      <c r="E293" s="87"/>
      <c r="F293" s="87"/>
      <c r="G293" s="20"/>
    </row>
    <row r="294" spans="1:7" x14ac:dyDescent="0.25">
      <c r="A294" s="22" t="s">
        <v>2048</v>
      </c>
      <c r="B294" s="126" t="s">
        <v>269</v>
      </c>
      <c r="C294" s="129"/>
      <c r="D294" s="22"/>
      <c r="E294" s="87"/>
      <c r="F294" s="87"/>
      <c r="G294" s="20"/>
    </row>
    <row r="295" spans="1:7" x14ac:dyDescent="0.25">
      <c r="A295" s="22" t="s">
        <v>2049</v>
      </c>
      <c r="B295" s="126" t="s">
        <v>269</v>
      </c>
      <c r="C295" s="129"/>
      <c r="D295" s="22"/>
      <c r="E295" s="87"/>
      <c r="F295" s="87"/>
      <c r="G295" s="20"/>
    </row>
    <row r="296" spans="1:7" x14ac:dyDescent="0.25">
      <c r="A296" s="22" t="s">
        <v>2050</v>
      </c>
      <c r="B296" s="126" t="s">
        <v>269</v>
      </c>
      <c r="C296" s="129"/>
      <c r="D296" s="22"/>
      <c r="E296" s="87"/>
      <c r="F296" s="87"/>
      <c r="G296" s="20"/>
    </row>
    <row r="297" spans="1:7" x14ac:dyDescent="0.25">
      <c r="A297" s="22" t="s">
        <v>2051</v>
      </c>
      <c r="B297" s="126" t="s">
        <v>269</v>
      </c>
      <c r="C297" s="129"/>
      <c r="D297" s="22"/>
      <c r="E297" s="87"/>
      <c r="F297" s="87"/>
      <c r="G297" s="20"/>
    </row>
    <row r="298" spans="1:7" x14ac:dyDescent="0.25">
      <c r="A298" s="22" t="s">
        <v>2052</v>
      </c>
      <c r="B298" s="126" t="s">
        <v>269</v>
      </c>
      <c r="C298" s="129"/>
      <c r="D298" s="22"/>
      <c r="E298" s="87"/>
      <c r="F298" s="87"/>
      <c r="G298" s="20"/>
    </row>
    <row r="299" spans="1:7" x14ac:dyDescent="0.25">
      <c r="A299" s="22" t="s">
        <v>2053</v>
      </c>
      <c r="B299" s="126" t="s">
        <v>269</v>
      </c>
      <c r="C299" s="129"/>
      <c r="D299" s="22"/>
      <c r="E299" s="87"/>
      <c r="F299" s="87"/>
      <c r="G299" s="20"/>
    </row>
    <row r="300" spans="1:7" x14ac:dyDescent="0.25">
      <c r="A300" s="41"/>
      <c r="B300" s="41" t="s">
        <v>1097</v>
      </c>
      <c r="C300" s="41" t="s">
        <v>759</v>
      </c>
      <c r="D300" s="41"/>
      <c r="E300" s="41"/>
      <c r="F300" s="41"/>
      <c r="G300" s="41"/>
    </row>
    <row r="301" spans="1:7" x14ac:dyDescent="0.25">
      <c r="A301" s="22" t="s">
        <v>2054</v>
      </c>
      <c r="B301" s="22" t="s">
        <v>1099</v>
      </c>
      <c r="C301" s="129" t="s">
        <v>1073</v>
      </c>
      <c r="D301" s="22"/>
      <c r="E301" s="20"/>
      <c r="F301" s="20"/>
      <c r="G301" s="20"/>
    </row>
    <row r="302" spans="1:7" x14ac:dyDescent="0.25">
      <c r="A302" s="22" t="s">
        <v>2055</v>
      </c>
      <c r="B302" s="22" t="s">
        <v>1101</v>
      </c>
      <c r="C302" s="129" t="s">
        <v>1073</v>
      </c>
      <c r="D302" s="22"/>
      <c r="E302" s="20"/>
      <c r="F302" s="20"/>
      <c r="G302" s="20"/>
    </row>
    <row r="303" spans="1:7" x14ac:dyDescent="0.25">
      <c r="A303" s="22" t="s">
        <v>2056</v>
      </c>
      <c r="B303" s="22" t="s">
        <v>265</v>
      </c>
      <c r="C303" s="129" t="s">
        <v>1073</v>
      </c>
      <c r="D303" s="22"/>
      <c r="E303" s="20"/>
      <c r="F303" s="20"/>
      <c r="G303" s="20"/>
    </row>
    <row r="304" spans="1:7" x14ac:dyDescent="0.25">
      <c r="A304" s="22" t="s">
        <v>2057</v>
      </c>
      <c r="B304" s="22"/>
      <c r="C304" s="93"/>
      <c r="D304" s="22"/>
      <c r="E304" s="20"/>
      <c r="F304" s="20"/>
      <c r="G304" s="20"/>
    </row>
    <row r="305" spans="1:7" x14ac:dyDescent="0.25">
      <c r="A305" s="22" t="s">
        <v>2058</v>
      </c>
      <c r="B305" s="22"/>
      <c r="C305" s="93"/>
      <c r="D305" s="22"/>
      <c r="E305" s="20"/>
      <c r="F305" s="20"/>
      <c r="G305" s="20"/>
    </row>
    <row r="306" spans="1:7" x14ac:dyDescent="0.25">
      <c r="A306" s="22" t="s">
        <v>2059</v>
      </c>
      <c r="B306" s="22"/>
      <c r="C306" s="93"/>
      <c r="D306" s="22"/>
      <c r="E306" s="20"/>
      <c r="F306" s="20"/>
      <c r="G306" s="20"/>
    </row>
    <row r="307" spans="1:7" x14ac:dyDescent="0.25">
      <c r="A307" s="41"/>
      <c r="B307" s="41" t="s">
        <v>2060</v>
      </c>
      <c r="C307" s="41" t="s">
        <v>229</v>
      </c>
      <c r="D307" s="41" t="s">
        <v>1110</v>
      </c>
      <c r="E307" s="41"/>
      <c r="F307" s="41" t="s">
        <v>759</v>
      </c>
      <c r="G307" s="41" t="s">
        <v>1111</v>
      </c>
    </row>
    <row r="308" spans="1:7" x14ac:dyDescent="0.25">
      <c r="A308" s="22" t="s">
        <v>2061</v>
      </c>
      <c r="B308" s="124" t="s">
        <v>1113</v>
      </c>
      <c r="C308" s="120">
        <v>5320.215866270004</v>
      </c>
      <c r="D308" s="130">
        <v>1938</v>
      </c>
      <c r="E308" s="28"/>
      <c r="F308" s="102">
        <f>IF($C$326=0,"",IF(C308="[for completion]","",IF(C308="","",C308/$C$326)))</f>
        <v>0.21724802764248666</v>
      </c>
      <c r="G308" s="102">
        <f>IF($D$326=0,"",IF(D308="[for completion]","",IF(D308="","",D308/$D$326)))</f>
        <v>0.19693120617823393</v>
      </c>
    </row>
    <row r="309" spans="1:7" x14ac:dyDescent="0.25">
      <c r="A309" s="22" t="s">
        <v>2062</v>
      </c>
      <c r="B309" s="124" t="s">
        <v>1115</v>
      </c>
      <c r="C309" s="120">
        <v>14953.453936789971</v>
      </c>
      <c r="D309" s="130">
        <v>6169</v>
      </c>
      <c r="E309" s="28"/>
      <c r="F309" s="102">
        <f t="shared" ref="F309:F325" si="8">IF($C$326=0,"",IF(C309="[for completion]","",IF(C309="","",C309/$C$326)))</f>
        <v>0.61061589526967697</v>
      </c>
      <c r="G309" s="102">
        <f t="shared" ref="G309:G325" si="9">IF($D$326=0,"",IF(D309="[for completion]","",IF(D309="","",D309/$D$326)))</f>
        <v>0.62686718829387256</v>
      </c>
    </row>
    <row r="310" spans="1:7" x14ac:dyDescent="0.25">
      <c r="A310" s="22" t="s">
        <v>2063</v>
      </c>
      <c r="B310" s="124" t="s">
        <v>1117</v>
      </c>
      <c r="C310" s="120">
        <v>3189.4297046799975</v>
      </c>
      <c r="D310" s="130">
        <v>1294</v>
      </c>
      <c r="E310" s="28"/>
      <c r="F310" s="102">
        <f t="shared" si="8"/>
        <v>0.13023857115254187</v>
      </c>
      <c r="G310" s="102">
        <f t="shared" si="9"/>
        <v>0.13149070216441419</v>
      </c>
    </row>
    <row r="311" spans="1:7" x14ac:dyDescent="0.25">
      <c r="A311" s="22" t="s">
        <v>2064</v>
      </c>
      <c r="B311" s="124" t="s">
        <v>1119</v>
      </c>
      <c r="C311" s="120">
        <v>771.40399503999947</v>
      </c>
      <c r="D311" s="130">
        <v>358</v>
      </c>
      <c r="E311" s="28"/>
      <c r="F311" s="102">
        <f t="shared" si="8"/>
        <v>3.1499849000576126E-2</v>
      </c>
      <c r="G311" s="102">
        <f t="shared" si="9"/>
        <v>3.6378416827558172E-2</v>
      </c>
    </row>
    <row r="312" spans="1:7" x14ac:dyDescent="0.25">
      <c r="A312" s="22" t="s">
        <v>2065</v>
      </c>
      <c r="B312" s="124" t="s">
        <v>1121</v>
      </c>
      <c r="C312" s="120">
        <v>71.466892739999992</v>
      </c>
      <c r="D312" s="130">
        <v>28</v>
      </c>
      <c r="E312" s="28"/>
      <c r="F312" s="102">
        <f t="shared" si="8"/>
        <v>2.9183104369762034E-3</v>
      </c>
      <c r="G312" s="102">
        <f t="shared" si="9"/>
        <v>2.8452393049486842E-3</v>
      </c>
    </row>
    <row r="313" spans="1:7" x14ac:dyDescent="0.25">
      <c r="A313" s="22" t="s">
        <v>2066</v>
      </c>
      <c r="B313" s="124" t="s">
        <v>1123</v>
      </c>
      <c r="C313" s="120">
        <v>24.877875809999999</v>
      </c>
      <c r="D313" s="130">
        <v>13</v>
      </c>
      <c r="E313" s="28"/>
      <c r="F313" s="102">
        <f t="shared" si="8"/>
        <v>1.0158740899824496E-3</v>
      </c>
      <c r="G313" s="102">
        <f t="shared" si="9"/>
        <v>1.321003963011889E-3</v>
      </c>
    </row>
    <row r="314" spans="1:7" x14ac:dyDescent="0.25">
      <c r="A314" s="22" t="s">
        <v>2067</v>
      </c>
      <c r="B314" s="124" t="s">
        <v>1125</v>
      </c>
      <c r="C314" s="120">
        <v>125.65345540000003</v>
      </c>
      <c r="D314" s="130">
        <v>39</v>
      </c>
      <c r="E314" s="28"/>
      <c r="F314" s="102">
        <f>IF($C$326=0,"",IF(C314="[for completion]","",IF(C314="","",C314/$C$326)))</f>
        <v>5.1309882978962159E-3</v>
      </c>
      <c r="G314" s="102">
        <f t="shared" si="9"/>
        <v>3.9630118890356669E-3</v>
      </c>
    </row>
    <row r="315" spans="1:7" x14ac:dyDescent="0.25">
      <c r="A315" s="22" t="s">
        <v>2068</v>
      </c>
      <c r="B315" s="124"/>
      <c r="C315" s="120"/>
      <c r="D315" s="130"/>
      <c r="E315" s="28"/>
      <c r="F315" s="102" t="str">
        <f t="shared" si="8"/>
        <v/>
      </c>
      <c r="G315" s="102" t="str">
        <f t="shared" si="9"/>
        <v/>
      </c>
    </row>
    <row r="316" spans="1:7" x14ac:dyDescent="0.25">
      <c r="A316" s="22" t="s">
        <v>2069</v>
      </c>
      <c r="B316" s="124"/>
      <c r="C316" s="120"/>
      <c r="D316" s="130"/>
      <c r="E316" s="28"/>
      <c r="F316" s="102" t="str">
        <f t="shared" si="8"/>
        <v/>
      </c>
      <c r="G316" s="102" t="str">
        <f t="shared" si="9"/>
        <v/>
      </c>
    </row>
    <row r="317" spans="1:7" x14ac:dyDescent="0.25">
      <c r="A317" s="22" t="s">
        <v>2070</v>
      </c>
      <c r="B317" s="124"/>
      <c r="C317" s="120"/>
      <c r="D317" s="130"/>
      <c r="E317" s="28"/>
      <c r="F317" s="102" t="str">
        <f t="shared" si="8"/>
        <v/>
      </c>
      <c r="G317" s="102" t="str">
        <f>IF($D$326=0,"",IF(D317="[for completion]","",IF(D317="","",D317/$D$326)))</f>
        <v/>
      </c>
    </row>
    <row r="318" spans="1:7" x14ac:dyDescent="0.25">
      <c r="A318" s="22" t="s">
        <v>2071</v>
      </c>
      <c r="B318" s="124"/>
      <c r="C318" s="120"/>
      <c r="D318" s="130"/>
      <c r="E318" s="28"/>
      <c r="F318" s="102" t="str">
        <f t="shared" si="8"/>
        <v/>
      </c>
      <c r="G318" s="102" t="str">
        <f t="shared" si="9"/>
        <v/>
      </c>
    </row>
    <row r="319" spans="1:7" x14ac:dyDescent="0.25">
      <c r="A319" s="22" t="s">
        <v>2072</v>
      </c>
      <c r="B319" s="124"/>
      <c r="C319" s="120"/>
      <c r="D319" s="130"/>
      <c r="E319" s="28"/>
      <c r="F319" s="102" t="str">
        <f t="shared" si="8"/>
        <v/>
      </c>
      <c r="G319" s="102" t="str">
        <f t="shared" si="9"/>
        <v/>
      </c>
    </row>
    <row r="320" spans="1:7" x14ac:dyDescent="0.25">
      <c r="A320" s="22" t="s">
        <v>2073</v>
      </c>
      <c r="B320" s="124"/>
      <c r="C320" s="120"/>
      <c r="D320" s="130"/>
      <c r="E320" s="28"/>
      <c r="F320" s="102" t="str">
        <f t="shared" si="8"/>
        <v/>
      </c>
      <c r="G320" s="102" t="str">
        <f t="shared" si="9"/>
        <v/>
      </c>
    </row>
    <row r="321" spans="1:7" x14ac:dyDescent="0.25">
      <c r="A321" s="22" t="s">
        <v>2074</v>
      </c>
      <c r="B321" s="124"/>
      <c r="C321" s="120"/>
      <c r="D321" s="130"/>
      <c r="E321" s="28"/>
      <c r="F321" s="102" t="str">
        <f t="shared" si="8"/>
        <v/>
      </c>
      <c r="G321" s="102" t="str">
        <f t="shared" si="9"/>
        <v/>
      </c>
    </row>
    <row r="322" spans="1:7" x14ac:dyDescent="0.25">
      <c r="A322" s="22" t="s">
        <v>2075</v>
      </c>
      <c r="B322" s="124"/>
      <c r="C322" s="120"/>
      <c r="D322" s="130"/>
      <c r="E322" s="28"/>
      <c r="F322" s="102" t="str">
        <f t="shared" si="8"/>
        <v/>
      </c>
      <c r="G322" s="102" t="str">
        <f t="shared" si="9"/>
        <v/>
      </c>
    </row>
    <row r="323" spans="1:7" x14ac:dyDescent="0.25">
      <c r="A323" s="22" t="s">
        <v>2076</v>
      </c>
      <c r="B323" s="124"/>
      <c r="C323" s="120"/>
      <c r="D323" s="130"/>
      <c r="E323" s="28"/>
      <c r="F323" s="102" t="str">
        <f t="shared" si="8"/>
        <v/>
      </c>
      <c r="G323" s="102" t="str">
        <f t="shared" si="9"/>
        <v/>
      </c>
    </row>
    <row r="324" spans="1:7" x14ac:dyDescent="0.25">
      <c r="A324" s="22" t="s">
        <v>2077</v>
      </c>
      <c r="B324" s="124"/>
      <c r="C324" s="120"/>
      <c r="D324" s="130"/>
      <c r="E324" s="28"/>
      <c r="F324" s="102" t="str">
        <f t="shared" si="8"/>
        <v/>
      </c>
      <c r="G324" s="102" t="str">
        <f t="shared" si="9"/>
        <v/>
      </c>
    </row>
    <row r="325" spans="1:7" x14ac:dyDescent="0.25">
      <c r="A325" s="22" t="s">
        <v>2078</v>
      </c>
      <c r="B325" s="39" t="s">
        <v>1137</v>
      </c>
      <c r="C325" s="120">
        <v>32.631380730021192</v>
      </c>
      <c r="D325" s="130">
        <v>2</v>
      </c>
      <c r="E325" s="28"/>
      <c r="F325" s="102">
        <f t="shared" si="8"/>
        <v>1.3324841098634424E-3</v>
      </c>
      <c r="G325" s="102">
        <f t="shared" si="9"/>
        <v>2.03231378924906E-4</v>
      </c>
    </row>
    <row r="326" spans="1:7" x14ac:dyDescent="0.25">
      <c r="A326" s="22" t="s">
        <v>2079</v>
      </c>
      <c r="B326" s="39" t="s">
        <v>267</v>
      </c>
      <c r="C326" s="96">
        <f>SUM(C308:C325)</f>
        <v>24489.133107459995</v>
      </c>
      <c r="D326" s="97">
        <f>SUM(D308:D325)</f>
        <v>9841</v>
      </c>
      <c r="E326" s="28"/>
      <c r="F326" s="111">
        <f>SUM(F308:F325)</f>
        <v>1</v>
      </c>
      <c r="G326" s="111">
        <f>SUM(G308:G325)</f>
        <v>1</v>
      </c>
    </row>
    <row r="327" spans="1:7" x14ac:dyDescent="0.25">
      <c r="A327" s="22" t="s">
        <v>2080</v>
      </c>
      <c r="B327" s="39"/>
      <c r="C327" s="22"/>
      <c r="D327" s="22"/>
      <c r="E327" s="28"/>
      <c r="F327" s="28"/>
      <c r="G327" s="28"/>
    </row>
    <row r="328" spans="1:7" x14ac:dyDescent="0.25">
      <c r="A328" s="22" t="s">
        <v>2081</v>
      </c>
      <c r="B328" s="39"/>
      <c r="C328" s="22"/>
      <c r="D328" s="22"/>
      <c r="E328" s="28"/>
      <c r="F328" s="28"/>
      <c r="G328" s="28"/>
    </row>
    <row r="329" spans="1:7" x14ac:dyDescent="0.25">
      <c r="A329" s="22" t="s">
        <v>2082</v>
      </c>
      <c r="B329" s="39"/>
      <c r="C329" s="22"/>
      <c r="D329" s="22"/>
      <c r="E329" s="28"/>
      <c r="F329" s="28"/>
      <c r="G329" s="28"/>
    </row>
    <row r="330" spans="1:7" x14ac:dyDescent="0.25">
      <c r="A330" s="41"/>
      <c r="B330" s="41" t="s">
        <v>2083</v>
      </c>
      <c r="C330" s="41" t="s">
        <v>229</v>
      </c>
      <c r="D330" s="41" t="s">
        <v>1110</v>
      </c>
      <c r="E330" s="41"/>
      <c r="F330" s="41" t="s">
        <v>759</v>
      </c>
      <c r="G330" s="41" t="s">
        <v>1111</v>
      </c>
    </row>
    <row r="331" spans="1:7" x14ac:dyDescent="0.25">
      <c r="A331" s="22" t="s">
        <v>2084</v>
      </c>
      <c r="B331" s="124" t="s">
        <v>1144</v>
      </c>
      <c r="C331" s="120">
        <v>7751.5958888000068</v>
      </c>
      <c r="D331" s="130">
        <v>3071</v>
      </c>
      <c r="E331" s="28"/>
      <c r="F331" s="102">
        <f>IF($C$349=0,"",IF(C331="[for completion]","",IF(C331="","",C331/$C$349)))</f>
        <v>0.31653206566298114</v>
      </c>
      <c r="G331" s="102">
        <f>IF($D$349=0,"",IF(D331="[for completion]","",IF(D331="","",D331/$D$349)))</f>
        <v>0.31206178233919318</v>
      </c>
    </row>
    <row r="332" spans="1:7" x14ac:dyDescent="0.25">
      <c r="A332" s="22" t="s">
        <v>2085</v>
      </c>
      <c r="B332" s="124" t="s">
        <v>1146</v>
      </c>
      <c r="C332" s="120">
        <v>12943.087938489971</v>
      </c>
      <c r="D332" s="130">
        <v>5142</v>
      </c>
      <c r="E332" s="28"/>
      <c r="F332" s="102">
        <f t="shared" ref="F332:F348" si="10">IF($C$349=0,"",IF(C332="[for completion]","",IF(C332="","",C332/$C$349)))</f>
        <v>0.52852372853276686</v>
      </c>
      <c r="G332" s="102">
        <f t="shared" ref="G332:G348" si="11">IF($D$349=0,"",IF(D332="[for completion]","",IF(D332="","",D332/$D$349)))</f>
        <v>0.52250787521593334</v>
      </c>
    </row>
    <row r="333" spans="1:7" x14ac:dyDescent="0.25">
      <c r="A333" s="22" t="s">
        <v>2086</v>
      </c>
      <c r="B333" s="124" t="s">
        <v>1148</v>
      </c>
      <c r="C333" s="120">
        <v>2105.5197664699999</v>
      </c>
      <c r="D333" s="130">
        <v>907</v>
      </c>
      <c r="E333" s="28"/>
      <c r="F333" s="102">
        <f t="shared" si="10"/>
        <v>8.597771743208861E-2</v>
      </c>
      <c r="G333" s="102">
        <f t="shared" si="11"/>
        <v>9.2165430342444871E-2</v>
      </c>
    </row>
    <row r="334" spans="1:7" x14ac:dyDescent="0.25">
      <c r="A334" s="22" t="s">
        <v>2087</v>
      </c>
      <c r="B334" s="124" t="s">
        <v>1150</v>
      </c>
      <c r="C334" s="120">
        <v>106.11354049000003</v>
      </c>
      <c r="D334" s="130">
        <v>46</v>
      </c>
      <c r="E334" s="28"/>
      <c r="F334" s="102">
        <f t="shared" si="10"/>
        <v>4.3330868440449328E-3</v>
      </c>
      <c r="G334" s="102">
        <f t="shared" si="11"/>
        <v>4.6743217152728379E-3</v>
      </c>
    </row>
    <row r="335" spans="1:7" x14ac:dyDescent="0.25">
      <c r="A335" s="22" t="s">
        <v>2088</v>
      </c>
      <c r="B335" s="124" t="s">
        <v>1152</v>
      </c>
      <c r="C335" s="120">
        <v>177.05497746</v>
      </c>
      <c r="D335" s="130">
        <v>21</v>
      </c>
      <c r="E335" s="28"/>
      <c r="F335" s="102">
        <f t="shared" si="10"/>
        <v>7.229940589692202E-3</v>
      </c>
      <c r="G335" s="102">
        <f t="shared" si="11"/>
        <v>2.1339294787115133E-3</v>
      </c>
    </row>
    <row r="336" spans="1:7" x14ac:dyDescent="0.25">
      <c r="A336" s="22" t="s">
        <v>2089</v>
      </c>
      <c r="B336" s="124" t="s">
        <v>1154</v>
      </c>
      <c r="C336" s="120">
        <v>124.86965088000002</v>
      </c>
      <c r="D336" s="130">
        <v>52</v>
      </c>
      <c r="E336" s="28"/>
      <c r="F336" s="102">
        <f t="shared" si="10"/>
        <v>5.0989820804216929E-3</v>
      </c>
      <c r="G336" s="102">
        <f t="shared" si="11"/>
        <v>5.2840158520475562E-3</v>
      </c>
    </row>
    <row r="337" spans="1:7" x14ac:dyDescent="0.25">
      <c r="A337" s="22" t="s">
        <v>2090</v>
      </c>
      <c r="B337" s="124" t="s">
        <v>1156</v>
      </c>
      <c r="C337" s="120">
        <v>1272.3503335600008</v>
      </c>
      <c r="D337" s="130">
        <v>597</v>
      </c>
      <c r="E337" s="28"/>
      <c r="F337" s="102">
        <f t="shared" si="10"/>
        <v>5.195571145686706E-2</v>
      </c>
      <c r="G337" s="102">
        <f t="shared" si="11"/>
        <v>6.0664566609084446E-2</v>
      </c>
    </row>
    <row r="338" spans="1:7" x14ac:dyDescent="0.25">
      <c r="A338" s="22" t="s">
        <v>2091</v>
      </c>
      <c r="B338" s="124" t="s">
        <v>1158</v>
      </c>
      <c r="C338" s="120">
        <v>8.54101131</v>
      </c>
      <c r="D338" s="130">
        <v>5</v>
      </c>
      <c r="E338" s="28"/>
      <c r="F338" s="102">
        <f t="shared" si="10"/>
        <v>3.4876740113753572E-4</v>
      </c>
      <c r="G338" s="102">
        <f t="shared" si="11"/>
        <v>5.0807844731226505E-4</v>
      </c>
    </row>
    <row r="339" spans="1:7" x14ac:dyDescent="0.25">
      <c r="A339" s="22" t="s">
        <v>2092</v>
      </c>
      <c r="B339" s="124"/>
      <c r="C339" s="120"/>
      <c r="D339" s="130"/>
      <c r="E339" s="28"/>
      <c r="F339" s="102" t="str">
        <f t="shared" si="10"/>
        <v/>
      </c>
      <c r="G339" s="102" t="str">
        <f t="shared" si="11"/>
        <v/>
      </c>
    </row>
    <row r="340" spans="1:7" x14ac:dyDescent="0.25">
      <c r="A340" s="22" t="s">
        <v>2093</v>
      </c>
      <c r="B340" s="124"/>
      <c r="C340" s="120"/>
      <c r="D340" s="130"/>
      <c r="E340" s="28"/>
      <c r="F340" s="102" t="str">
        <f t="shared" si="10"/>
        <v/>
      </c>
      <c r="G340" s="102" t="str">
        <f t="shared" si="11"/>
        <v/>
      </c>
    </row>
    <row r="341" spans="1:7" x14ac:dyDescent="0.25">
      <c r="A341" s="22" t="s">
        <v>2094</v>
      </c>
      <c r="B341" s="124"/>
      <c r="C341" s="120"/>
      <c r="D341" s="130"/>
      <c r="E341" s="28"/>
      <c r="F341" s="102" t="str">
        <f t="shared" si="10"/>
        <v/>
      </c>
      <c r="G341" s="102" t="str">
        <f t="shared" si="11"/>
        <v/>
      </c>
    </row>
    <row r="342" spans="1:7" x14ac:dyDescent="0.25">
      <c r="A342" s="22" t="s">
        <v>2095</v>
      </c>
      <c r="B342" s="124"/>
      <c r="C342" s="120"/>
      <c r="D342" s="130"/>
      <c r="E342" s="28"/>
      <c r="F342" s="102" t="str">
        <f t="shared" si="10"/>
        <v/>
      </c>
      <c r="G342" s="102" t="str">
        <f>IF($D$349=0,"",IF(D342="[for completion]","",IF(D342="","",D342/$D$349)))</f>
        <v/>
      </c>
    </row>
    <row r="343" spans="1:7" x14ac:dyDescent="0.25">
      <c r="A343" s="22" t="s">
        <v>2096</v>
      </c>
      <c r="B343" s="124"/>
      <c r="C343" s="120"/>
      <c r="D343" s="130"/>
      <c r="E343" s="28"/>
      <c r="F343" s="102" t="str">
        <f t="shared" si="10"/>
        <v/>
      </c>
      <c r="G343" s="102" t="str">
        <f t="shared" si="11"/>
        <v/>
      </c>
    </row>
    <row r="344" spans="1:7" x14ac:dyDescent="0.25">
      <c r="A344" s="22" t="s">
        <v>2097</v>
      </c>
      <c r="B344" s="124"/>
      <c r="C344" s="120"/>
      <c r="D344" s="130"/>
      <c r="E344" s="28"/>
      <c r="F344" s="102" t="str">
        <f t="shared" si="10"/>
        <v/>
      </c>
      <c r="G344" s="102" t="str">
        <f t="shared" si="11"/>
        <v/>
      </c>
    </row>
    <row r="345" spans="1:7" x14ac:dyDescent="0.25">
      <c r="A345" s="22" t="s">
        <v>2098</v>
      </c>
      <c r="B345" s="124"/>
      <c r="C345" s="120"/>
      <c r="D345" s="130"/>
      <c r="E345" s="28"/>
      <c r="F345" s="102" t="str">
        <f t="shared" si="10"/>
        <v/>
      </c>
      <c r="G345" s="102" t="str">
        <f t="shared" si="11"/>
        <v/>
      </c>
    </row>
    <row r="346" spans="1:7" x14ac:dyDescent="0.25">
      <c r="A346" s="22" t="s">
        <v>2099</v>
      </c>
      <c r="B346" s="124"/>
      <c r="C346" s="120"/>
      <c r="D346" s="130"/>
      <c r="E346" s="28"/>
      <c r="F346" s="102" t="str">
        <f>IF($C$349=0,"",IF(C346="[for completion]","",IF(C346="","",C346/$C$349)))</f>
        <v/>
      </c>
      <c r="G346" s="102" t="str">
        <f t="shared" si="11"/>
        <v/>
      </c>
    </row>
    <row r="347" spans="1:7" x14ac:dyDescent="0.25">
      <c r="A347" s="22" t="s">
        <v>2100</v>
      </c>
      <c r="B347" s="124"/>
      <c r="C347" s="120"/>
      <c r="D347" s="130"/>
      <c r="E347" s="28"/>
      <c r="F347" s="102" t="str">
        <f t="shared" si="10"/>
        <v/>
      </c>
      <c r="G347" s="102" t="str">
        <f t="shared" si="11"/>
        <v/>
      </c>
    </row>
    <row r="348" spans="1:7" x14ac:dyDescent="0.25">
      <c r="A348" s="22" t="s">
        <v>2101</v>
      </c>
      <c r="B348" s="39" t="s">
        <v>1137</v>
      </c>
      <c r="C348" s="120">
        <v>0</v>
      </c>
      <c r="D348" s="130">
        <v>0</v>
      </c>
      <c r="E348" s="28"/>
      <c r="F348" s="102">
        <f t="shared" si="10"/>
        <v>0</v>
      </c>
      <c r="G348" s="102">
        <f t="shared" si="11"/>
        <v>0</v>
      </c>
    </row>
    <row r="349" spans="1:7" x14ac:dyDescent="0.25">
      <c r="A349" s="22" t="s">
        <v>2102</v>
      </c>
      <c r="B349" s="39" t="s">
        <v>267</v>
      </c>
      <c r="C349" s="96">
        <f>SUM(C331:C348)</f>
        <v>24489.133107459977</v>
      </c>
      <c r="D349" s="97">
        <f>SUM(D331:D348)</f>
        <v>9841</v>
      </c>
      <c r="E349" s="28"/>
      <c r="F349" s="111">
        <f>SUM(F331:F348)</f>
        <v>1</v>
      </c>
      <c r="G349" s="111">
        <f>SUM(G331:G348)</f>
        <v>0.99999999999999989</v>
      </c>
    </row>
    <row r="350" spans="1:7" x14ac:dyDescent="0.25">
      <c r="A350" s="22" t="s">
        <v>2103</v>
      </c>
      <c r="B350" s="39"/>
      <c r="C350" s="22"/>
      <c r="D350" s="22"/>
      <c r="E350" s="28"/>
      <c r="F350" s="28"/>
      <c r="G350" s="28"/>
    </row>
    <row r="351" spans="1:7" x14ac:dyDescent="0.25">
      <c r="A351" s="22" t="s">
        <v>2104</v>
      </c>
      <c r="B351" s="39"/>
      <c r="C351" s="22"/>
      <c r="D351" s="22"/>
      <c r="E351" s="28"/>
      <c r="F351" s="28"/>
      <c r="G351" s="28"/>
    </row>
    <row r="352" spans="1:7" x14ac:dyDescent="0.25">
      <c r="A352" s="41"/>
      <c r="B352" s="41" t="s">
        <v>2105</v>
      </c>
      <c r="C352" s="41" t="s">
        <v>229</v>
      </c>
      <c r="D352" s="41" t="s">
        <v>1110</v>
      </c>
      <c r="E352" s="41"/>
      <c r="F352" s="41" t="s">
        <v>759</v>
      </c>
      <c r="G352" s="41" t="s">
        <v>2106</v>
      </c>
    </row>
    <row r="353" spans="1:7" x14ac:dyDescent="0.25">
      <c r="A353" s="22" t="s">
        <v>2107</v>
      </c>
      <c r="B353" s="39" t="s">
        <v>1175</v>
      </c>
      <c r="C353" s="120">
        <v>58.071806419999994</v>
      </c>
      <c r="D353" s="130">
        <v>16</v>
      </c>
      <c r="E353" s="28"/>
      <c r="F353" s="102">
        <f>IF($C$366=0,"",IF(C353="[for completion]","",IF(C353="","",C353/$C$366)))</f>
        <v>2.3713296083277776E-3</v>
      </c>
      <c r="G353" s="102">
        <f>IF($D$366=0,"",IF(D353="[for completion]","",IF(D353="","",D353/$D$366)))</f>
        <v>1.625851031399248E-3</v>
      </c>
    </row>
    <row r="354" spans="1:7" x14ac:dyDescent="0.25">
      <c r="A354" s="22" t="s">
        <v>2108</v>
      </c>
      <c r="B354" s="39" t="s">
        <v>1177</v>
      </c>
      <c r="C354" s="120">
        <v>107.38083046</v>
      </c>
      <c r="D354" s="130">
        <v>22</v>
      </c>
      <c r="E354" s="28"/>
      <c r="F354" s="102">
        <f t="shared" ref="F354:F365" si="12">IF($C$366=0,"",IF(C354="[for completion]","",IF(C354="","",C354/$C$366)))</f>
        <v>4.3848359183971692E-3</v>
      </c>
      <c r="G354" s="102">
        <f t="shared" ref="G354:G365" si="13">IF($D$366=0,"",IF(D354="[for completion]","",IF(D354="","",D354/$D$366)))</f>
        <v>2.2355451681739659E-3</v>
      </c>
    </row>
    <row r="355" spans="1:7" x14ac:dyDescent="0.25">
      <c r="A355" s="22" t="s">
        <v>2109</v>
      </c>
      <c r="B355" s="39" t="s">
        <v>1179</v>
      </c>
      <c r="C355" s="120">
        <v>182.32327397</v>
      </c>
      <c r="D355" s="130">
        <v>62</v>
      </c>
      <c r="E355" s="28"/>
      <c r="F355" s="102">
        <f t="shared" si="12"/>
        <v>7.4450685195736723E-3</v>
      </c>
      <c r="G355" s="102">
        <f t="shared" si="13"/>
        <v>6.3001727466720859E-3</v>
      </c>
    </row>
    <row r="356" spans="1:7" x14ac:dyDescent="0.25">
      <c r="A356" s="22" t="s">
        <v>2110</v>
      </c>
      <c r="B356" s="39" t="s">
        <v>1181</v>
      </c>
      <c r="C356" s="120">
        <v>176.25270680999998</v>
      </c>
      <c r="D356" s="130">
        <v>48</v>
      </c>
      <c r="E356" s="28"/>
      <c r="F356" s="102">
        <f t="shared" si="12"/>
        <v>7.1971803181676876E-3</v>
      </c>
      <c r="G356" s="102">
        <f t="shared" si="13"/>
        <v>4.877553094197744E-3</v>
      </c>
    </row>
    <row r="357" spans="1:7" x14ac:dyDescent="0.25">
      <c r="A357" s="22" t="s">
        <v>2111</v>
      </c>
      <c r="B357" s="39" t="s">
        <v>1183</v>
      </c>
      <c r="C357" s="120">
        <v>132.0725166</v>
      </c>
      <c r="D357" s="130">
        <v>42</v>
      </c>
      <c r="E357" s="28"/>
      <c r="F357" s="102">
        <f t="shared" si="12"/>
        <v>5.3931070577491079E-3</v>
      </c>
      <c r="G357" s="102">
        <f t="shared" si="13"/>
        <v>4.2678589574230265E-3</v>
      </c>
    </row>
    <row r="358" spans="1:7" x14ac:dyDescent="0.25">
      <c r="A358" s="22" t="s">
        <v>2112</v>
      </c>
      <c r="B358" s="39" t="s">
        <v>1185</v>
      </c>
      <c r="C358" s="120">
        <v>109.84399506</v>
      </c>
      <c r="D358" s="130">
        <v>25</v>
      </c>
      <c r="E358" s="28"/>
      <c r="F358" s="102">
        <f t="shared" si="12"/>
        <v>4.4854178617918768E-3</v>
      </c>
      <c r="G358" s="102">
        <f t="shared" si="13"/>
        <v>2.540392236561325E-3</v>
      </c>
    </row>
    <row r="359" spans="1:7" x14ac:dyDescent="0.25">
      <c r="A359" s="22" t="s">
        <v>2113</v>
      </c>
      <c r="B359" s="39" t="s">
        <v>1187</v>
      </c>
      <c r="C359" s="120">
        <v>117.72998235000003</v>
      </c>
      <c r="D359" s="130">
        <v>31</v>
      </c>
      <c r="E359" s="28"/>
      <c r="F359" s="102">
        <f t="shared" si="12"/>
        <v>4.8074377248632141E-3</v>
      </c>
      <c r="G359" s="102">
        <f t="shared" si="13"/>
        <v>3.1500863733360429E-3</v>
      </c>
    </row>
    <row r="360" spans="1:7" x14ac:dyDescent="0.25">
      <c r="A360" s="22" t="s">
        <v>2114</v>
      </c>
      <c r="B360" s="39" t="s">
        <v>1189</v>
      </c>
      <c r="C360" s="120">
        <v>1212.5543027400017</v>
      </c>
      <c r="D360" s="130">
        <v>192</v>
      </c>
      <c r="E360" s="28"/>
      <c r="F360" s="102">
        <f t="shared" si="12"/>
        <v>4.9513974113302779E-2</v>
      </c>
      <c r="G360" s="102">
        <f t="shared" si="13"/>
        <v>1.9510212376790976E-2</v>
      </c>
    </row>
    <row r="361" spans="1:7" x14ac:dyDescent="0.25">
      <c r="A361" s="22" t="s">
        <v>2115</v>
      </c>
      <c r="B361" s="39" t="s">
        <v>1191</v>
      </c>
      <c r="C361" s="96">
        <v>1940.7666784300011</v>
      </c>
      <c r="D361" s="22">
        <v>441</v>
      </c>
      <c r="E361" s="28"/>
      <c r="F361" s="102">
        <f t="shared" si="12"/>
        <v>7.9250117589454133E-2</v>
      </c>
      <c r="G361" s="102">
        <f t="shared" si="13"/>
        <v>4.4812519052941771E-2</v>
      </c>
    </row>
    <row r="362" spans="1:7" x14ac:dyDescent="0.25">
      <c r="A362" s="22" t="s">
        <v>2116</v>
      </c>
      <c r="B362" s="22" t="s">
        <v>1193</v>
      </c>
      <c r="C362" s="96">
        <v>6591.1337575100106</v>
      </c>
      <c r="D362" s="22">
        <v>2859</v>
      </c>
      <c r="F362" s="102">
        <f t="shared" si="12"/>
        <v>0.26914524612152074</v>
      </c>
      <c r="G362" s="102">
        <f t="shared" si="13"/>
        <v>0.29051925617315316</v>
      </c>
    </row>
    <row r="363" spans="1:7" x14ac:dyDescent="0.25">
      <c r="A363" s="22" t="s">
        <v>2117</v>
      </c>
      <c r="B363" s="22" t="s">
        <v>1195</v>
      </c>
      <c r="C363" s="96">
        <v>10086.77627594001</v>
      </c>
      <c r="D363" s="22">
        <v>3721</v>
      </c>
      <c r="F363" s="102">
        <f t="shared" si="12"/>
        <v>0.4118878455876136</v>
      </c>
      <c r="G363" s="102">
        <f t="shared" si="13"/>
        <v>0.37811198048978761</v>
      </c>
    </row>
    <row r="364" spans="1:7" x14ac:dyDescent="0.25">
      <c r="A364" s="22" t="s">
        <v>2118</v>
      </c>
      <c r="B364" s="39" t="s">
        <v>1197</v>
      </c>
      <c r="C364" s="96">
        <v>3685.5181724199997</v>
      </c>
      <c r="D364" s="22">
        <v>788</v>
      </c>
      <c r="E364" s="28"/>
      <c r="F364" s="102">
        <f t="shared" si="12"/>
        <v>0.15049606518318509</v>
      </c>
      <c r="G364" s="102">
        <f t="shared" si="13"/>
        <v>8.0073163296412966E-2</v>
      </c>
    </row>
    <row r="365" spans="1:7" x14ac:dyDescent="0.25">
      <c r="A365" s="22" t="s">
        <v>2119</v>
      </c>
      <c r="B365" s="22" t="s">
        <v>1137</v>
      </c>
      <c r="C365" s="96">
        <v>88.708808750000003</v>
      </c>
      <c r="D365" s="97">
        <v>1594</v>
      </c>
      <c r="E365" s="28"/>
      <c r="F365" s="102">
        <f t="shared" si="12"/>
        <v>3.6223743960531215E-3</v>
      </c>
      <c r="G365" s="102">
        <f t="shared" si="13"/>
        <v>0.16197540900315008</v>
      </c>
    </row>
    <row r="366" spans="1:7" x14ac:dyDescent="0.25">
      <c r="A366" s="22" t="s">
        <v>2120</v>
      </c>
      <c r="B366" s="39" t="s">
        <v>267</v>
      </c>
      <c r="C366" s="96">
        <f>SUM(C353:C365)</f>
        <v>24489.133107460024</v>
      </c>
      <c r="D366" s="97">
        <f>SUM(D353:D365)</f>
        <v>9841</v>
      </c>
      <c r="E366" s="28"/>
      <c r="F366" s="93">
        <f>SUM(F353:F365)</f>
        <v>1</v>
      </c>
      <c r="G366" s="93">
        <f>SUM(G353:G365)</f>
        <v>1</v>
      </c>
    </row>
    <row r="367" spans="1:7" x14ac:dyDescent="0.25">
      <c r="A367" s="22" t="s">
        <v>2121</v>
      </c>
      <c r="B367" s="39"/>
      <c r="C367" s="120"/>
      <c r="D367" s="130"/>
      <c r="E367" s="28"/>
      <c r="F367" s="102" t="str">
        <f>IF($C$349=0,"",IF(C367="[for completion]","",IF(C367="","",C367/$C$349)))</f>
        <v/>
      </c>
      <c r="G367" s="102" t="str">
        <f>IF($D$349=0,"",IF(D367="[for completion]","",IF(D367="","",D367/$D$349)))</f>
        <v/>
      </c>
    </row>
    <row r="368" spans="1:7" x14ac:dyDescent="0.25">
      <c r="A368" s="22" t="s">
        <v>2122</v>
      </c>
      <c r="B368" s="39"/>
      <c r="C368" s="120"/>
      <c r="D368" s="130"/>
      <c r="E368" s="28"/>
      <c r="F368" s="102"/>
      <c r="G368" s="102"/>
    </row>
    <row r="369" spans="1:7" x14ac:dyDescent="0.25">
      <c r="A369" s="22" t="s">
        <v>2123</v>
      </c>
      <c r="B369" s="39"/>
      <c r="C369" s="120"/>
      <c r="D369" s="130"/>
      <c r="E369" s="28"/>
      <c r="F369" s="102"/>
      <c r="G369" s="102"/>
    </row>
    <row r="370" spans="1:7" x14ac:dyDescent="0.25">
      <c r="A370" s="22" t="s">
        <v>2124</v>
      </c>
      <c r="B370" s="39"/>
      <c r="C370" s="120"/>
      <c r="D370" s="130"/>
      <c r="E370" s="28"/>
      <c r="F370" s="102"/>
      <c r="G370" s="102"/>
    </row>
    <row r="371" spans="1:7" x14ac:dyDescent="0.25">
      <c r="A371" s="22" t="s">
        <v>2125</v>
      </c>
      <c r="B371" s="39"/>
      <c r="C371" s="120"/>
      <c r="D371" s="130"/>
      <c r="E371" s="28"/>
      <c r="F371" s="102"/>
      <c r="G371" s="102"/>
    </row>
    <row r="372" spans="1:7" x14ac:dyDescent="0.25">
      <c r="A372" s="22" t="s">
        <v>2126</v>
      </c>
      <c r="B372" s="39"/>
      <c r="C372" s="120"/>
      <c r="D372" s="130"/>
      <c r="E372" s="28"/>
      <c r="F372" s="102"/>
      <c r="G372" s="102"/>
    </row>
    <row r="373" spans="1:7" x14ac:dyDescent="0.25">
      <c r="A373" s="22" t="s">
        <v>2127</v>
      </c>
      <c r="B373" s="39"/>
      <c r="C373" s="120"/>
      <c r="D373" s="130"/>
      <c r="E373" s="28"/>
      <c r="F373" s="102"/>
      <c r="G373" s="102"/>
    </row>
    <row r="374" spans="1:7" x14ac:dyDescent="0.25">
      <c r="A374" s="22" t="s">
        <v>2128</v>
      </c>
      <c r="B374" s="39"/>
      <c r="C374" s="96"/>
      <c r="D374" s="97"/>
      <c r="E374" s="28"/>
      <c r="F374" s="111"/>
      <c r="G374" s="111"/>
    </row>
    <row r="375" spans="1:7" x14ac:dyDescent="0.25">
      <c r="A375" s="22" t="s">
        <v>2129</v>
      </c>
      <c r="B375" s="39"/>
      <c r="C375" s="22"/>
      <c r="D375" s="22"/>
      <c r="E375" s="28"/>
      <c r="F375" s="28"/>
      <c r="G375" s="28"/>
    </row>
    <row r="376" spans="1:7" x14ac:dyDescent="0.25">
      <c r="A376" s="22" t="s">
        <v>2130</v>
      </c>
      <c r="B376" s="39"/>
      <c r="C376" s="22"/>
      <c r="D376" s="22"/>
      <c r="E376" s="28"/>
      <c r="F376" s="28"/>
      <c r="G376" s="28"/>
    </row>
    <row r="377" spans="1:7" x14ac:dyDescent="0.25">
      <c r="A377" s="41"/>
      <c r="B377" s="41" t="s">
        <v>2131</v>
      </c>
      <c r="C377" s="41" t="s">
        <v>229</v>
      </c>
      <c r="D377" s="41" t="s">
        <v>1110</v>
      </c>
      <c r="E377" s="41"/>
      <c r="F377" s="41" t="s">
        <v>759</v>
      </c>
      <c r="G377" s="41" t="s">
        <v>2106</v>
      </c>
    </row>
    <row r="378" spans="1:7" x14ac:dyDescent="0.25">
      <c r="A378" s="22" t="s">
        <v>2132</v>
      </c>
      <c r="B378" s="39" t="s">
        <v>1212</v>
      </c>
      <c r="C378" s="120">
        <v>14388.244797679972</v>
      </c>
      <c r="D378" s="130">
        <v>5303</v>
      </c>
      <c r="E378" s="28"/>
      <c r="F378" s="102">
        <f t="shared" ref="F378:F384" si="14">IF($C$385=0,"",IF(C378="[for completion]","",IF(C378="","",C378/$C$385)))</f>
        <v>0.58753589743431844</v>
      </c>
      <c r="G378" s="102">
        <f>IF($D$385=0,"",IF(D378="[for completion]","",IF(D378="","",D378/$D$385)))</f>
        <v>0.53886800121938827</v>
      </c>
    </row>
    <row r="379" spans="1:7" x14ac:dyDescent="0.25">
      <c r="A379" s="22" t="s">
        <v>2133</v>
      </c>
      <c r="B379" s="115" t="s">
        <v>1214</v>
      </c>
      <c r="C379" s="120">
        <v>7241.2508867199949</v>
      </c>
      <c r="D379" s="130">
        <v>3791</v>
      </c>
      <c r="E379" s="28"/>
      <c r="F379" s="102">
        <f t="shared" si="14"/>
        <v>0.29569241405748814</v>
      </c>
      <c r="G379" s="102">
        <f t="shared" ref="G379:G384" si="15">IF($D$385=0,"",IF(D379="[for completion]","",IF(D379="","",D379/$D$385)))</f>
        <v>0.38522507875215933</v>
      </c>
    </row>
    <row r="380" spans="1:7" x14ac:dyDescent="0.25">
      <c r="A380" s="22" t="s">
        <v>2134</v>
      </c>
      <c r="B380" s="39" t="s">
        <v>1216</v>
      </c>
      <c r="C380" s="120">
        <v>0</v>
      </c>
      <c r="D380" s="130">
        <v>0</v>
      </c>
      <c r="E380" s="28"/>
      <c r="F380" s="102">
        <f t="shared" si="14"/>
        <v>0</v>
      </c>
      <c r="G380" s="102">
        <f t="shared" si="15"/>
        <v>0</v>
      </c>
    </row>
    <row r="381" spans="1:7" x14ac:dyDescent="0.25">
      <c r="A381" s="22" t="s">
        <v>2135</v>
      </c>
      <c r="B381" s="39" t="s">
        <v>1218</v>
      </c>
      <c r="C381" s="120">
        <v>1823.6995299100001</v>
      </c>
      <c r="D381" s="130">
        <v>708</v>
      </c>
      <c r="E381" s="28"/>
      <c r="F381" s="102">
        <f t="shared" si="14"/>
        <v>7.4469746311863455E-2</v>
      </c>
      <c r="G381" s="102">
        <f t="shared" si="15"/>
        <v>7.1943908139416729E-2</v>
      </c>
    </row>
    <row r="382" spans="1:7" x14ac:dyDescent="0.25">
      <c r="A382" s="22" t="s">
        <v>2136</v>
      </c>
      <c r="B382" s="39" t="s">
        <v>1220</v>
      </c>
      <c r="C382" s="120">
        <v>1035.93789315</v>
      </c>
      <c r="D382" s="130">
        <v>39</v>
      </c>
      <c r="E382" s="28"/>
      <c r="F382" s="102">
        <f t="shared" si="14"/>
        <v>4.2301942196329885E-2</v>
      </c>
      <c r="G382" s="102">
        <f t="shared" si="15"/>
        <v>3.9630118890356669E-3</v>
      </c>
    </row>
    <row r="383" spans="1:7" x14ac:dyDescent="0.25">
      <c r="A383" s="22" t="s">
        <v>2137</v>
      </c>
      <c r="B383" s="39" t="s">
        <v>1222</v>
      </c>
      <c r="C383" s="120">
        <v>0</v>
      </c>
      <c r="D383" s="130">
        <v>0</v>
      </c>
      <c r="E383" s="28"/>
      <c r="F383" s="102">
        <f t="shared" si="14"/>
        <v>0</v>
      </c>
      <c r="G383" s="102">
        <f t="shared" si="15"/>
        <v>0</v>
      </c>
    </row>
    <row r="384" spans="1:7" x14ac:dyDescent="0.25">
      <c r="A384" s="22" t="s">
        <v>2138</v>
      </c>
      <c r="B384" s="39" t="s">
        <v>633</v>
      </c>
      <c r="C384" s="120">
        <v>0</v>
      </c>
      <c r="D384" s="130">
        <v>0</v>
      </c>
      <c r="E384" s="28"/>
      <c r="F384" s="102">
        <f t="shared" si="14"/>
        <v>0</v>
      </c>
      <c r="G384" s="102">
        <f t="shared" si="15"/>
        <v>0</v>
      </c>
    </row>
    <row r="385" spans="1:7" x14ac:dyDescent="0.25">
      <c r="A385" s="22" t="s">
        <v>2139</v>
      </c>
      <c r="B385" s="39" t="s">
        <v>267</v>
      </c>
      <c r="C385" s="96">
        <f>SUM(C378:C384)</f>
        <v>24489.133107459969</v>
      </c>
      <c r="D385" s="97">
        <f>SUM(D378:D384)</f>
        <v>9841</v>
      </c>
      <c r="E385" s="28"/>
      <c r="F385" s="111">
        <f>SUM(F378:F384)</f>
        <v>0.99999999999999989</v>
      </c>
      <c r="G385" s="111">
        <f>SUM(G378:G384)</f>
        <v>1</v>
      </c>
    </row>
    <row r="386" spans="1:7" x14ac:dyDescent="0.25">
      <c r="A386" s="22" t="s">
        <v>2140</v>
      </c>
      <c r="B386" s="39"/>
      <c r="C386" s="22"/>
      <c r="D386" s="22"/>
      <c r="E386" s="28"/>
      <c r="F386" s="28"/>
      <c r="G386" s="28"/>
    </row>
    <row r="387" spans="1:7" x14ac:dyDescent="0.25">
      <c r="A387" s="41"/>
      <c r="B387" s="41" t="s">
        <v>2141</v>
      </c>
      <c r="C387" s="41" t="s">
        <v>229</v>
      </c>
      <c r="D387" s="41" t="s">
        <v>1110</v>
      </c>
      <c r="E387" s="41"/>
      <c r="F387" s="41" t="s">
        <v>759</v>
      </c>
      <c r="G387" s="41" t="s">
        <v>2106</v>
      </c>
    </row>
    <row r="388" spans="1:7" x14ac:dyDescent="0.25">
      <c r="A388" s="22" t="s">
        <v>2142</v>
      </c>
      <c r="B388" s="39" t="s">
        <v>2143</v>
      </c>
      <c r="C388" s="120">
        <v>2955.5050000199985</v>
      </c>
      <c r="D388" s="130">
        <v>1171</v>
      </c>
      <c r="E388" s="28"/>
      <c r="F388" s="102">
        <f>IF($C$392=0,"",IF(C388="[for completion]","",IF(C388="","",C388/$C$392)))</f>
        <v>0.12068638718451323</v>
      </c>
      <c r="G388" s="102">
        <f>IF($D$392=0,"",IF(D388="[for completion]","",IF(D388="","",D388/$D$392)))</f>
        <v>0.11899197236053247</v>
      </c>
    </row>
    <row r="389" spans="1:7" x14ac:dyDescent="0.25">
      <c r="A389" s="22" t="s">
        <v>2144</v>
      </c>
      <c r="B389" s="115" t="s">
        <v>1477</v>
      </c>
      <c r="C389" s="120">
        <v>21444.919298689918</v>
      </c>
      <c r="D389" s="130">
        <v>8636</v>
      </c>
      <c r="E389" s="28"/>
      <c r="F389" s="102">
        <f>IF($C$392=0,"",IF(C389="[for completion]","",IF(C389="","",C389/$C$392)))</f>
        <v>0.87569123841943042</v>
      </c>
      <c r="G389" s="102">
        <f>IF($D$392=0,"",IF(D389="[for completion]","",IF(D389="","",D389/$D$392)))</f>
        <v>0.87755309419774408</v>
      </c>
    </row>
    <row r="390" spans="1:7" x14ac:dyDescent="0.25">
      <c r="A390" s="22" t="s">
        <v>2145</v>
      </c>
      <c r="B390" s="39" t="s">
        <v>633</v>
      </c>
      <c r="C390" s="120"/>
      <c r="D390" s="130"/>
      <c r="E390" s="28"/>
      <c r="F390" s="102" t="str">
        <f>IF($C$392=0,"",IF(C390="[for completion]","",IF(C390="","",C390/$C$392)))</f>
        <v/>
      </c>
      <c r="G390" s="102" t="str">
        <f>IF($D$392=0,"",IF(D390="[for completion]","",IF(D390="","",D390/$D$392)))</f>
        <v/>
      </c>
    </row>
    <row r="391" spans="1:7" x14ac:dyDescent="0.25">
      <c r="A391" s="22" t="s">
        <v>2146</v>
      </c>
      <c r="B391" s="22" t="s">
        <v>1137</v>
      </c>
      <c r="C391" s="120">
        <v>88.708808750077878</v>
      </c>
      <c r="D391" s="130">
        <v>34</v>
      </c>
      <c r="E391" s="28"/>
      <c r="F391" s="102">
        <f>IF($C$392=0,"",IF(C391="[for completion]","",IF(C391="","",C391/$C$392)))</f>
        <v>3.6223743960563056E-3</v>
      </c>
      <c r="G391" s="102">
        <f>IF($D$392=0,"",IF(D391="[for completion]","",IF(D391="","",D391/$D$392)))</f>
        <v>3.4549334417234021E-3</v>
      </c>
    </row>
    <row r="392" spans="1:7" x14ac:dyDescent="0.25">
      <c r="A392" s="22" t="s">
        <v>2147</v>
      </c>
      <c r="B392" s="39" t="s">
        <v>267</v>
      </c>
      <c r="C392" s="96">
        <f>SUM(C388:C391)</f>
        <v>24489.133107459995</v>
      </c>
      <c r="D392" s="97">
        <f>SUM(D388:D391)</f>
        <v>9841</v>
      </c>
      <c r="E392" s="28"/>
      <c r="F392" s="111">
        <f>SUM(F388:F391)</f>
        <v>0.99999999999999989</v>
      </c>
      <c r="G392" s="111">
        <f>SUM(G388:G391)</f>
        <v>1</v>
      </c>
    </row>
    <row r="393" spans="1:7" x14ac:dyDescent="0.25">
      <c r="A393" s="22" t="s">
        <v>2148</v>
      </c>
      <c r="B393" s="22"/>
      <c r="C393" s="93"/>
      <c r="D393" s="22"/>
      <c r="E393" s="20"/>
      <c r="F393" s="20"/>
      <c r="G393" s="20"/>
    </row>
    <row r="394" spans="1:7" x14ac:dyDescent="0.25">
      <c r="A394" s="41"/>
      <c r="B394" s="41" t="s">
        <v>2149</v>
      </c>
      <c r="C394" s="41" t="s">
        <v>1236</v>
      </c>
      <c r="D394" s="41" t="s">
        <v>1237</v>
      </c>
      <c r="E394" s="41"/>
      <c r="F394" s="41" t="s">
        <v>1238</v>
      </c>
      <c r="G394" s="41" t="s">
        <v>1239</v>
      </c>
    </row>
    <row r="395" spans="1:7" x14ac:dyDescent="0.25">
      <c r="A395" s="22" t="s">
        <v>2150</v>
      </c>
      <c r="B395" s="39" t="s">
        <v>1212</v>
      </c>
      <c r="C395" s="120">
        <v>1723.8801412499888</v>
      </c>
      <c r="D395" s="120">
        <v>845.67934417612707</v>
      </c>
      <c r="E395" s="20"/>
      <c r="F395" s="120">
        <v>1.7191871361412276</v>
      </c>
      <c r="G395" s="120">
        <v>0.10161568946245302</v>
      </c>
    </row>
    <row r="396" spans="1:7" x14ac:dyDescent="0.25">
      <c r="A396" s="22" t="s">
        <v>2151</v>
      </c>
      <c r="B396" s="115" t="s">
        <v>1214</v>
      </c>
      <c r="C396" s="120">
        <v>603.84221249999496</v>
      </c>
      <c r="D396" s="120">
        <v>276.6972761820881</v>
      </c>
      <c r="E396" s="20"/>
      <c r="F396" s="120">
        <v>2.0780917791253444</v>
      </c>
      <c r="G396" s="120">
        <v>0</v>
      </c>
    </row>
    <row r="397" spans="1:7" x14ac:dyDescent="0.25">
      <c r="A397" s="22" t="s">
        <v>2152</v>
      </c>
      <c r="B397" s="39" t="s">
        <v>1216</v>
      </c>
      <c r="C397" s="120">
        <v>0</v>
      </c>
      <c r="D397" s="120">
        <v>0</v>
      </c>
      <c r="E397" s="20"/>
      <c r="F397" s="120">
        <v>0</v>
      </c>
      <c r="G397" s="120">
        <v>0</v>
      </c>
    </row>
    <row r="398" spans="1:7" x14ac:dyDescent="0.25">
      <c r="A398" s="22" t="s">
        <v>2153</v>
      </c>
      <c r="B398" s="39" t="s">
        <v>1218</v>
      </c>
      <c r="C398" s="120">
        <v>148.54036875</v>
      </c>
      <c r="D398" s="120">
        <v>78.739442102523938</v>
      </c>
      <c r="E398" s="20"/>
      <c r="F398" s="120">
        <v>1.6917361969123557</v>
      </c>
      <c r="G398" s="120">
        <v>0</v>
      </c>
    </row>
    <row r="399" spans="1:7" x14ac:dyDescent="0.25">
      <c r="A399" s="22" t="s">
        <v>2154</v>
      </c>
      <c r="B399" s="39" t="s">
        <v>1220</v>
      </c>
      <c r="C399" s="120">
        <v>71.28870375000001</v>
      </c>
      <c r="D399" s="120">
        <v>26.44422737130013</v>
      </c>
      <c r="E399" s="20"/>
      <c r="F399" s="120">
        <v>1.8444902320560053</v>
      </c>
      <c r="G399" s="120">
        <v>0</v>
      </c>
    </row>
    <row r="400" spans="1:7" x14ac:dyDescent="0.25">
      <c r="A400" s="22" t="s">
        <v>2155</v>
      </c>
      <c r="B400" s="39" t="s">
        <v>1222</v>
      </c>
      <c r="C400" s="120">
        <v>0</v>
      </c>
      <c r="D400" s="120">
        <v>0</v>
      </c>
      <c r="E400" s="20"/>
      <c r="F400" s="120">
        <v>0</v>
      </c>
      <c r="G400" s="120">
        <v>0</v>
      </c>
    </row>
    <row r="401" spans="1:7" x14ac:dyDescent="0.25">
      <c r="A401" s="22" t="s">
        <v>2156</v>
      </c>
      <c r="B401" s="39" t="s">
        <v>633</v>
      </c>
      <c r="C401" s="120">
        <v>0</v>
      </c>
      <c r="D401" s="120">
        <v>0</v>
      </c>
      <c r="E401" s="20"/>
      <c r="F401" s="120">
        <v>0</v>
      </c>
      <c r="G401" s="120">
        <v>7.1130982623717101E-2</v>
      </c>
    </row>
    <row r="402" spans="1:7" x14ac:dyDescent="0.25">
      <c r="A402" s="22" t="s">
        <v>2157</v>
      </c>
      <c r="B402" s="39" t="s">
        <v>267</v>
      </c>
      <c r="C402" s="96">
        <f>SUM(C395:C401)</f>
        <v>2547.5514262499842</v>
      </c>
      <c r="D402" s="96">
        <f>SUM(D395:D401)</f>
        <v>1227.5602898320392</v>
      </c>
      <c r="E402" s="20"/>
      <c r="F402" s="22"/>
      <c r="G402" s="102" t="str">
        <f>IF($D$413=0,"",IF(#REF!="[for completion]","",IF(#REF!="","",#REF!/$D$413)))</f>
        <v/>
      </c>
    </row>
    <row r="403" spans="1:7" x14ac:dyDescent="0.25">
      <c r="A403" s="22" t="s">
        <v>2158</v>
      </c>
      <c r="B403" s="22" t="s">
        <v>1249</v>
      </c>
      <c r="C403" s="22"/>
      <c r="D403" s="22"/>
      <c r="E403" s="22"/>
      <c r="F403" s="120">
        <v>1.8010242645279579</v>
      </c>
      <c r="G403" s="102" t="str">
        <f>IF($D$413=0,"",IF(D402="[for completion]","",IF(D402="","",D402/$D$413)))</f>
        <v/>
      </c>
    </row>
    <row r="404" spans="1:7" x14ac:dyDescent="0.25">
      <c r="A404" s="22" t="s">
        <v>2159</v>
      </c>
      <c r="G404" s="102" t="str">
        <f>IF($D$413=0,"",IF(D403="[for completion]","",IF(D403="","",D403/$D$413)))</f>
        <v/>
      </c>
    </row>
    <row r="405" spans="1:7" x14ac:dyDescent="0.25">
      <c r="A405" s="22" t="s">
        <v>2160</v>
      </c>
      <c r="B405" s="124"/>
      <c r="C405" s="22"/>
      <c r="D405" s="22"/>
      <c r="E405" s="20"/>
      <c r="F405" s="102"/>
      <c r="G405" s="102"/>
    </row>
    <row r="406" spans="1:7" x14ac:dyDescent="0.25">
      <c r="A406" s="22" t="s">
        <v>2161</v>
      </c>
      <c r="B406" s="124"/>
      <c r="C406" s="22"/>
      <c r="D406" s="22"/>
      <c r="E406" s="20"/>
      <c r="F406" s="102"/>
      <c r="G406" s="102"/>
    </row>
    <row r="407" spans="1:7" x14ac:dyDescent="0.25">
      <c r="A407" s="22" t="s">
        <v>2162</v>
      </c>
      <c r="B407" s="124"/>
      <c r="C407" s="22"/>
      <c r="D407" s="22"/>
      <c r="E407" s="20"/>
      <c r="F407" s="102"/>
      <c r="G407" s="102"/>
    </row>
    <row r="408" spans="1:7" x14ac:dyDescent="0.25">
      <c r="A408" s="22" t="s">
        <v>2163</v>
      </c>
      <c r="B408" s="124"/>
      <c r="C408" s="22"/>
      <c r="D408" s="22"/>
      <c r="E408" s="20"/>
      <c r="F408" s="102"/>
      <c r="G408" s="102"/>
    </row>
    <row r="409" spans="1:7" x14ac:dyDescent="0.25">
      <c r="A409" s="22" t="s">
        <v>2164</v>
      </c>
      <c r="B409" s="124"/>
      <c r="C409" s="22"/>
      <c r="D409" s="22"/>
      <c r="E409" s="20"/>
      <c r="F409" s="102"/>
      <c r="G409" s="102"/>
    </row>
    <row r="410" spans="1:7" x14ac:dyDescent="0.25">
      <c r="A410" s="22" t="s">
        <v>2165</v>
      </c>
      <c r="B410" s="124"/>
      <c r="C410" s="22"/>
      <c r="D410" s="22"/>
      <c r="E410" s="20"/>
      <c r="F410" s="102"/>
      <c r="G410" s="102"/>
    </row>
    <row r="411" spans="1:7" x14ac:dyDescent="0.25">
      <c r="A411" s="22" t="s">
        <v>2166</v>
      </c>
      <c r="B411" s="124"/>
      <c r="C411" s="22"/>
      <c r="D411" s="22"/>
      <c r="E411" s="20"/>
      <c r="F411" s="102"/>
      <c r="G411" s="102"/>
    </row>
    <row r="412" spans="1:7" x14ac:dyDescent="0.25">
      <c r="A412" s="22" t="s">
        <v>2167</v>
      </c>
      <c r="B412" s="39"/>
      <c r="C412" s="22"/>
      <c r="D412" s="22"/>
      <c r="E412" s="20"/>
      <c r="F412" s="102"/>
      <c r="G412" s="102"/>
    </row>
    <row r="413" spans="1:7" x14ac:dyDescent="0.25">
      <c r="A413" s="22" t="s">
        <v>2168</v>
      </c>
      <c r="B413" s="39"/>
      <c r="C413" s="96"/>
      <c r="D413" s="22"/>
      <c r="E413" s="20"/>
      <c r="F413" s="133"/>
      <c r="G413" s="133"/>
    </row>
    <row r="414" spans="1:7" x14ac:dyDescent="0.25">
      <c r="A414" s="22" t="s">
        <v>2169</v>
      </c>
      <c r="B414" s="22"/>
      <c r="C414" s="132"/>
      <c r="D414" s="22"/>
      <c r="E414" s="20"/>
      <c r="F414" s="20"/>
      <c r="G414" s="20"/>
    </row>
    <row r="415" spans="1:7" x14ac:dyDescent="0.25">
      <c r="A415" s="22" t="s">
        <v>2170</v>
      </c>
      <c r="B415" s="22"/>
      <c r="C415" s="132"/>
      <c r="D415" s="22"/>
      <c r="E415" s="20"/>
      <c r="F415" s="20"/>
      <c r="G415" s="20"/>
    </row>
    <row r="416" spans="1:7" x14ac:dyDescent="0.25">
      <c r="A416" s="22" t="s">
        <v>2171</v>
      </c>
      <c r="B416" s="22"/>
      <c r="C416" s="132"/>
      <c r="D416" s="22"/>
      <c r="E416" s="20"/>
      <c r="F416" s="20"/>
      <c r="G416" s="20"/>
    </row>
    <row r="417" spans="1:7" x14ac:dyDescent="0.25">
      <c r="A417" s="22" t="s">
        <v>2172</v>
      </c>
      <c r="B417" s="22"/>
      <c r="C417" s="132"/>
      <c r="D417" s="22"/>
      <c r="E417" s="20"/>
      <c r="F417" s="20"/>
      <c r="G417" s="20"/>
    </row>
    <row r="418" spans="1:7" x14ac:dyDescent="0.25">
      <c r="A418" s="22" t="s">
        <v>2173</v>
      </c>
      <c r="B418" s="22"/>
      <c r="C418" s="132"/>
      <c r="D418" s="22"/>
      <c r="E418" s="20"/>
      <c r="F418" s="20"/>
      <c r="G418" s="20"/>
    </row>
    <row r="419" spans="1:7" x14ac:dyDescent="0.25">
      <c r="A419" s="22" t="s">
        <v>2174</v>
      </c>
      <c r="B419" s="22"/>
      <c r="C419" s="132"/>
      <c r="D419" s="22"/>
      <c r="E419" s="20"/>
      <c r="F419" s="20"/>
      <c r="G419" s="20"/>
    </row>
    <row r="420" spans="1:7" x14ac:dyDescent="0.25">
      <c r="A420" s="22" t="s">
        <v>2175</v>
      </c>
      <c r="B420" s="22"/>
      <c r="C420" s="132"/>
      <c r="D420" s="22"/>
      <c r="E420" s="20"/>
      <c r="F420" s="20"/>
      <c r="G420" s="20"/>
    </row>
    <row r="421" spans="1:7" x14ac:dyDescent="0.25">
      <c r="A421" s="22" t="s">
        <v>2176</v>
      </c>
      <c r="B421" s="22"/>
      <c r="C421" s="132"/>
      <c r="D421" s="22"/>
      <c r="E421" s="20"/>
      <c r="F421" s="20"/>
      <c r="G421" s="20"/>
    </row>
    <row r="422" spans="1:7" x14ac:dyDescent="0.25">
      <c r="A422" s="22" t="s">
        <v>2177</v>
      </c>
      <c r="B422" s="22"/>
      <c r="C422" s="132"/>
      <c r="D422" s="22"/>
      <c r="E422" s="20"/>
      <c r="F422" s="20"/>
      <c r="G422" s="20"/>
    </row>
    <row r="423" spans="1:7" x14ac:dyDescent="0.25">
      <c r="A423" s="22" t="s">
        <v>2178</v>
      </c>
      <c r="B423" s="22"/>
      <c r="C423" s="132"/>
      <c r="D423" s="22"/>
      <c r="E423" s="20"/>
      <c r="F423" s="20"/>
      <c r="G423" s="20"/>
    </row>
    <row r="424" spans="1:7" x14ac:dyDescent="0.25">
      <c r="A424" s="22" t="s">
        <v>2179</v>
      </c>
      <c r="B424" s="22"/>
      <c r="C424" s="132"/>
      <c r="D424" s="22"/>
      <c r="E424" s="20"/>
      <c r="F424" s="20"/>
      <c r="G424" s="20"/>
    </row>
    <row r="425" spans="1:7" x14ac:dyDescent="0.25">
      <c r="A425" s="22" t="s">
        <v>2180</v>
      </c>
      <c r="B425" s="22"/>
      <c r="C425" s="132"/>
      <c r="D425" s="22"/>
      <c r="E425" s="20"/>
      <c r="F425" s="20"/>
      <c r="G425" s="20"/>
    </row>
    <row r="426" spans="1:7" x14ac:dyDescent="0.25">
      <c r="A426" s="22" t="s">
        <v>2181</v>
      </c>
      <c r="B426" s="22"/>
      <c r="C426" s="132"/>
      <c r="D426" s="22"/>
      <c r="E426" s="20"/>
      <c r="F426" s="20"/>
      <c r="G426" s="20"/>
    </row>
    <row r="427" spans="1:7" x14ac:dyDescent="0.25">
      <c r="A427" s="22" t="s">
        <v>2182</v>
      </c>
      <c r="B427" s="22"/>
      <c r="C427" s="132"/>
      <c r="D427" s="22"/>
      <c r="E427" s="20"/>
      <c r="F427" s="20"/>
      <c r="G427" s="20"/>
    </row>
    <row r="428" spans="1:7" x14ac:dyDescent="0.25">
      <c r="A428" s="22" t="s">
        <v>2183</v>
      </c>
      <c r="B428" s="22"/>
      <c r="C428" s="132"/>
      <c r="D428" s="22"/>
      <c r="E428" s="20"/>
      <c r="F428" s="20"/>
      <c r="G428" s="20"/>
    </row>
    <row r="429" spans="1:7" x14ac:dyDescent="0.25">
      <c r="A429" s="22" t="s">
        <v>2184</v>
      </c>
      <c r="B429" s="22"/>
      <c r="C429" s="132"/>
      <c r="D429" s="22"/>
      <c r="E429" s="20"/>
      <c r="F429" s="20"/>
      <c r="G429" s="20"/>
    </row>
    <row r="430" spans="1:7" x14ac:dyDescent="0.25">
      <c r="A430" s="22" t="s">
        <v>2185</v>
      </c>
      <c r="B430" s="22"/>
      <c r="C430" s="132"/>
      <c r="D430" s="22"/>
      <c r="E430" s="20"/>
      <c r="F430" s="20"/>
      <c r="G430" s="20"/>
    </row>
    <row r="431" spans="1:7" x14ac:dyDescent="0.25">
      <c r="A431" s="22" t="s">
        <v>2186</v>
      </c>
      <c r="B431" s="22"/>
      <c r="C431" s="132"/>
      <c r="D431" s="22"/>
      <c r="E431" s="20"/>
      <c r="F431" s="20"/>
      <c r="G431" s="20"/>
    </row>
    <row r="432" spans="1:7" x14ac:dyDescent="0.25">
      <c r="A432" s="22" t="s">
        <v>2187</v>
      </c>
      <c r="B432" s="22"/>
      <c r="C432" s="132"/>
      <c r="D432" s="22"/>
      <c r="E432" s="20"/>
      <c r="F432" s="20"/>
      <c r="G432" s="20"/>
    </row>
    <row r="433" spans="1:7" x14ac:dyDescent="0.25">
      <c r="A433" s="22" t="s">
        <v>2188</v>
      </c>
      <c r="B433" s="22"/>
      <c r="C433" s="132"/>
      <c r="D433" s="22"/>
      <c r="E433" s="20"/>
      <c r="F433" s="20"/>
      <c r="G433" s="20"/>
    </row>
    <row r="434" spans="1:7" x14ac:dyDescent="0.25">
      <c r="A434" s="22" t="s">
        <v>2189</v>
      </c>
      <c r="B434" s="22"/>
      <c r="C434" s="132"/>
      <c r="D434" s="22"/>
      <c r="E434" s="20"/>
      <c r="F434" s="20"/>
      <c r="G434" s="20"/>
    </row>
    <row r="435" spans="1:7" x14ac:dyDescent="0.25">
      <c r="A435" s="22" t="s">
        <v>2190</v>
      </c>
      <c r="B435" s="22"/>
      <c r="C435" s="132"/>
      <c r="D435" s="22"/>
      <c r="E435" s="20"/>
      <c r="F435" s="20"/>
      <c r="G435" s="20"/>
    </row>
    <row r="436" spans="1:7" x14ac:dyDescent="0.25">
      <c r="A436" s="22" t="s">
        <v>2191</v>
      </c>
      <c r="B436" s="22"/>
      <c r="C436" s="132"/>
      <c r="D436" s="22"/>
      <c r="E436" s="20"/>
      <c r="F436" s="20"/>
      <c r="G436" s="20"/>
    </row>
    <row r="437" spans="1:7" x14ac:dyDescent="0.25">
      <c r="A437" s="22" t="s">
        <v>2192</v>
      </c>
      <c r="B437" s="22"/>
      <c r="C437" s="132"/>
      <c r="D437" s="22"/>
      <c r="E437" s="20"/>
      <c r="F437" s="20"/>
      <c r="G437" s="20"/>
    </row>
    <row r="438" spans="1:7" x14ac:dyDescent="0.25">
      <c r="A438" s="22" t="s">
        <v>2193</v>
      </c>
      <c r="B438" s="22"/>
      <c r="C438" s="132"/>
      <c r="D438" s="22"/>
      <c r="E438" s="20"/>
      <c r="F438" s="20"/>
      <c r="G438" s="20"/>
    </row>
    <row r="439" spans="1:7" x14ac:dyDescent="0.25">
      <c r="A439" s="22" t="s">
        <v>2194</v>
      </c>
      <c r="B439" s="22"/>
      <c r="C439" s="132"/>
      <c r="D439" s="22"/>
      <c r="E439" s="20"/>
      <c r="F439" s="20"/>
      <c r="G439" s="20"/>
    </row>
    <row r="440" spans="1:7" x14ac:dyDescent="0.25">
      <c r="A440" s="22" t="s">
        <v>2195</v>
      </c>
      <c r="B440" s="22"/>
      <c r="C440" s="132"/>
      <c r="D440" s="22"/>
      <c r="E440" s="20"/>
      <c r="F440" s="20"/>
      <c r="G440" s="20"/>
    </row>
    <row r="441" spans="1:7" x14ac:dyDescent="0.25">
      <c r="A441" s="22" t="s">
        <v>2196</v>
      </c>
      <c r="B441" s="22"/>
      <c r="C441" s="132"/>
      <c r="D441" s="22"/>
      <c r="E441" s="20"/>
      <c r="F441" s="20"/>
      <c r="G441" s="20"/>
    </row>
    <row r="442" spans="1:7" x14ac:dyDescent="0.25">
      <c r="A442" s="22" t="s">
        <v>2197</v>
      </c>
      <c r="B442" s="22"/>
      <c r="C442" s="132"/>
      <c r="D442" s="22"/>
      <c r="E442" s="20"/>
      <c r="F442" s="20"/>
      <c r="G442" s="20"/>
    </row>
    <row r="443" spans="1:7" ht="18.75" x14ac:dyDescent="0.25">
      <c r="A443" s="89"/>
      <c r="B443" s="114" t="s">
        <v>2198</v>
      </c>
      <c r="C443" s="89"/>
      <c r="D443" s="89"/>
      <c r="E443" s="89"/>
      <c r="F443" s="89"/>
      <c r="G443" s="89"/>
    </row>
    <row r="444" spans="1:7" x14ac:dyDescent="0.25">
      <c r="A444" s="41"/>
      <c r="B444" s="41" t="s">
        <v>1289</v>
      </c>
      <c r="C444" s="41" t="s">
        <v>970</v>
      </c>
      <c r="D444" s="41" t="s">
        <v>971</v>
      </c>
      <c r="E444" s="41"/>
      <c r="F444" s="41" t="s">
        <v>760</v>
      </c>
      <c r="G444" s="41" t="s">
        <v>972</v>
      </c>
    </row>
    <row r="445" spans="1:7" x14ac:dyDescent="0.25">
      <c r="A445" s="22" t="s">
        <v>2199</v>
      </c>
      <c r="B445" s="22" t="s">
        <v>974</v>
      </c>
      <c r="C445" s="120" t="s">
        <v>1291</v>
      </c>
      <c r="D445" s="36"/>
      <c r="E445" s="36"/>
      <c r="F445" s="53"/>
      <c r="G445" s="53"/>
    </row>
    <row r="446" spans="1:7" x14ac:dyDescent="0.25">
      <c r="A446" s="36"/>
      <c r="B446" s="22"/>
      <c r="C446" s="22"/>
      <c r="D446" s="36"/>
      <c r="E446" s="36"/>
      <c r="F446" s="53"/>
      <c r="G446" s="53"/>
    </row>
    <row r="447" spans="1:7" x14ac:dyDescent="0.25">
      <c r="A447" s="22"/>
      <c r="B447" s="22" t="s">
        <v>975</v>
      </c>
      <c r="C447" s="22"/>
      <c r="D447" s="36"/>
      <c r="E447" s="36"/>
      <c r="F447" s="53"/>
      <c r="G447" s="53"/>
    </row>
    <row r="448" spans="1:7" x14ac:dyDescent="0.25">
      <c r="A448" s="22" t="s">
        <v>2200</v>
      </c>
      <c r="B448" s="124" t="s">
        <v>1293</v>
      </c>
      <c r="C448" s="120" t="s">
        <v>1291</v>
      </c>
      <c r="D448" s="120" t="s">
        <v>1291</v>
      </c>
      <c r="E448" s="36"/>
      <c r="F448" s="102" t="str">
        <f>IF($C$472=0,"",IF(C448="[for completion]","",IF(C448="","",C448/$C$472)))</f>
        <v/>
      </c>
      <c r="G448" s="102" t="str">
        <f>IF($D$472=0,"",IF(D448="[for completion]","",IF(D448="","",D448/$D$472)))</f>
        <v/>
      </c>
    </row>
    <row r="449" spans="1:7" x14ac:dyDescent="0.25">
      <c r="A449" s="22" t="s">
        <v>2201</v>
      </c>
      <c r="B449" s="124" t="s">
        <v>1293</v>
      </c>
      <c r="C449" s="120" t="s">
        <v>1291</v>
      </c>
      <c r="D449" s="120" t="s">
        <v>1291</v>
      </c>
      <c r="E449" s="36"/>
      <c r="F449" s="102" t="str">
        <f t="shared" ref="F449:F471" si="16">IF($C$472=0,"",IF(C449="[for completion]","",IF(C449="","",C449/$C$472)))</f>
        <v/>
      </c>
      <c r="G449" s="102" t="str">
        <f t="shared" ref="G449:G471" si="17">IF($D$472=0,"",IF(D449="[for completion]","",IF(D449="","",D449/$D$472)))</f>
        <v/>
      </c>
    </row>
    <row r="450" spans="1:7" x14ac:dyDescent="0.25">
      <c r="A450" s="22" t="s">
        <v>2202</v>
      </c>
      <c r="B450" s="124" t="s">
        <v>1293</v>
      </c>
      <c r="C450" s="120" t="s">
        <v>1291</v>
      </c>
      <c r="D450" s="120" t="s">
        <v>1291</v>
      </c>
      <c r="E450" s="36"/>
      <c r="F450" s="102" t="str">
        <f t="shared" si="16"/>
        <v/>
      </c>
      <c r="G450" s="102" t="str">
        <f t="shared" si="17"/>
        <v/>
      </c>
    </row>
    <row r="451" spans="1:7" x14ac:dyDescent="0.25">
      <c r="A451" s="22" t="s">
        <v>2203</v>
      </c>
      <c r="B451" s="124" t="s">
        <v>1293</v>
      </c>
      <c r="C451" s="120" t="s">
        <v>1291</v>
      </c>
      <c r="D451" s="120" t="s">
        <v>1291</v>
      </c>
      <c r="E451" s="36"/>
      <c r="F451" s="102" t="str">
        <f t="shared" si="16"/>
        <v/>
      </c>
      <c r="G451" s="102" t="str">
        <f t="shared" si="17"/>
        <v/>
      </c>
    </row>
    <row r="452" spans="1:7" x14ac:dyDescent="0.25">
      <c r="A452" s="22" t="s">
        <v>2204</v>
      </c>
      <c r="B452" s="124" t="s">
        <v>1293</v>
      </c>
      <c r="C452" s="120" t="s">
        <v>1291</v>
      </c>
      <c r="D452" s="120" t="s">
        <v>1291</v>
      </c>
      <c r="E452" s="36"/>
      <c r="F452" s="102" t="str">
        <f t="shared" si="16"/>
        <v/>
      </c>
      <c r="G452" s="102" t="str">
        <f t="shared" si="17"/>
        <v/>
      </c>
    </row>
    <row r="453" spans="1:7" x14ac:dyDescent="0.25">
      <c r="A453" s="22" t="s">
        <v>2205</v>
      </c>
      <c r="B453" s="124" t="s">
        <v>1293</v>
      </c>
      <c r="C453" s="120" t="s">
        <v>1291</v>
      </c>
      <c r="D453" s="120" t="s">
        <v>1291</v>
      </c>
      <c r="E453" s="36"/>
      <c r="F453" s="102" t="str">
        <f t="shared" si="16"/>
        <v/>
      </c>
      <c r="G453" s="102" t="str">
        <f t="shared" si="17"/>
        <v/>
      </c>
    </row>
    <row r="454" spans="1:7" x14ac:dyDescent="0.25">
      <c r="A454" s="22" t="s">
        <v>2206</v>
      </c>
      <c r="B454" s="124" t="s">
        <v>1293</v>
      </c>
      <c r="C454" s="120" t="s">
        <v>1291</v>
      </c>
      <c r="D454" s="120" t="s">
        <v>1291</v>
      </c>
      <c r="E454" s="36"/>
      <c r="F454" s="102" t="str">
        <f t="shared" si="16"/>
        <v/>
      </c>
      <c r="G454" s="102" t="str">
        <f t="shared" si="17"/>
        <v/>
      </c>
    </row>
    <row r="455" spans="1:7" x14ac:dyDescent="0.25">
      <c r="A455" s="22" t="s">
        <v>2207</v>
      </c>
      <c r="B455" s="124" t="s">
        <v>1293</v>
      </c>
      <c r="C455" s="120" t="s">
        <v>1291</v>
      </c>
      <c r="D455" s="130" t="s">
        <v>1291</v>
      </c>
      <c r="E455" s="36"/>
      <c r="F455" s="102" t="str">
        <f t="shared" si="16"/>
        <v/>
      </c>
      <c r="G455" s="102" t="str">
        <f t="shared" si="17"/>
        <v/>
      </c>
    </row>
    <row r="456" spans="1:7" x14ac:dyDescent="0.25">
      <c r="A456" s="22" t="s">
        <v>2208</v>
      </c>
      <c r="B456" s="124" t="s">
        <v>1293</v>
      </c>
      <c r="C456" s="120" t="s">
        <v>1291</v>
      </c>
      <c r="D456" s="130" t="s">
        <v>1291</v>
      </c>
      <c r="E456" s="36"/>
      <c r="F456" s="102" t="str">
        <f t="shared" si="16"/>
        <v/>
      </c>
      <c r="G456" s="102" t="str">
        <f t="shared" si="17"/>
        <v/>
      </c>
    </row>
    <row r="457" spans="1:7" x14ac:dyDescent="0.25">
      <c r="A457" s="22" t="s">
        <v>2209</v>
      </c>
      <c r="B457" s="124" t="s">
        <v>1293</v>
      </c>
      <c r="C457" s="120" t="s">
        <v>1291</v>
      </c>
      <c r="D457" s="130" t="s">
        <v>1291</v>
      </c>
      <c r="E457" s="39"/>
      <c r="F457" s="102" t="str">
        <f t="shared" si="16"/>
        <v/>
      </c>
      <c r="G457" s="102" t="str">
        <f t="shared" si="17"/>
        <v/>
      </c>
    </row>
    <row r="458" spans="1:7" x14ac:dyDescent="0.25">
      <c r="A458" s="22" t="s">
        <v>2210</v>
      </c>
      <c r="B458" s="124" t="s">
        <v>1293</v>
      </c>
      <c r="C458" s="120" t="s">
        <v>1291</v>
      </c>
      <c r="D458" s="130" t="s">
        <v>1291</v>
      </c>
      <c r="E458" s="39"/>
      <c r="F458" s="102" t="str">
        <f t="shared" si="16"/>
        <v/>
      </c>
      <c r="G458" s="102" t="str">
        <f t="shared" si="17"/>
        <v/>
      </c>
    </row>
    <row r="459" spans="1:7" x14ac:dyDescent="0.25">
      <c r="A459" s="22" t="s">
        <v>2211</v>
      </c>
      <c r="B459" s="124" t="s">
        <v>1293</v>
      </c>
      <c r="C459" s="120" t="s">
        <v>1291</v>
      </c>
      <c r="D459" s="130" t="s">
        <v>1291</v>
      </c>
      <c r="E459" s="39"/>
      <c r="F459" s="102" t="str">
        <f t="shared" si="16"/>
        <v/>
      </c>
      <c r="G459" s="102" t="str">
        <f t="shared" si="17"/>
        <v/>
      </c>
    </row>
    <row r="460" spans="1:7" x14ac:dyDescent="0.25">
      <c r="A460" s="22" t="s">
        <v>2212</v>
      </c>
      <c r="B460" s="124" t="s">
        <v>1293</v>
      </c>
      <c r="C460" s="120" t="s">
        <v>1291</v>
      </c>
      <c r="D460" s="130" t="s">
        <v>1291</v>
      </c>
      <c r="E460" s="39"/>
      <c r="F460" s="102" t="str">
        <f t="shared" si="16"/>
        <v/>
      </c>
      <c r="G460" s="102" t="str">
        <f t="shared" si="17"/>
        <v/>
      </c>
    </row>
    <row r="461" spans="1:7" x14ac:dyDescent="0.25">
      <c r="A461" s="22" t="s">
        <v>2213</v>
      </c>
      <c r="B461" s="124" t="s">
        <v>1293</v>
      </c>
      <c r="C461" s="120" t="s">
        <v>1291</v>
      </c>
      <c r="D461" s="130" t="s">
        <v>1291</v>
      </c>
      <c r="E461" s="39"/>
      <c r="F461" s="102" t="str">
        <f t="shared" si="16"/>
        <v/>
      </c>
      <c r="G461" s="102" t="str">
        <f t="shared" si="17"/>
        <v/>
      </c>
    </row>
    <row r="462" spans="1:7" x14ac:dyDescent="0.25">
      <c r="A462" s="22" t="s">
        <v>2214</v>
      </c>
      <c r="B462" s="124" t="s">
        <v>1293</v>
      </c>
      <c r="C462" s="120" t="s">
        <v>1291</v>
      </c>
      <c r="D462" s="130" t="s">
        <v>1291</v>
      </c>
      <c r="E462" s="39"/>
      <c r="F462" s="102" t="str">
        <f t="shared" si="16"/>
        <v/>
      </c>
      <c r="G462" s="102" t="str">
        <f t="shared" si="17"/>
        <v/>
      </c>
    </row>
    <row r="463" spans="1:7" x14ac:dyDescent="0.25">
      <c r="A463" s="22" t="s">
        <v>2215</v>
      </c>
      <c r="B463" s="124" t="s">
        <v>1293</v>
      </c>
      <c r="C463" s="120" t="s">
        <v>1291</v>
      </c>
      <c r="D463" s="130" t="s">
        <v>1291</v>
      </c>
      <c r="E463" s="22"/>
      <c r="F463" s="102" t="str">
        <f t="shared" si="16"/>
        <v/>
      </c>
      <c r="G463" s="102" t="str">
        <f t="shared" si="17"/>
        <v/>
      </c>
    </row>
    <row r="464" spans="1:7" x14ac:dyDescent="0.25">
      <c r="A464" s="22" t="s">
        <v>2216</v>
      </c>
      <c r="B464" s="124" t="s">
        <v>1293</v>
      </c>
      <c r="C464" s="120" t="s">
        <v>1291</v>
      </c>
      <c r="D464" s="130" t="s">
        <v>1291</v>
      </c>
      <c r="E464" s="87"/>
      <c r="F464" s="102" t="str">
        <f t="shared" si="16"/>
        <v/>
      </c>
      <c r="G464" s="102" t="str">
        <f t="shared" si="17"/>
        <v/>
      </c>
    </row>
    <row r="465" spans="1:7" x14ac:dyDescent="0.25">
      <c r="A465" s="22" t="s">
        <v>2217</v>
      </c>
      <c r="B465" s="124" t="s">
        <v>1293</v>
      </c>
      <c r="C465" s="120" t="s">
        <v>1291</v>
      </c>
      <c r="D465" s="130" t="s">
        <v>1291</v>
      </c>
      <c r="E465" s="87"/>
      <c r="F465" s="102" t="str">
        <f t="shared" si="16"/>
        <v/>
      </c>
      <c r="G465" s="102" t="str">
        <f t="shared" si="17"/>
        <v/>
      </c>
    </row>
    <row r="466" spans="1:7" x14ac:dyDescent="0.25">
      <c r="A466" s="22" t="s">
        <v>2218</v>
      </c>
      <c r="B466" s="124" t="s">
        <v>1293</v>
      </c>
      <c r="C466" s="120" t="s">
        <v>1291</v>
      </c>
      <c r="D466" s="130" t="s">
        <v>1291</v>
      </c>
      <c r="E466" s="87"/>
      <c r="F466" s="102" t="str">
        <f t="shared" si="16"/>
        <v/>
      </c>
      <c r="G466" s="102" t="str">
        <f t="shared" si="17"/>
        <v/>
      </c>
    </row>
    <row r="467" spans="1:7" x14ac:dyDescent="0.25">
      <c r="A467" s="22" t="s">
        <v>2219</v>
      </c>
      <c r="B467" s="124" t="s">
        <v>1293</v>
      </c>
      <c r="C467" s="120" t="s">
        <v>1291</v>
      </c>
      <c r="D467" s="130" t="s">
        <v>1291</v>
      </c>
      <c r="E467" s="87"/>
      <c r="F467" s="102" t="str">
        <f t="shared" si="16"/>
        <v/>
      </c>
      <c r="G467" s="102" t="str">
        <f t="shared" si="17"/>
        <v/>
      </c>
    </row>
    <row r="468" spans="1:7" x14ac:dyDescent="0.25">
      <c r="A468" s="22" t="s">
        <v>2220</v>
      </c>
      <c r="B468" s="124" t="s">
        <v>1293</v>
      </c>
      <c r="C468" s="120" t="s">
        <v>1291</v>
      </c>
      <c r="D468" s="130" t="s">
        <v>1291</v>
      </c>
      <c r="E468" s="87"/>
      <c r="F468" s="102" t="str">
        <f t="shared" si="16"/>
        <v/>
      </c>
      <c r="G468" s="102" t="str">
        <f t="shared" si="17"/>
        <v/>
      </c>
    </row>
    <row r="469" spans="1:7" x14ac:dyDescent="0.25">
      <c r="A469" s="22" t="s">
        <v>2221</v>
      </c>
      <c r="B469" s="124" t="s">
        <v>1293</v>
      </c>
      <c r="C469" s="120" t="s">
        <v>1291</v>
      </c>
      <c r="D469" s="130" t="s">
        <v>1291</v>
      </c>
      <c r="E469" s="87"/>
      <c r="F469" s="102" t="str">
        <f t="shared" si="16"/>
        <v/>
      </c>
      <c r="G469" s="102" t="str">
        <f t="shared" si="17"/>
        <v/>
      </c>
    </row>
    <row r="470" spans="1:7" x14ac:dyDescent="0.25">
      <c r="A470" s="22" t="s">
        <v>2222</v>
      </c>
      <c r="B470" s="124" t="s">
        <v>1293</v>
      </c>
      <c r="C470" s="120" t="s">
        <v>1291</v>
      </c>
      <c r="D470" s="130" t="s">
        <v>1291</v>
      </c>
      <c r="E470" s="87"/>
      <c r="F470" s="102" t="str">
        <f t="shared" si="16"/>
        <v/>
      </c>
      <c r="G470" s="102" t="str">
        <f t="shared" si="17"/>
        <v/>
      </c>
    </row>
    <row r="471" spans="1:7" x14ac:dyDescent="0.25">
      <c r="A471" s="22" t="s">
        <v>2223</v>
      </c>
      <c r="B471" s="124" t="s">
        <v>1293</v>
      </c>
      <c r="C471" s="120" t="s">
        <v>1291</v>
      </c>
      <c r="D471" s="130" t="s">
        <v>1291</v>
      </c>
      <c r="E471" s="87"/>
      <c r="F471" s="102" t="str">
        <f t="shared" si="16"/>
        <v/>
      </c>
      <c r="G471" s="102" t="str">
        <f t="shared" si="17"/>
        <v/>
      </c>
    </row>
    <row r="472" spans="1:7" x14ac:dyDescent="0.25">
      <c r="A472" s="22" t="s">
        <v>2224</v>
      </c>
      <c r="B472" s="39" t="s">
        <v>267</v>
      </c>
      <c r="C472" s="98">
        <f>SUM(C448:C471)</f>
        <v>0</v>
      </c>
      <c r="D472" s="22">
        <f>SUM(D448:D471)</f>
        <v>0</v>
      </c>
      <c r="E472" s="87"/>
      <c r="F472" s="111">
        <f>SUM(F448:F471)</f>
        <v>0</v>
      </c>
      <c r="G472" s="111">
        <f>SUM(G448:G471)</f>
        <v>0</v>
      </c>
    </row>
    <row r="473" spans="1:7" x14ac:dyDescent="0.25">
      <c r="A473" s="41"/>
      <c r="B473" s="41" t="s">
        <v>1318</v>
      </c>
      <c r="C473" s="41" t="s">
        <v>970</v>
      </c>
      <c r="D473" s="41" t="s">
        <v>971</v>
      </c>
      <c r="E473" s="41"/>
      <c r="F473" s="41" t="s">
        <v>760</v>
      </c>
      <c r="G473" s="41" t="s">
        <v>972</v>
      </c>
    </row>
    <row r="474" spans="1:7" x14ac:dyDescent="0.25">
      <c r="A474" s="22" t="s">
        <v>2225</v>
      </c>
      <c r="B474" s="22" t="s">
        <v>1016</v>
      </c>
      <c r="C474" s="129" t="s">
        <v>1291</v>
      </c>
      <c r="D474" s="22"/>
      <c r="E474" s="22"/>
      <c r="F474" s="22"/>
      <c r="G474" s="22"/>
    </row>
    <row r="475" spans="1:7" x14ac:dyDescent="0.25">
      <c r="A475" s="22"/>
      <c r="B475" s="22"/>
      <c r="C475" s="22"/>
      <c r="D475" s="22"/>
      <c r="E475" s="22"/>
      <c r="F475" s="22"/>
      <c r="G475" s="22"/>
    </row>
    <row r="476" spans="1:7" x14ac:dyDescent="0.25">
      <c r="A476" s="22"/>
      <c r="B476" s="39" t="s">
        <v>1017</v>
      </c>
      <c r="C476" s="22"/>
      <c r="D476" s="22"/>
      <c r="E476" s="22"/>
      <c r="F476" s="22"/>
      <c r="G476" s="22"/>
    </row>
    <row r="477" spans="1:7" x14ac:dyDescent="0.25">
      <c r="A477" s="22" t="s">
        <v>2226</v>
      </c>
      <c r="B477" s="22" t="s">
        <v>1019</v>
      </c>
      <c r="C477" s="120" t="s">
        <v>1291</v>
      </c>
      <c r="D477" s="130" t="s">
        <v>1291</v>
      </c>
      <c r="E477" s="22"/>
      <c r="F477" s="102" t="str">
        <f>IF($C$485=0,"",IF(C477="[for completion]","",IF(C477="","",C477/$C$485)))</f>
        <v/>
      </c>
      <c r="G477" s="102" t="str">
        <f>IF($D$485=0,"",IF(D477="[for completion]","",IF(D477="","",D477/$D$485)))</f>
        <v/>
      </c>
    </row>
    <row r="478" spans="1:7" x14ac:dyDescent="0.25">
      <c r="A478" s="22" t="s">
        <v>2227</v>
      </c>
      <c r="B478" s="22" t="s">
        <v>1021</v>
      </c>
      <c r="C478" s="120" t="s">
        <v>1291</v>
      </c>
      <c r="D478" s="130" t="s">
        <v>1291</v>
      </c>
      <c r="E478" s="22"/>
      <c r="F478" s="102" t="str">
        <f t="shared" ref="F478:F484" si="18">IF($C$485=0,"",IF(C478="[for completion]","",IF(C478="","",C478/$C$485)))</f>
        <v/>
      </c>
      <c r="G478" s="102" t="str">
        <f t="shared" ref="G478:G484" si="19">IF($D$485=0,"",IF(D478="[for completion]","",IF(D478="","",D478/$D$485)))</f>
        <v/>
      </c>
    </row>
    <row r="479" spans="1:7" x14ac:dyDescent="0.25">
      <c r="A479" s="22" t="s">
        <v>2228</v>
      </c>
      <c r="B479" s="22" t="s">
        <v>1023</v>
      </c>
      <c r="C479" s="120" t="s">
        <v>1291</v>
      </c>
      <c r="D479" s="130" t="s">
        <v>1291</v>
      </c>
      <c r="E479" s="22"/>
      <c r="F479" s="102" t="str">
        <f t="shared" si="18"/>
        <v/>
      </c>
      <c r="G479" s="102" t="str">
        <f t="shared" si="19"/>
        <v/>
      </c>
    </row>
    <row r="480" spans="1:7" x14ac:dyDescent="0.25">
      <c r="A480" s="22" t="s">
        <v>2229</v>
      </c>
      <c r="B480" s="22" t="s">
        <v>1025</v>
      </c>
      <c r="C480" s="120" t="s">
        <v>1291</v>
      </c>
      <c r="D480" s="130" t="s">
        <v>1291</v>
      </c>
      <c r="E480" s="22"/>
      <c r="F480" s="102" t="str">
        <f t="shared" si="18"/>
        <v/>
      </c>
      <c r="G480" s="102" t="str">
        <f t="shared" si="19"/>
        <v/>
      </c>
    </row>
    <row r="481" spans="1:7" x14ac:dyDescent="0.25">
      <c r="A481" s="22" t="s">
        <v>2230</v>
      </c>
      <c r="B481" s="22" t="s">
        <v>1027</v>
      </c>
      <c r="C481" s="120" t="s">
        <v>1291</v>
      </c>
      <c r="D481" s="130" t="s">
        <v>1291</v>
      </c>
      <c r="E481" s="22"/>
      <c r="F481" s="102" t="str">
        <f t="shared" si="18"/>
        <v/>
      </c>
      <c r="G481" s="102" t="str">
        <f t="shared" si="19"/>
        <v/>
      </c>
    </row>
    <row r="482" spans="1:7" x14ac:dyDescent="0.25">
      <c r="A482" s="22" t="s">
        <v>2231</v>
      </c>
      <c r="B482" s="22" t="s">
        <v>1029</v>
      </c>
      <c r="C482" s="120" t="s">
        <v>1291</v>
      </c>
      <c r="D482" s="130" t="s">
        <v>1291</v>
      </c>
      <c r="E482" s="22"/>
      <c r="F482" s="102" t="str">
        <f t="shared" si="18"/>
        <v/>
      </c>
      <c r="G482" s="102" t="str">
        <f t="shared" si="19"/>
        <v/>
      </c>
    </row>
    <row r="483" spans="1:7" x14ac:dyDescent="0.25">
      <c r="A483" s="22" t="s">
        <v>2232</v>
      </c>
      <c r="B483" s="22" t="s">
        <v>1031</v>
      </c>
      <c r="C483" s="120" t="s">
        <v>1291</v>
      </c>
      <c r="D483" s="130" t="s">
        <v>1291</v>
      </c>
      <c r="E483" s="22"/>
      <c r="F483" s="102" t="str">
        <f t="shared" si="18"/>
        <v/>
      </c>
      <c r="G483" s="102" t="str">
        <f t="shared" si="19"/>
        <v/>
      </c>
    </row>
    <row r="484" spans="1:7" x14ac:dyDescent="0.25">
      <c r="A484" s="22" t="s">
        <v>2233</v>
      </c>
      <c r="B484" s="22" t="s">
        <v>1033</v>
      </c>
      <c r="C484" s="120" t="s">
        <v>1291</v>
      </c>
      <c r="D484" s="130" t="s">
        <v>1291</v>
      </c>
      <c r="E484" s="22"/>
      <c r="F484" s="102" t="str">
        <f t="shared" si="18"/>
        <v/>
      </c>
      <c r="G484" s="102" t="str">
        <f t="shared" si="19"/>
        <v/>
      </c>
    </row>
    <row r="485" spans="1:7" x14ac:dyDescent="0.25">
      <c r="A485" s="22" t="s">
        <v>2234</v>
      </c>
      <c r="B485" s="48" t="s">
        <v>267</v>
      </c>
      <c r="C485" s="96">
        <f>SUM(C477:C484)</f>
        <v>0</v>
      </c>
      <c r="D485" s="46">
        <f>SUM(D477:D484)</f>
        <v>0</v>
      </c>
      <c r="E485" s="22"/>
      <c r="F485" s="93">
        <f>SUM(F477:F484)</f>
        <v>0</v>
      </c>
      <c r="G485" s="93">
        <f>SUM(G477:G484)</f>
        <v>0</v>
      </c>
    </row>
    <row r="486" spans="1:7" x14ac:dyDescent="0.25">
      <c r="A486" s="22" t="s">
        <v>2235</v>
      </c>
      <c r="B486" s="50" t="s">
        <v>1036</v>
      </c>
      <c r="C486" s="120"/>
      <c r="D486" s="130"/>
      <c r="E486" s="22"/>
      <c r="F486" s="102" t="s">
        <v>2009</v>
      </c>
      <c r="G486" s="102" t="s">
        <v>2009</v>
      </c>
    </row>
    <row r="487" spans="1:7" x14ac:dyDescent="0.25">
      <c r="A487" s="22" t="s">
        <v>2236</v>
      </c>
      <c r="B487" s="50" t="s">
        <v>1038</v>
      </c>
      <c r="C487" s="120"/>
      <c r="D487" s="130"/>
      <c r="E487" s="22"/>
      <c r="F487" s="102" t="s">
        <v>2009</v>
      </c>
      <c r="G487" s="102" t="s">
        <v>2009</v>
      </c>
    </row>
    <row r="488" spans="1:7" x14ac:dyDescent="0.25">
      <c r="A488" s="22" t="s">
        <v>2237</v>
      </c>
      <c r="B488" s="50" t="s">
        <v>1040</v>
      </c>
      <c r="C488" s="120"/>
      <c r="D488" s="130"/>
      <c r="E488" s="22"/>
      <c r="F488" s="102" t="s">
        <v>2009</v>
      </c>
      <c r="G488" s="102" t="s">
        <v>2009</v>
      </c>
    </row>
    <row r="489" spans="1:7" x14ac:dyDescent="0.25">
      <c r="A489" s="22" t="s">
        <v>2238</v>
      </c>
      <c r="B489" s="50" t="s">
        <v>1042</v>
      </c>
      <c r="C489" s="120"/>
      <c r="D489" s="130"/>
      <c r="E489" s="22"/>
      <c r="F489" s="102" t="s">
        <v>2009</v>
      </c>
      <c r="G489" s="102" t="s">
        <v>2009</v>
      </c>
    </row>
    <row r="490" spans="1:7" x14ac:dyDescent="0.25">
      <c r="A490" s="22" t="s">
        <v>2239</v>
      </c>
      <c r="B490" s="50" t="s">
        <v>1044</v>
      </c>
      <c r="C490" s="120"/>
      <c r="D490" s="130"/>
      <c r="E490" s="22"/>
      <c r="F490" s="102" t="s">
        <v>2009</v>
      </c>
      <c r="G490" s="102" t="s">
        <v>2009</v>
      </c>
    </row>
    <row r="491" spans="1:7" x14ac:dyDescent="0.25">
      <c r="A491" s="22" t="s">
        <v>2240</v>
      </c>
      <c r="B491" s="50" t="s">
        <v>1046</v>
      </c>
      <c r="C491" s="120"/>
      <c r="D491" s="130"/>
      <c r="E491" s="22"/>
      <c r="F491" s="102" t="s">
        <v>2009</v>
      </c>
      <c r="G491" s="102" t="s">
        <v>2009</v>
      </c>
    </row>
    <row r="492" spans="1:7" x14ac:dyDescent="0.25">
      <c r="A492" s="22" t="s">
        <v>2241</v>
      </c>
      <c r="B492" s="50"/>
      <c r="C492" s="22"/>
      <c r="D492" s="22"/>
      <c r="E492" s="22"/>
      <c r="F492" s="47"/>
      <c r="G492" s="47"/>
    </row>
    <row r="493" spans="1:7" x14ac:dyDescent="0.25">
      <c r="A493" s="22" t="s">
        <v>2242</v>
      </c>
      <c r="B493" s="50"/>
      <c r="C493" s="22"/>
      <c r="D493" s="22"/>
      <c r="E493" s="22"/>
      <c r="F493" s="47"/>
      <c r="G493" s="47"/>
    </row>
    <row r="494" spans="1:7" x14ac:dyDescent="0.25">
      <c r="A494" s="22" t="s">
        <v>2243</v>
      </c>
      <c r="B494" s="50"/>
      <c r="C494" s="22"/>
      <c r="D494" s="22"/>
      <c r="E494" s="22"/>
      <c r="F494" s="87"/>
      <c r="G494" s="87"/>
    </row>
    <row r="495" spans="1:7" x14ac:dyDescent="0.25">
      <c r="A495" s="41"/>
      <c r="B495" s="41" t="s">
        <v>1338</v>
      </c>
      <c r="C495" s="41" t="s">
        <v>970</v>
      </c>
      <c r="D495" s="41" t="s">
        <v>971</v>
      </c>
      <c r="E495" s="41"/>
      <c r="F495" s="41" t="s">
        <v>760</v>
      </c>
      <c r="G495" s="41" t="s">
        <v>972</v>
      </c>
    </row>
    <row r="496" spans="1:7" x14ac:dyDescent="0.25">
      <c r="A496" s="22" t="s">
        <v>2244</v>
      </c>
      <c r="B496" s="22" t="s">
        <v>1016</v>
      </c>
      <c r="C496" s="129" t="s">
        <v>1340</v>
      </c>
      <c r="D496" s="22"/>
      <c r="E496" s="22"/>
      <c r="F496" s="22"/>
      <c r="G496" s="22"/>
    </row>
    <row r="497" spans="1:7" x14ac:dyDescent="0.25">
      <c r="A497" s="22"/>
      <c r="B497" s="22"/>
      <c r="C497" s="22"/>
      <c r="D497" s="22"/>
      <c r="E497" s="22"/>
      <c r="F497" s="22"/>
      <c r="G497" s="22"/>
    </row>
    <row r="498" spans="1:7" x14ac:dyDescent="0.25">
      <c r="A498" s="22"/>
      <c r="B498" s="39" t="s">
        <v>1017</v>
      </c>
      <c r="C498" s="22"/>
      <c r="D498" s="22"/>
      <c r="E498" s="22"/>
      <c r="F498" s="22"/>
      <c r="G498" s="22"/>
    </row>
    <row r="499" spans="1:7" x14ac:dyDescent="0.25">
      <c r="A499" s="22" t="s">
        <v>2245</v>
      </c>
      <c r="B499" s="22" t="s">
        <v>1019</v>
      </c>
      <c r="C499" s="120" t="s">
        <v>1340</v>
      </c>
      <c r="D499" s="130" t="s">
        <v>1340</v>
      </c>
      <c r="E499" s="22"/>
      <c r="F499" s="102" t="str">
        <f>IF($C$507=0,"",IF(C499="[for completion]","",IF(C499="","",C499/$C$507)))</f>
        <v/>
      </c>
      <c r="G499" s="102" t="str">
        <f>IF($D$507=0,"",IF(D499="[for completion]","",IF(D499="","",D499/$D$507)))</f>
        <v/>
      </c>
    </row>
    <row r="500" spans="1:7" x14ac:dyDescent="0.25">
      <c r="A500" s="22" t="s">
        <v>2246</v>
      </c>
      <c r="B500" s="22" t="s">
        <v>1021</v>
      </c>
      <c r="C500" s="120" t="s">
        <v>1340</v>
      </c>
      <c r="D500" s="130" t="s">
        <v>1340</v>
      </c>
      <c r="E500" s="22"/>
      <c r="F500" s="102" t="str">
        <f t="shared" ref="F500:F506" si="20">IF($C$507=0,"",IF(C500="[for completion]","",IF(C500="","",C500/$C$507)))</f>
        <v/>
      </c>
      <c r="G500" s="102" t="str">
        <f t="shared" ref="G500:G506" si="21">IF($D$507=0,"",IF(D500="[for completion]","",IF(D500="","",D500/$D$507)))</f>
        <v/>
      </c>
    </row>
    <row r="501" spans="1:7" x14ac:dyDescent="0.25">
      <c r="A501" s="22" t="s">
        <v>2247</v>
      </c>
      <c r="B501" s="22" t="s">
        <v>1023</v>
      </c>
      <c r="C501" s="120" t="s">
        <v>1340</v>
      </c>
      <c r="D501" s="130" t="s">
        <v>1340</v>
      </c>
      <c r="E501" s="22"/>
      <c r="F501" s="102" t="str">
        <f t="shared" si="20"/>
        <v/>
      </c>
      <c r="G501" s="102" t="str">
        <f t="shared" si="21"/>
        <v/>
      </c>
    </row>
    <row r="502" spans="1:7" x14ac:dyDescent="0.25">
      <c r="A502" s="22" t="s">
        <v>2248</v>
      </c>
      <c r="B502" s="22" t="s">
        <v>1025</v>
      </c>
      <c r="C502" s="120" t="s">
        <v>1340</v>
      </c>
      <c r="D502" s="130" t="s">
        <v>1340</v>
      </c>
      <c r="E502" s="22"/>
      <c r="F502" s="102" t="str">
        <f t="shared" si="20"/>
        <v/>
      </c>
      <c r="G502" s="102" t="str">
        <f t="shared" si="21"/>
        <v/>
      </c>
    </row>
    <row r="503" spans="1:7" x14ac:dyDescent="0.25">
      <c r="A503" s="22" t="s">
        <v>2249</v>
      </c>
      <c r="B503" s="22" t="s">
        <v>1027</v>
      </c>
      <c r="C503" s="120" t="s">
        <v>1340</v>
      </c>
      <c r="D503" s="130" t="s">
        <v>1340</v>
      </c>
      <c r="E503" s="22"/>
      <c r="F503" s="102" t="str">
        <f t="shared" si="20"/>
        <v/>
      </c>
      <c r="G503" s="102" t="str">
        <f t="shared" si="21"/>
        <v/>
      </c>
    </row>
    <row r="504" spans="1:7" x14ac:dyDescent="0.25">
      <c r="A504" s="22" t="s">
        <v>2250</v>
      </c>
      <c r="B504" s="22" t="s">
        <v>1029</v>
      </c>
      <c r="C504" s="120" t="s">
        <v>1340</v>
      </c>
      <c r="D504" s="130" t="s">
        <v>1340</v>
      </c>
      <c r="E504" s="22"/>
      <c r="F504" s="102" t="str">
        <f t="shared" si="20"/>
        <v/>
      </c>
      <c r="G504" s="102" t="str">
        <f t="shared" si="21"/>
        <v/>
      </c>
    </row>
    <row r="505" spans="1:7" x14ac:dyDescent="0.25">
      <c r="A505" s="22" t="s">
        <v>2251</v>
      </c>
      <c r="B505" s="22" t="s">
        <v>1031</v>
      </c>
      <c r="C505" s="120" t="s">
        <v>1340</v>
      </c>
      <c r="D505" s="130" t="s">
        <v>1340</v>
      </c>
      <c r="E505" s="22"/>
      <c r="F505" s="102" t="str">
        <f t="shared" si="20"/>
        <v/>
      </c>
      <c r="G505" s="102" t="str">
        <f t="shared" si="21"/>
        <v/>
      </c>
    </row>
    <row r="506" spans="1:7" x14ac:dyDescent="0.25">
      <c r="A506" s="22" t="s">
        <v>2252</v>
      </c>
      <c r="B506" s="22" t="s">
        <v>1033</v>
      </c>
      <c r="C506" s="120" t="s">
        <v>1340</v>
      </c>
      <c r="D506" s="123" t="s">
        <v>1340</v>
      </c>
      <c r="E506" s="22"/>
      <c r="F506" s="102" t="str">
        <f t="shared" si="20"/>
        <v/>
      </c>
      <c r="G506" s="102" t="str">
        <f t="shared" si="21"/>
        <v/>
      </c>
    </row>
    <row r="507" spans="1:7" x14ac:dyDescent="0.25">
      <c r="A507" s="22" t="s">
        <v>2253</v>
      </c>
      <c r="B507" s="48" t="s">
        <v>267</v>
      </c>
      <c r="C507" s="96">
        <f>SUM(C499:C506)</f>
        <v>0</v>
      </c>
      <c r="D507" s="46">
        <f>SUM(D499:D506)</f>
        <v>0</v>
      </c>
      <c r="E507" s="22"/>
      <c r="F507" s="93">
        <f>SUM(F499:F506)</f>
        <v>0</v>
      </c>
      <c r="G507" s="93">
        <f>SUM(G499:G506)</f>
        <v>0</v>
      </c>
    </row>
    <row r="508" spans="1:7" x14ac:dyDescent="0.25">
      <c r="A508" s="22" t="s">
        <v>2254</v>
      </c>
      <c r="B508" s="50" t="s">
        <v>1036</v>
      </c>
      <c r="C508" s="96"/>
      <c r="D508" s="97"/>
      <c r="E508" s="22"/>
      <c r="F508" s="102" t="s">
        <v>2009</v>
      </c>
      <c r="G508" s="102" t="s">
        <v>2009</v>
      </c>
    </row>
    <row r="509" spans="1:7" x14ac:dyDescent="0.25">
      <c r="A509" s="22" t="s">
        <v>2255</v>
      </c>
      <c r="B509" s="50" t="s">
        <v>1038</v>
      </c>
      <c r="C509" s="96"/>
      <c r="D509" s="97"/>
      <c r="E509" s="22"/>
      <c r="F509" s="102" t="s">
        <v>2009</v>
      </c>
      <c r="G509" s="102" t="s">
        <v>2009</v>
      </c>
    </row>
    <row r="510" spans="1:7" x14ac:dyDescent="0.25">
      <c r="A510" s="22" t="s">
        <v>2256</v>
      </c>
      <c r="B510" s="50" t="s">
        <v>1040</v>
      </c>
      <c r="C510" s="96"/>
      <c r="D510" s="97"/>
      <c r="E510" s="22"/>
      <c r="F510" s="102" t="s">
        <v>2009</v>
      </c>
      <c r="G510" s="102" t="s">
        <v>2009</v>
      </c>
    </row>
    <row r="511" spans="1:7" x14ac:dyDescent="0.25">
      <c r="A511" s="22" t="s">
        <v>2257</v>
      </c>
      <c r="B511" s="50" t="s">
        <v>1042</v>
      </c>
      <c r="C511" s="96"/>
      <c r="D511" s="97"/>
      <c r="E511" s="22"/>
      <c r="F511" s="102" t="s">
        <v>2009</v>
      </c>
      <c r="G511" s="102" t="s">
        <v>2009</v>
      </c>
    </row>
    <row r="512" spans="1:7" x14ac:dyDescent="0.25">
      <c r="A512" s="22" t="s">
        <v>2258</v>
      </c>
      <c r="B512" s="50" t="s">
        <v>1044</v>
      </c>
      <c r="C512" s="96"/>
      <c r="D512" s="97"/>
      <c r="E512" s="22"/>
      <c r="F512" s="102" t="s">
        <v>2009</v>
      </c>
      <c r="G512" s="102" t="s">
        <v>2009</v>
      </c>
    </row>
    <row r="513" spans="1:7" x14ac:dyDescent="0.25">
      <c r="A513" s="22" t="s">
        <v>2259</v>
      </c>
      <c r="B513" s="50" t="s">
        <v>1046</v>
      </c>
      <c r="C513" s="96"/>
      <c r="D513" s="97"/>
      <c r="E513" s="22"/>
      <c r="F513" s="102" t="s">
        <v>2009</v>
      </c>
      <c r="G513" s="102" t="s">
        <v>2009</v>
      </c>
    </row>
    <row r="514" spans="1:7" x14ac:dyDescent="0.25">
      <c r="A514" s="22" t="s">
        <v>2260</v>
      </c>
      <c r="B514" s="50"/>
      <c r="C514" s="22"/>
      <c r="D514" s="22"/>
      <c r="E514" s="22"/>
      <c r="F514" s="102"/>
      <c r="G514" s="102"/>
    </row>
    <row r="515" spans="1:7" x14ac:dyDescent="0.25">
      <c r="A515" s="22" t="s">
        <v>2261</v>
      </c>
      <c r="B515" s="50"/>
      <c r="C515" s="22"/>
      <c r="D515" s="22"/>
      <c r="E515" s="22"/>
      <c r="F515" s="102"/>
      <c r="G515" s="102"/>
    </row>
    <row r="516" spans="1:7" x14ac:dyDescent="0.25">
      <c r="A516" s="22" t="s">
        <v>2262</v>
      </c>
      <c r="B516" s="50"/>
      <c r="C516" s="22"/>
      <c r="D516" s="22"/>
      <c r="E516" s="22"/>
      <c r="F516" s="102"/>
      <c r="G516" s="93"/>
    </row>
    <row r="517" spans="1:7" x14ac:dyDescent="0.25">
      <c r="A517" s="41"/>
      <c r="B517" s="41" t="s">
        <v>1359</v>
      </c>
      <c r="C517" s="41" t="s">
        <v>1360</v>
      </c>
      <c r="D517" s="41"/>
      <c r="E517" s="41"/>
      <c r="F517" s="41"/>
      <c r="G517" s="41"/>
    </row>
    <row r="518" spans="1:7" x14ac:dyDescent="0.25">
      <c r="A518" s="22" t="s">
        <v>2263</v>
      </c>
      <c r="B518" s="39" t="s">
        <v>1362</v>
      </c>
      <c r="C518" s="129" t="s">
        <v>1291</v>
      </c>
      <c r="D518" s="129"/>
      <c r="E518" s="22"/>
      <c r="F518" s="22"/>
      <c r="G518" s="22"/>
    </row>
    <row r="519" spans="1:7" x14ac:dyDescent="0.25">
      <c r="A519" s="22" t="s">
        <v>2264</v>
      </c>
      <c r="B519" s="39" t="s">
        <v>1364</v>
      </c>
      <c r="C519" s="129" t="s">
        <v>1291</v>
      </c>
      <c r="D519" s="129"/>
      <c r="E519" s="22"/>
      <c r="F519" s="22"/>
      <c r="G519" s="22"/>
    </row>
    <row r="520" spans="1:7" x14ac:dyDescent="0.25">
      <c r="A520" s="22" t="s">
        <v>2265</v>
      </c>
      <c r="B520" s="39" t="s">
        <v>1366</v>
      </c>
      <c r="C520" s="129" t="s">
        <v>1291</v>
      </c>
      <c r="D520" s="129"/>
      <c r="E520" s="22"/>
      <c r="F520" s="22"/>
      <c r="G520" s="22"/>
    </row>
    <row r="521" spans="1:7" x14ac:dyDescent="0.25">
      <c r="A521" s="22" t="s">
        <v>2266</v>
      </c>
      <c r="B521" s="39" t="s">
        <v>1368</v>
      </c>
      <c r="C521" s="129" t="s">
        <v>1291</v>
      </c>
      <c r="D521" s="129"/>
      <c r="E521" s="22"/>
      <c r="F521" s="22"/>
      <c r="G521" s="22"/>
    </row>
    <row r="522" spans="1:7" x14ac:dyDescent="0.25">
      <c r="A522" s="22" t="s">
        <v>2267</v>
      </c>
      <c r="B522" s="39" t="s">
        <v>1370</v>
      </c>
      <c r="C522" s="129" t="s">
        <v>1291</v>
      </c>
      <c r="D522" s="129"/>
      <c r="E522" s="22"/>
      <c r="F522" s="22"/>
      <c r="G522" s="22"/>
    </row>
    <row r="523" spans="1:7" x14ac:dyDescent="0.25">
      <c r="A523" s="22" t="s">
        <v>2268</v>
      </c>
      <c r="B523" s="39" t="s">
        <v>1372</v>
      </c>
      <c r="C523" s="129" t="s">
        <v>1291</v>
      </c>
      <c r="D523" s="129"/>
      <c r="E523" s="22"/>
      <c r="F523" s="22"/>
      <c r="G523" s="22"/>
    </row>
    <row r="524" spans="1:7" x14ac:dyDescent="0.25">
      <c r="A524" s="22" t="s">
        <v>2269</v>
      </c>
      <c r="B524" s="39" t="s">
        <v>1374</v>
      </c>
      <c r="C524" s="129" t="s">
        <v>1291</v>
      </c>
      <c r="D524" s="129"/>
      <c r="E524" s="22"/>
      <c r="F524" s="22"/>
      <c r="G524" s="22"/>
    </row>
    <row r="525" spans="1:7" x14ac:dyDescent="0.25">
      <c r="A525" s="22" t="s">
        <v>2270</v>
      </c>
      <c r="B525" s="39" t="s">
        <v>1376</v>
      </c>
      <c r="C525" s="129" t="s">
        <v>1291</v>
      </c>
      <c r="D525" s="129"/>
      <c r="E525" s="22"/>
      <c r="F525" s="22"/>
      <c r="G525" s="22"/>
    </row>
    <row r="526" spans="1:7" x14ac:dyDescent="0.25">
      <c r="A526" s="22" t="s">
        <v>2271</v>
      </c>
      <c r="B526" s="39" t="s">
        <v>1378</v>
      </c>
      <c r="C526" s="129" t="s">
        <v>1291</v>
      </c>
      <c r="D526" s="129"/>
      <c r="E526" s="22"/>
      <c r="F526" s="22"/>
      <c r="G526" s="22"/>
    </row>
    <row r="527" spans="1:7" x14ac:dyDescent="0.25">
      <c r="A527" s="22" t="s">
        <v>2272</v>
      </c>
      <c r="B527" s="39" t="s">
        <v>1380</v>
      </c>
      <c r="C527" s="129" t="s">
        <v>1291</v>
      </c>
      <c r="D527" s="129"/>
      <c r="E527" s="22"/>
      <c r="F527" s="22"/>
      <c r="G527" s="22"/>
    </row>
    <row r="528" spans="1:7" x14ac:dyDescent="0.25">
      <c r="A528" s="22" t="s">
        <v>2273</v>
      </c>
      <c r="B528" s="39" t="s">
        <v>1382</v>
      </c>
      <c r="C528" s="129" t="s">
        <v>1291</v>
      </c>
      <c r="D528" s="129"/>
      <c r="E528" s="22"/>
      <c r="F528" s="22"/>
      <c r="G528" s="22"/>
    </row>
    <row r="529" spans="1:7" x14ac:dyDescent="0.25">
      <c r="A529" s="22" t="s">
        <v>2274</v>
      </c>
      <c r="B529" s="39" t="s">
        <v>1384</v>
      </c>
      <c r="C529" s="129" t="s">
        <v>1291</v>
      </c>
      <c r="D529" s="129"/>
      <c r="E529" s="22"/>
      <c r="F529" s="22"/>
      <c r="G529" s="22"/>
    </row>
    <row r="530" spans="1:7" x14ac:dyDescent="0.25">
      <c r="A530" s="22" t="s">
        <v>2275</v>
      </c>
      <c r="B530" s="39" t="s">
        <v>265</v>
      </c>
      <c r="C530" s="129" t="s">
        <v>1291</v>
      </c>
      <c r="D530" s="129"/>
      <c r="E530" s="22"/>
      <c r="F530" s="22"/>
      <c r="G530" s="22"/>
    </row>
    <row r="531" spans="1:7" x14ac:dyDescent="0.25">
      <c r="A531" s="22" t="s">
        <v>2276</v>
      </c>
      <c r="B531" s="50" t="s">
        <v>1387</v>
      </c>
      <c r="C531" s="129"/>
      <c r="D531" s="119"/>
      <c r="E531" s="22"/>
      <c r="F531" s="22"/>
      <c r="G531" s="22"/>
    </row>
    <row r="532" spans="1:7" x14ac:dyDescent="0.25">
      <c r="A532" s="22" t="s">
        <v>2277</v>
      </c>
      <c r="B532" s="50" t="s">
        <v>269</v>
      </c>
      <c r="C532" s="129"/>
      <c r="D532" s="119"/>
      <c r="E532" s="22"/>
      <c r="F532" s="22"/>
      <c r="G532" s="22"/>
    </row>
    <row r="533" spans="1:7" x14ac:dyDescent="0.25">
      <c r="A533" s="22" t="s">
        <v>2278</v>
      </c>
      <c r="B533" s="50" t="s">
        <v>269</v>
      </c>
      <c r="C533" s="129"/>
      <c r="D533" s="119"/>
      <c r="E533" s="22"/>
      <c r="F533" s="22"/>
      <c r="G533" s="22"/>
    </row>
    <row r="534" spans="1:7" x14ac:dyDescent="0.25">
      <c r="A534" s="22" t="s">
        <v>2279</v>
      </c>
      <c r="B534" s="50" t="s">
        <v>269</v>
      </c>
      <c r="C534" s="129"/>
      <c r="D534" s="119"/>
      <c r="E534" s="22"/>
      <c r="F534" s="22"/>
      <c r="G534" s="22"/>
    </row>
    <row r="535" spans="1:7" x14ac:dyDescent="0.25">
      <c r="A535" s="22" t="s">
        <v>2280</v>
      </c>
      <c r="B535" s="50" t="s">
        <v>269</v>
      </c>
      <c r="C535" s="129"/>
      <c r="D535" s="119"/>
      <c r="E535" s="22"/>
      <c r="F535" s="22"/>
      <c r="G535" s="22"/>
    </row>
    <row r="536" spans="1:7" x14ac:dyDescent="0.25">
      <c r="A536" s="22" t="s">
        <v>2281</v>
      </c>
      <c r="B536" s="50" t="s">
        <v>269</v>
      </c>
      <c r="C536" s="129"/>
      <c r="D536" s="119"/>
      <c r="E536" s="22"/>
      <c r="F536" s="22"/>
      <c r="G536" s="22"/>
    </row>
    <row r="537" spans="1:7" x14ac:dyDescent="0.25">
      <c r="A537" s="22" t="s">
        <v>2282</v>
      </c>
      <c r="B537" s="50" t="s">
        <v>269</v>
      </c>
      <c r="C537" s="129"/>
      <c r="D537" s="119"/>
      <c r="E537" s="22"/>
      <c r="F537" s="22"/>
      <c r="G537" s="22"/>
    </row>
    <row r="538" spans="1:7" x14ac:dyDescent="0.25">
      <c r="A538" s="22" t="s">
        <v>2283</v>
      </c>
      <c r="B538" s="50" t="s">
        <v>269</v>
      </c>
      <c r="C538" s="129"/>
      <c r="D538" s="119"/>
      <c r="E538" s="22"/>
      <c r="F538" s="22"/>
      <c r="G538" s="22"/>
    </row>
    <row r="539" spans="1:7" x14ac:dyDescent="0.25">
      <c r="A539" s="22" t="s">
        <v>2284</v>
      </c>
      <c r="B539" s="50" t="s">
        <v>269</v>
      </c>
      <c r="C539" s="129"/>
      <c r="D539" s="119"/>
      <c r="E539" s="22"/>
      <c r="F539" s="22"/>
      <c r="G539" s="22"/>
    </row>
    <row r="540" spans="1:7" x14ac:dyDescent="0.25">
      <c r="A540" s="22" t="s">
        <v>2285</v>
      </c>
      <c r="B540" s="50" t="s">
        <v>269</v>
      </c>
      <c r="C540" s="129"/>
      <c r="D540" s="119"/>
      <c r="E540" s="22"/>
      <c r="F540" s="22"/>
      <c r="G540" s="22"/>
    </row>
    <row r="541" spans="1:7" x14ac:dyDescent="0.25">
      <c r="A541" s="22" t="s">
        <v>2286</v>
      </c>
      <c r="B541" s="50" t="s">
        <v>269</v>
      </c>
      <c r="C541" s="129"/>
      <c r="D541" s="119"/>
      <c r="E541" s="22"/>
      <c r="F541" s="22"/>
      <c r="G541" s="22"/>
    </row>
    <row r="542" spans="1:7" x14ac:dyDescent="0.25">
      <c r="A542" s="22" t="s">
        <v>2287</v>
      </c>
      <c r="B542" s="50" t="s">
        <v>269</v>
      </c>
      <c r="C542" s="129"/>
      <c r="D542" s="119"/>
      <c r="E542" s="22"/>
      <c r="F542" s="22"/>
      <c r="G542" s="20"/>
    </row>
    <row r="543" spans="1:7" x14ac:dyDescent="0.25">
      <c r="A543" s="22" t="s">
        <v>2288</v>
      </c>
      <c r="B543" s="50" t="s">
        <v>269</v>
      </c>
      <c r="C543" s="129"/>
      <c r="D543" s="119"/>
      <c r="E543" s="22"/>
      <c r="F543" s="22"/>
      <c r="G543" s="20"/>
    </row>
    <row r="544" spans="1:7" x14ac:dyDescent="0.25">
      <c r="A544" s="22" t="s">
        <v>2289</v>
      </c>
      <c r="B544" s="50" t="s">
        <v>269</v>
      </c>
      <c r="C544" s="129"/>
      <c r="D544" s="119"/>
      <c r="E544" s="22"/>
      <c r="F544" s="22"/>
      <c r="G544" s="20"/>
    </row>
    <row r="545" spans="1:7" x14ac:dyDescent="0.25">
      <c r="A545" s="41"/>
      <c r="B545" s="41" t="s">
        <v>2290</v>
      </c>
      <c r="C545" s="41" t="s">
        <v>229</v>
      </c>
      <c r="D545" s="41" t="s">
        <v>1402</v>
      </c>
      <c r="E545" s="41"/>
      <c r="F545" s="41" t="s">
        <v>760</v>
      </c>
      <c r="G545" s="41" t="s">
        <v>1403</v>
      </c>
    </row>
    <row r="546" spans="1:7" x14ac:dyDescent="0.25">
      <c r="A546" s="22" t="s">
        <v>2291</v>
      </c>
      <c r="B546" s="124" t="s">
        <v>1293</v>
      </c>
      <c r="C546" s="119" t="s">
        <v>1291</v>
      </c>
      <c r="D546" s="119" t="s">
        <v>1291</v>
      </c>
      <c r="E546" s="28"/>
      <c r="F546" s="102" t="str">
        <f>IF($C$564=0,"",IF(C546="[for completion]","",IF(C546="","",C546/$C$564)))</f>
        <v/>
      </c>
      <c r="G546" s="102" t="str">
        <f>IF($D$564=0,"",IF(D546="[for completion]","",IF(D546="","",D546/$D$564)))</f>
        <v/>
      </c>
    </row>
    <row r="547" spans="1:7" x14ac:dyDescent="0.25">
      <c r="A547" s="22" t="s">
        <v>2292</v>
      </c>
      <c r="B547" s="124" t="s">
        <v>1293</v>
      </c>
      <c r="C547" s="119" t="s">
        <v>1291</v>
      </c>
      <c r="D547" s="119" t="s">
        <v>1291</v>
      </c>
      <c r="E547" s="28"/>
      <c r="F547" s="102" t="str">
        <f t="shared" ref="F547:F563" si="22">IF($C$564=0,"",IF(C547="[for completion]","",IF(C547="","",C547/$C$564)))</f>
        <v/>
      </c>
      <c r="G547" s="102" t="str">
        <f t="shared" ref="G547:G563" si="23">IF($D$564=0,"",IF(D547="[for completion]","",IF(D547="","",D547/$D$564)))</f>
        <v/>
      </c>
    </row>
    <row r="548" spans="1:7" x14ac:dyDescent="0.25">
      <c r="A548" s="22" t="s">
        <v>2293</v>
      </c>
      <c r="B548" s="124" t="s">
        <v>1293</v>
      </c>
      <c r="C548" s="119" t="s">
        <v>1291</v>
      </c>
      <c r="D548" s="119" t="s">
        <v>1291</v>
      </c>
      <c r="E548" s="28"/>
      <c r="F548" s="102" t="str">
        <f t="shared" si="22"/>
        <v/>
      </c>
      <c r="G548" s="102" t="str">
        <f t="shared" si="23"/>
        <v/>
      </c>
    </row>
    <row r="549" spans="1:7" x14ac:dyDescent="0.25">
      <c r="A549" s="22" t="s">
        <v>2294</v>
      </c>
      <c r="B549" s="124" t="s">
        <v>1293</v>
      </c>
      <c r="C549" s="119" t="s">
        <v>1291</v>
      </c>
      <c r="D549" s="119" t="s">
        <v>1291</v>
      </c>
      <c r="E549" s="28"/>
      <c r="F549" s="102" t="str">
        <f t="shared" si="22"/>
        <v/>
      </c>
      <c r="G549" s="102" t="str">
        <f t="shared" si="23"/>
        <v/>
      </c>
    </row>
    <row r="550" spans="1:7" x14ac:dyDescent="0.25">
      <c r="A550" s="22" t="s">
        <v>2295</v>
      </c>
      <c r="B550" s="124" t="s">
        <v>1293</v>
      </c>
      <c r="C550" s="119" t="s">
        <v>1291</v>
      </c>
      <c r="D550" s="119" t="s">
        <v>1291</v>
      </c>
      <c r="E550" s="28"/>
      <c r="F550" s="102" t="str">
        <f t="shared" si="22"/>
        <v/>
      </c>
      <c r="G550" s="102" t="str">
        <f t="shared" si="23"/>
        <v/>
      </c>
    </row>
    <row r="551" spans="1:7" x14ac:dyDescent="0.25">
      <c r="A551" s="22" t="s">
        <v>2296</v>
      </c>
      <c r="B551" s="124" t="s">
        <v>1293</v>
      </c>
      <c r="C551" s="119" t="s">
        <v>1291</v>
      </c>
      <c r="D551" s="119" t="s">
        <v>1291</v>
      </c>
      <c r="E551" s="28"/>
      <c r="F551" s="102" t="str">
        <f t="shared" si="22"/>
        <v/>
      </c>
      <c r="G551" s="102" t="str">
        <f t="shared" si="23"/>
        <v/>
      </c>
    </row>
    <row r="552" spans="1:7" x14ac:dyDescent="0.25">
      <c r="A552" s="22" t="s">
        <v>2297</v>
      </c>
      <c r="B552" s="124" t="s">
        <v>1293</v>
      </c>
      <c r="C552" s="119" t="s">
        <v>1291</v>
      </c>
      <c r="D552" s="119" t="s">
        <v>1291</v>
      </c>
      <c r="E552" s="28"/>
      <c r="F552" s="102" t="str">
        <f t="shared" si="22"/>
        <v/>
      </c>
      <c r="G552" s="102" t="str">
        <f t="shared" si="23"/>
        <v/>
      </c>
    </row>
    <row r="553" spans="1:7" x14ac:dyDescent="0.25">
      <c r="A553" s="22" t="s">
        <v>2298</v>
      </c>
      <c r="B553" s="124" t="s">
        <v>1293</v>
      </c>
      <c r="C553" s="119" t="s">
        <v>1291</v>
      </c>
      <c r="D553" s="119" t="s">
        <v>1291</v>
      </c>
      <c r="E553" s="28"/>
      <c r="F553" s="102" t="str">
        <f t="shared" si="22"/>
        <v/>
      </c>
      <c r="G553" s="102" t="str">
        <f t="shared" si="23"/>
        <v/>
      </c>
    </row>
    <row r="554" spans="1:7" x14ac:dyDescent="0.25">
      <c r="A554" s="22" t="s">
        <v>2299</v>
      </c>
      <c r="B554" s="124" t="s">
        <v>1293</v>
      </c>
      <c r="C554" s="119" t="s">
        <v>1291</v>
      </c>
      <c r="D554" s="119" t="s">
        <v>1291</v>
      </c>
      <c r="E554" s="28"/>
      <c r="F554" s="102" t="str">
        <f t="shared" si="22"/>
        <v/>
      </c>
      <c r="G554" s="102" t="str">
        <f t="shared" si="23"/>
        <v/>
      </c>
    </row>
    <row r="555" spans="1:7" x14ac:dyDescent="0.25">
      <c r="A555" s="22" t="s">
        <v>2300</v>
      </c>
      <c r="B555" s="124" t="s">
        <v>1293</v>
      </c>
      <c r="C555" s="119" t="s">
        <v>1291</v>
      </c>
      <c r="D555" s="119" t="s">
        <v>1291</v>
      </c>
      <c r="E555" s="28"/>
      <c r="F555" s="102" t="str">
        <f t="shared" si="22"/>
        <v/>
      </c>
      <c r="G555" s="102" t="str">
        <f t="shared" si="23"/>
        <v/>
      </c>
    </row>
    <row r="556" spans="1:7" x14ac:dyDescent="0.25">
      <c r="A556" s="22" t="s">
        <v>2301</v>
      </c>
      <c r="B556" s="124" t="s">
        <v>1293</v>
      </c>
      <c r="C556" s="119" t="s">
        <v>1291</v>
      </c>
      <c r="D556" s="119" t="s">
        <v>1291</v>
      </c>
      <c r="E556" s="28"/>
      <c r="F556" s="102" t="str">
        <f t="shared" si="22"/>
        <v/>
      </c>
      <c r="G556" s="102" t="str">
        <f t="shared" si="23"/>
        <v/>
      </c>
    </row>
    <row r="557" spans="1:7" x14ac:dyDescent="0.25">
      <c r="A557" s="22" t="s">
        <v>2302</v>
      </c>
      <c r="B557" s="124" t="s">
        <v>1293</v>
      </c>
      <c r="C557" s="119" t="s">
        <v>1291</v>
      </c>
      <c r="D557" s="119" t="s">
        <v>1291</v>
      </c>
      <c r="E557" s="28"/>
      <c r="F557" s="102" t="str">
        <f t="shared" si="22"/>
        <v/>
      </c>
      <c r="G557" s="102" t="str">
        <f t="shared" si="23"/>
        <v/>
      </c>
    </row>
    <row r="558" spans="1:7" x14ac:dyDescent="0.25">
      <c r="A558" s="22" t="s">
        <v>2303</v>
      </c>
      <c r="B558" s="124" t="s">
        <v>1293</v>
      </c>
      <c r="C558" s="119" t="s">
        <v>1291</v>
      </c>
      <c r="D558" s="119" t="s">
        <v>1291</v>
      </c>
      <c r="E558" s="28"/>
      <c r="F558" s="102" t="str">
        <f t="shared" si="22"/>
        <v/>
      </c>
      <c r="G558" s="102" t="str">
        <f t="shared" si="23"/>
        <v/>
      </c>
    </row>
    <row r="559" spans="1:7" x14ac:dyDescent="0.25">
      <c r="A559" s="22" t="s">
        <v>2304</v>
      </c>
      <c r="B559" s="124" t="s">
        <v>1293</v>
      </c>
      <c r="C559" s="119" t="s">
        <v>1291</v>
      </c>
      <c r="D559" s="119" t="s">
        <v>1291</v>
      </c>
      <c r="E559" s="28"/>
      <c r="F559" s="102" t="str">
        <f t="shared" si="22"/>
        <v/>
      </c>
      <c r="G559" s="102" t="str">
        <f t="shared" si="23"/>
        <v/>
      </c>
    </row>
    <row r="560" spans="1:7" x14ac:dyDescent="0.25">
      <c r="A560" s="22" t="s">
        <v>2305</v>
      </c>
      <c r="B560" s="124" t="s">
        <v>1293</v>
      </c>
      <c r="C560" s="119" t="s">
        <v>1291</v>
      </c>
      <c r="D560" s="119" t="s">
        <v>1291</v>
      </c>
      <c r="E560" s="28"/>
      <c r="F560" s="102" t="str">
        <f t="shared" si="22"/>
        <v/>
      </c>
      <c r="G560" s="102" t="str">
        <f t="shared" si="23"/>
        <v/>
      </c>
    </row>
    <row r="561" spans="1:7" x14ac:dyDescent="0.25">
      <c r="A561" s="22" t="s">
        <v>2306</v>
      </c>
      <c r="B561" s="124" t="s">
        <v>1293</v>
      </c>
      <c r="C561" s="119" t="s">
        <v>1291</v>
      </c>
      <c r="D561" s="119" t="s">
        <v>1291</v>
      </c>
      <c r="E561" s="28"/>
      <c r="F561" s="102" t="str">
        <f t="shared" si="22"/>
        <v/>
      </c>
      <c r="G561" s="102" t="str">
        <f t="shared" si="23"/>
        <v/>
      </c>
    </row>
    <row r="562" spans="1:7" x14ac:dyDescent="0.25">
      <c r="A562" s="22" t="s">
        <v>2307</v>
      </c>
      <c r="B562" s="124" t="s">
        <v>1293</v>
      </c>
      <c r="C562" s="119" t="s">
        <v>1291</v>
      </c>
      <c r="D562" s="119" t="s">
        <v>1291</v>
      </c>
      <c r="E562" s="28"/>
      <c r="F562" s="102" t="str">
        <f t="shared" si="22"/>
        <v/>
      </c>
      <c r="G562" s="102" t="str">
        <f t="shared" si="23"/>
        <v/>
      </c>
    </row>
    <row r="563" spans="1:7" x14ac:dyDescent="0.25">
      <c r="A563" s="22" t="s">
        <v>2308</v>
      </c>
      <c r="B563" s="39" t="s">
        <v>1137</v>
      </c>
      <c r="C563" s="119" t="s">
        <v>1291</v>
      </c>
      <c r="D563" s="119" t="s">
        <v>1291</v>
      </c>
      <c r="E563" s="28"/>
      <c r="F563" s="102" t="str">
        <f t="shared" si="22"/>
        <v/>
      </c>
      <c r="G563" s="102" t="str">
        <f t="shared" si="23"/>
        <v/>
      </c>
    </row>
    <row r="564" spans="1:7" x14ac:dyDescent="0.25">
      <c r="A564" s="22" t="s">
        <v>2309</v>
      </c>
      <c r="B564" s="39" t="s">
        <v>267</v>
      </c>
      <c r="C564" s="96">
        <f>SUM(C546:C563)</f>
        <v>0</v>
      </c>
      <c r="D564" s="97">
        <f>SUM(D546:D563)</f>
        <v>0</v>
      </c>
      <c r="E564" s="28"/>
      <c r="F564" s="93">
        <f>SUM(F546:F563)</f>
        <v>0</v>
      </c>
      <c r="G564" s="93">
        <f>SUM(G546:G563)</f>
        <v>0</v>
      </c>
    </row>
    <row r="565" spans="1:7" x14ac:dyDescent="0.25">
      <c r="A565" s="22" t="s">
        <v>2310</v>
      </c>
      <c r="B565" s="39"/>
      <c r="C565" s="22"/>
      <c r="D565" s="22"/>
      <c r="E565" s="28"/>
      <c r="F565" s="28"/>
      <c r="G565" s="28"/>
    </row>
    <row r="566" spans="1:7" x14ac:dyDescent="0.25">
      <c r="A566" s="22" t="s">
        <v>2311</v>
      </c>
      <c r="B566" s="39"/>
      <c r="C566" s="22"/>
      <c r="D566" s="22"/>
      <c r="E566" s="28"/>
      <c r="F566" s="28"/>
      <c r="G566" s="28"/>
    </row>
    <row r="567" spans="1:7" x14ac:dyDescent="0.25">
      <c r="A567" s="22" t="s">
        <v>2312</v>
      </c>
      <c r="B567" s="39"/>
      <c r="C567" s="22"/>
      <c r="D567" s="22"/>
      <c r="E567" s="28"/>
      <c r="F567" s="28"/>
      <c r="G567" s="28"/>
    </row>
    <row r="568" spans="1:7" x14ac:dyDescent="0.25">
      <c r="A568" s="41"/>
      <c r="B568" s="41" t="s">
        <v>2313</v>
      </c>
      <c r="C568" s="41" t="s">
        <v>229</v>
      </c>
      <c r="D568" s="41" t="s">
        <v>1402</v>
      </c>
      <c r="E568" s="41"/>
      <c r="F568" s="41" t="s">
        <v>760</v>
      </c>
      <c r="G568" s="41" t="s">
        <v>2314</v>
      </c>
    </row>
    <row r="569" spans="1:7" x14ac:dyDescent="0.25">
      <c r="A569" s="22" t="s">
        <v>2315</v>
      </c>
      <c r="B569" s="124" t="s">
        <v>1293</v>
      </c>
      <c r="C569" s="120" t="s">
        <v>1291</v>
      </c>
      <c r="D569" s="130" t="s">
        <v>1291</v>
      </c>
      <c r="E569" s="28"/>
      <c r="F569" s="102" t="str">
        <f>IF($C$587=0,"",IF(C569="[for completion]","",IF(C569="","",C569/$C$587)))</f>
        <v/>
      </c>
      <c r="G569" s="102" t="str">
        <f>IF($D$587=0,"",IF(D569="[for completion]","",IF(D569="","",D569/$D$587)))</f>
        <v/>
      </c>
    </row>
    <row r="570" spans="1:7" x14ac:dyDescent="0.25">
      <c r="A570" s="22" t="s">
        <v>2316</v>
      </c>
      <c r="B570" s="124" t="s">
        <v>1293</v>
      </c>
      <c r="C570" s="120" t="s">
        <v>1291</v>
      </c>
      <c r="D570" s="130" t="s">
        <v>1291</v>
      </c>
      <c r="E570" s="28"/>
      <c r="F570" s="102" t="str">
        <f t="shared" ref="F570:F586" si="24">IF($C$587=0,"",IF(C570="[for completion]","",IF(C570="","",C570/$C$587)))</f>
        <v/>
      </c>
      <c r="G570" s="102" t="str">
        <f t="shared" ref="G570:G586" si="25">IF($D$587=0,"",IF(D570="[for completion]","",IF(D570="","",D570/$D$587)))</f>
        <v/>
      </c>
    </row>
    <row r="571" spans="1:7" x14ac:dyDescent="0.25">
      <c r="A571" s="22" t="s">
        <v>2317</v>
      </c>
      <c r="B571" s="124" t="s">
        <v>1293</v>
      </c>
      <c r="C571" s="120" t="s">
        <v>1291</v>
      </c>
      <c r="D571" s="130" t="s">
        <v>1291</v>
      </c>
      <c r="E571" s="28"/>
      <c r="F571" s="102" t="str">
        <f t="shared" si="24"/>
        <v/>
      </c>
      <c r="G571" s="102" t="str">
        <f t="shared" si="25"/>
        <v/>
      </c>
    </row>
    <row r="572" spans="1:7" x14ac:dyDescent="0.25">
      <c r="A572" s="22" t="s">
        <v>2318</v>
      </c>
      <c r="B572" s="124" t="s">
        <v>1293</v>
      </c>
      <c r="C572" s="120" t="s">
        <v>1291</v>
      </c>
      <c r="D572" s="130" t="s">
        <v>1291</v>
      </c>
      <c r="E572" s="28"/>
      <c r="F572" s="102" t="str">
        <f t="shared" si="24"/>
        <v/>
      </c>
      <c r="G572" s="102" t="str">
        <f t="shared" si="25"/>
        <v/>
      </c>
    </row>
    <row r="573" spans="1:7" x14ac:dyDescent="0.25">
      <c r="A573" s="22" t="s">
        <v>2319</v>
      </c>
      <c r="B573" s="124" t="s">
        <v>1293</v>
      </c>
      <c r="C573" s="120" t="s">
        <v>1291</v>
      </c>
      <c r="D573" s="130" t="s">
        <v>1291</v>
      </c>
      <c r="E573" s="28"/>
      <c r="F573" s="102" t="str">
        <f t="shared" si="24"/>
        <v/>
      </c>
      <c r="G573" s="102" t="str">
        <f t="shared" si="25"/>
        <v/>
      </c>
    </row>
    <row r="574" spans="1:7" x14ac:dyDescent="0.25">
      <c r="A574" s="22" t="s">
        <v>2320</v>
      </c>
      <c r="B574" s="124" t="s">
        <v>1293</v>
      </c>
      <c r="C574" s="120" t="s">
        <v>1291</v>
      </c>
      <c r="D574" s="130" t="s">
        <v>1291</v>
      </c>
      <c r="E574" s="28"/>
      <c r="F574" s="102" t="str">
        <f t="shared" si="24"/>
        <v/>
      </c>
      <c r="G574" s="102" t="str">
        <f t="shared" si="25"/>
        <v/>
      </c>
    </row>
    <row r="575" spans="1:7" x14ac:dyDescent="0.25">
      <c r="A575" s="22" t="s">
        <v>2321</v>
      </c>
      <c r="B575" s="124" t="s">
        <v>1293</v>
      </c>
      <c r="C575" s="120" t="s">
        <v>1291</v>
      </c>
      <c r="D575" s="130" t="s">
        <v>1291</v>
      </c>
      <c r="E575" s="28"/>
      <c r="F575" s="102" t="str">
        <f t="shared" si="24"/>
        <v/>
      </c>
      <c r="G575" s="102" t="str">
        <f t="shared" si="25"/>
        <v/>
      </c>
    </row>
    <row r="576" spans="1:7" x14ac:dyDescent="0.25">
      <c r="A576" s="22" t="s">
        <v>2322</v>
      </c>
      <c r="B576" s="124" t="s">
        <v>1293</v>
      </c>
      <c r="C576" s="120" t="s">
        <v>1291</v>
      </c>
      <c r="D576" s="130" t="s">
        <v>1291</v>
      </c>
      <c r="E576" s="28"/>
      <c r="F576" s="102" t="str">
        <f t="shared" si="24"/>
        <v/>
      </c>
      <c r="G576" s="102" t="str">
        <f t="shared" si="25"/>
        <v/>
      </c>
    </row>
    <row r="577" spans="1:7" x14ac:dyDescent="0.25">
      <c r="A577" s="22" t="s">
        <v>2323</v>
      </c>
      <c r="B577" s="124" t="s">
        <v>1293</v>
      </c>
      <c r="C577" s="120" t="s">
        <v>1291</v>
      </c>
      <c r="D577" s="130" t="s">
        <v>1291</v>
      </c>
      <c r="E577" s="28"/>
      <c r="F577" s="102" t="str">
        <f t="shared" si="24"/>
        <v/>
      </c>
      <c r="G577" s="102" t="str">
        <f t="shared" si="25"/>
        <v/>
      </c>
    </row>
    <row r="578" spans="1:7" x14ac:dyDescent="0.25">
      <c r="A578" s="22" t="s">
        <v>2324</v>
      </c>
      <c r="B578" s="124" t="s">
        <v>1293</v>
      </c>
      <c r="C578" s="120" t="s">
        <v>1291</v>
      </c>
      <c r="D578" s="130" t="s">
        <v>1291</v>
      </c>
      <c r="E578" s="28"/>
      <c r="F578" s="102" t="str">
        <f t="shared" si="24"/>
        <v/>
      </c>
      <c r="G578" s="102" t="str">
        <f t="shared" si="25"/>
        <v/>
      </c>
    </row>
    <row r="579" spans="1:7" x14ac:dyDescent="0.25">
      <c r="A579" s="22" t="s">
        <v>2325</v>
      </c>
      <c r="B579" s="124" t="s">
        <v>1293</v>
      </c>
      <c r="C579" s="120" t="s">
        <v>1291</v>
      </c>
      <c r="D579" s="130" t="s">
        <v>1291</v>
      </c>
      <c r="E579" s="28"/>
      <c r="F579" s="102" t="str">
        <f t="shared" si="24"/>
        <v/>
      </c>
      <c r="G579" s="102" t="str">
        <f t="shared" si="25"/>
        <v/>
      </c>
    </row>
    <row r="580" spans="1:7" x14ac:dyDescent="0.25">
      <c r="A580" s="22" t="s">
        <v>2326</v>
      </c>
      <c r="B580" s="124" t="s">
        <v>1293</v>
      </c>
      <c r="C580" s="120" t="s">
        <v>1291</v>
      </c>
      <c r="D580" s="130" t="s">
        <v>1291</v>
      </c>
      <c r="E580" s="28"/>
      <c r="F580" s="102" t="str">
        <f t="shared" si="24"/>
        <v/>
      </c>
      <c r="G580" s="102" t="str">
        <f t="shared" si="25"/>
        <v/>
      </c>
    </row>
    <row r="581" spans="1:7" x14ac:dyDescent="0.25">
      <c r="A581" s="22" t="s">
        <v>2327</v>
      </c>
      <c r="B581" s="124" t="s">
        <v>1293</v>
      </c>
      <c r="C581" s="120" t="s">
        <v>1291</v>
      </c>
      <c r="D581" s="130" t="s">
        <v>1291</v>
      </c>
      <c r="E581" s="28"/>
      <c r="F581" s="102" t="str">
        <f t="shared" si="24"/>
        <v/>
      </c>
      <c r="G581" s="102" t="str">
        <f t="shared" si="25"/>
        <v/>
      </c>
    </row>
    <row r="582" spans="1:7" x14ac:dyDescent="0.25">
      <c r="A582" s="22" t="s">
        <v>2328</v>
      </c>
      <c r="B582" s="124" t="s">
        <v>1293</v>
      </c>
      <c r="C582" s="120" t="s">
        <v>1291</v>
      </c>
      <c r="D582" s="130" t="s">
        <v>1291</v>
      </c>
      <c r="E582" s="28"/>
      <c r="F582" s="102" t="str">
        <f t="shared" si="24"/>
        <v/>
      </c>
      <c r="G582" s="102" t="str">
        <f t="shared" si="25"/>
        <v/>
      </c>
    </row>
    <row r="583" spans="1:7" x14ac:dyDescent="0.25">
      <c r="A583" s="22" t="s">
        <v>2329</v>
      </c>
      <c r="B583" s="124" t="s">
        <v>1293</v>
      </c>
      <c r="C583" s="120" t="s">
        <v>1291</v>
      </c>
      <c r="D583" s="130" t="s">
        <v>1291</v>
      </c>
      <c r="E583" s="28"/>
      <c r="F583" s="102" t="str">
        <f t="shared" si="24"/>
        <v/>
      </c>
      <c r="G583" s="102" t="str">
        <f t="shared" si="25"/>
        <v/>
      </c>
    </row>
    <row r="584" spans="1:7" x14ac:dyDescent="0.25">
      <c r="A584" s="22" t="s">
        <v>2330</v>
      </c>
      <c r="B584" s="124" t="s">
        <v>1293</v>
      </c>
      <c r="C584" s="120" t="s">
        <v>1291</v>
      </c>
      <c r="D584" s="130" t="s">
        <v>1291</v>
      </c>
      <c r="E584" s="28"/>
      <c r="F584" s="102" t="str">
        <f t="shared" si="24"/>
        <v/>
      </c>
      <c r="G584" s="102" t="str">
        <f t="shared" si="25"/>
        <v/>
      </c>
    </row>
    <row r="585" spans="1:7" x14ac:dyDescent="0.25">
      <c r="A585" s="22" t="s">
        <v>2331</v>
      </c>
      <c r="B585" s="124" t="s">
        <v>1293</v>
      </c>
      <c r="C585" s="120" t="s">
        <v>1291</v>
      </c>
      <c r="D585" s="130" t="s">
        <v>1291</v>
      </c>
      <c r="E585" s="28"/>
      <c r="F585" s="102" t="str">
        <f t="shared" si="24"/>
        <v/>
      </c>
      <c r="G585" s="102" t="str">
        <f t="shared" si="25"/>
        <v/>
      </c>
    </row>
    <row r="586" spans="1:7" x14ac:dyDescent="0.25">
      <c r="A586" s="22" t="s">
        <v>2332</v>
      </c>
      <c r="B586" s="39" t="s">
        <v>1137</v>
      </c>
      <c r="C586" s="120" t="s">
        <v>1291</v>
      </c>
      <c r="D586" s="130" t="s">
        <v>1291</v>
      </c>
      <c r="E586" s="28"/>
      <c r="F586" s="102" t="str">
        <f t="shared" si="24"/>
        <v/>
      </c>
      <c r="G586" s="102" t="str">
        <f t="shared" si="25"/>
        <v/>
      </c>
    </row>
    <row r="587" spans="1:7" x14ac:dyDescent="0.25">
      <c r="A587" s="22" t="s">
        <v>2333</v>
      </c>
      <c r="B587" s="39" t="s">
        <v>267</v>
      </c>
      <c r="C587" s="96">
        <f>SUM(C569:C586)</f>
        <v>0</v>
      </c>
      <c r="D587" s="97">
        <f>SUM(D569:D586)</f>
        <v>0</v>
      </c>
      <c r="E587" s="28"/>
      <c r="F587" s="93">
        <f>SUM(F569:F586)</f>
        <v>0</v>
      </c>
      <c r="G587" s="93">
        <f>SUM(G569:G586)</f>
        <v>0</v>
      </c>
    </row>
    <row r="588" spans="1:7" x14ac:dyDescent="0.25">
      <c r="A588" s="41"/>
      <c r="B588" s="41" t="s">
        <v>2334</v>
      </c>
      <c r="C588" s="41" t="s">
        <v>229</v>
      </c>
      <c r="D588" s="41" t="s">
        <v>1402</v>
      </c>
      <c r="E588" s="41"/>
      <c r="F588" s="41" t="s">
        <v>760</v>
      </c>
      <c r="G588" s="41" t="s">
        <v>1403</v>
      </c>
    </row>
    <row r="589" spans="1:7" x14ac:dyDescent="0.25">
      <c r="A589" s="22" t="s">
        <v>2335</v>
      </c>
      <c r="B589" s="39" t="s">
        <v>1175</v>
      </c>
      <c r="C589" s="119" t="s">
        <v>1291</v>
      </c>
      <c r="D589" s="119" t="s">
        <v>1291</v>
      </c>
      <c r="E589" s="28"/>
      <c r="F589" s="102" t="str">
        <f t="shared" ref="F589:F596" si="26">IF($C$602=0,"",IF(C589="[for completion]","",IF(C589="","",C589/$C$602)))</f>
        <v/>
      </c>
      <c r="G589" s="102" t="str">
        <f t="shared" ref="G589:G596" si="27">IF($D$602=0,"",IF(D589="[for completion]","",IF(D589="","",D589/$D$602)))</f>
        <v/>
      </c>
    </row>
    <row r="590" spans="1:7" x14ac:dyDescent="0.25">
      <c r="A590" s="22" t="s">
        <v>2336</v>
      </c>
      <c r="B590" s="39" t="s">
        <v>1177</v>
      </c>
      <c r="C590" s="119" t="s">
        <v>1291</v>
      </c>
      <c r="D590" s="119" t="s">
        <v>1291</v>
      </c>
      <c r="E590" s="28"/>
      <c r="F590" s="102" t="str">
        <f t="shared" si="26"/>
        <v/>
      </c>
      <c r="G590" s="102" t="str">
        <f t="shared" si="27"/>
        <v/>
      </c>
    </row>
    <row r="591" spans="1:7" x14ac:dyDescent="0.25">
      <c r="A591" s="22" t="s">
        <v>2337</v>
      </c>
      <c r="B591" s="39" t="s">
        <v>1179</v>
      </c>
      <c r="C591" s="119" t="s">
        <v>1291</v>
      </c>
      <c r="D591" s="119" t="s">
        <v>1291</v>
      </c>
      <c r="E591" s="28"/>
      <c r="F591" s="102" t="str">
        <f t="shared" si="26"/>
        <v/>
      </c>
      <c r="G591" s="102" t="str">
        <f t="shared" si="27"/>
        <v/>
      </c>
    </row>
    <row r="592" spans="1:7" x14ac:dyDescent="0.25">
      <c r="A592" s="22" t="s">
        <v>2338</v>
      </c>
      <c r="B592" s="39" t="s">
        <v>1181</v>
      </c>
      <c r="C592" s="119" t="s">
        <v>1291</v>
      </c>
      <c r="D592" s="119" t="s">
        <v>1291</v>
      </c>
      <c r="E592" s="28"/>
      <c r="F592" s="102" t="str">
        <f t="shared" si="26"/>
        <v/>
      </c>
      <c r="G592" s="102" t="str">
        <f t="shared" si="27"/>
        <v/>
      </c>
    </row>
    <row r="593" spans="1:7" x14ac:dyDescent="0.25">
      <c r="A593" s="22" t="s">
        <v>2339</v>
      </c>
      <c r="B593" s="39" t="s">
        <v>1183</v>
      </c>
      <c r="C593" s="119" t="s">
        <v>1291</v>
      </c>
      <c r="D593" s="119" t="s">
        <v>1291</v>
      </c>
      <c r="E593" s="28"/>
      <c r="F593" s="102" t="str">
        <f t="shared" si="26"/>
        <v/>
      </c>
      <c r="G593" s="102" t="str">
        <f t="shared" si="27"/>
        <v/>
      </c>
    </row>
    <row r="594" spans="1:7" x14ac:dyDescent="0.25">
      <c r="A594" s="22" t="s">
        <v>2340</v>
      </c>
      <c r="B594" s="39" t="s">
        <v>1185</v>
      </c>
      <c r="C594" s="119" t="s">
        <v>1291</v>
      </c>
      <c r="D594" s="119" t="s">
        <v>1291</v>
      </c>
      <c r="E594" s="28"/>
      <c r="F594" s="102" t="str">
        <f t="shared" si="26"/>
        <v/>
      </c>
      <c r="G594" s="102" t="str">
        <f t="shared" si="27"/>
        <v/>
      </c>
    </row>
    <row r="595" spans="1:7" x14ac:dyDescent="0.25">
      <c r="A595" s="22" t="s">
        <v>2341</v>
      </c>
      <c r="B595" s="39" t="s">
        <v>1187</v>
      </c>
      <c r="C595" s="119" t="s">
        <v>1291</v>
      </c>
      <c r="D595" s="119" t="s">
        <v>1291</v>
      </c>
      <c r="E595" s="28"/>
      <c r="F595" s="102" t="str">
        <f t="shared" si="26"/>
        <v/>
      </c>
      <c r="G595" s="102" t="str">
        <f t="shared" si="27"/>
        <v/>
      </c>
    </row>
    <row r="596" spans="1:7" x14ac:dyDescent="0.25">
      <c r="A596" s="22" t="s">
        <v>2342</v>
      </c>
      <c r="B596" s="39" t="s">
        <v>1189</v>
      </c>
      <c r="C596" s="119" t="s">
        <v>1291</v>
      </c>
      <c r="D596" s="119" t="s">
        <v>1291</v>
      </c>
      <c r="E596" s="28"/>
      <c r="F596" s="102" t="str">
        <f t="shared" si="26"/>
        <v/>
      </c>
      <c r="G596" s="102" t="str">
        <f t="shared" si="27"/>
        <v/>
      </c>
    </row>
    <row r="597" spans="1:7" x14ac:dyDescent="0.25">
      <c r="A597" s="22" t="s">
        <v>2343</v>
      </c>
      <c r="B597" s="39" t="s">
        <v>1191</v>
      </c>
      <c r="C597" s="96" t="s">
        <v>1291</v>
      </c>
      <c r="D597" s="22" t="s">
        <v>1291</v>
      </c>
      <c r="E597" s="28"/>
      <c r="F597" s="102" t="str">
        <f>IF($C$602=0,"",IF(C597="[for completion]","",IF(C597="","",C597/$C$602)))</f>
        <v/>
      </c>
      <c r="G597" s="102" t="str">
        <f>IF($D$602=0,"",IF(D597="[for completion]","",IF(D597="","",D597/$D$602)))</f>
        <v/>
      </c>
    </row>
    <row r="598" spans="1:7" x14ac:dyDescent="0.25">
      <c r="A598" s="22" t="s">
        <v>2344</v>
      </c>
      <c r="B598" s="22" t="s">
        <v>1193</v>
      </c>
      <c r="C598" s="96" t="s">
        <v>1291</v>
      </c>
      <c r="D598" s="22" t="s">
        <v>1291</v>
      </c>
      <c r="F598" s="102" t="str">
        <f>IF($C$602=0,"",IF(C598="[for completion]","",IF(C598="","",C598/$C$602)))</f>
        <v/>
      </c>
      <c r="G598" s="102" t="str">
        <f>IF($D$602=0,"",IF(D598="[for completion]","",IF(D598="","",D598/$D$602)))</f>
        <v/>
      </c>
    </row>
    <row r="599" spans="1:7" x14ac:dyDescent="0.25">
      <c r="A599" s="22" t="s">
        <v>2345</v>
      </c>
      <c r="B599" s="22" t="s">
        <v>1195</v>
      </c>
      <c r="C599" s="96" t="s">
        <v>1291</v>
      </c>
      <c r="D599" s="22" t="s">
        <v>1291</v>
      </c>
      <c r="F599" s="102" t="str">
        <f>IF($C$602=0,"",IF(C599="[for completion]","",IF(C599="","",C599/$C$602)))</f>
        <v/>
      </c>
      <c r="G599" s="102" t="str">
        <f>IF($D$602=0,"",IF(D599="[for completion]","",IF(D599="","",D599/$D$602)))</f>
        <v/>
      </c>
    </row>
    <row r="600" spans="1:7" x14ac:dyDescent="0.25">
      <c r="A600" s="22" t="s">
        <v>2346</v>
      </c>
      <c r="B600" s="39" t="s">
        <v>1197</v>
      </c>
      <c r="C600" s="96" t="s">
        <v>1291</v>
      </c>
      <c r="D600" s="22" t="s">
        <v>1291</v>
      </c>
      <c r="E600" s="28"/>
      <c r="F600" s="102" t="str">
        <f>IF($C$602=0,"",IF(C600="[for completion]","",IF(C600="","",C600/$C$602)))</f>
        <v/>
      </c>
      <c r="G600" s="102" t="str">
        <f>IF($D$602=0,"",IF(D600="[for completion]","",IF(D600="","",D600/$D$602)))</f>
        <v/>
      </c>
    </row>
    <row r="601" spans="1:7" x14ac:dyDescent="0.25">
      <c r="A601" s="22" t="s">
        <v>2347</v>
      </c>
      <c r="B601" s="39" t="s">
        <v>1137</v>
      </c>
      <c r="C601" s="119" t="s">
        <v>1291</v>
      </c>
      <c r="D601" s="119" t="s">
        <v>1291</v>
      </c>
      <c r="E601" s="28"/>
      <c r="F601" s="102" t="str">
        <f>IF($C$602=0,"",IF(C601="[for completion]","",IF(C601="","",C601/$C$602)))</f>
        <v/>
      </c>
      <c r="G601" s="102" t="str">
        <f>IF($D$602=0,"",IF(D601="[for completion]","",IF(D601="","",D601/$D$602)))</f>
        <v/>
      </c>
    </row>
    <row r="602" spans="1:7" x14ac:dyDescent="0.25">
      <c r="A602" s="22" t="s">
        <v>2348</v>
      </c>
      <c r="B602" s="39" t="s">
        <v>267</v>
      </c>
      <c r="C602" s="96">
        <f>SUM(C589:C601)</f>
        <v>0</v>
      </c>
      <c r="D602" s="97">
        <f>SUM(D589:D601)</f>
        <v>0</v>
      </c>
      <c r="E602" s="28"/>
      <c r="F602" s="93">
        <f>SUM(F589:F601)</f>
        <v>0</v>
      </c>
      <c r="G602" s="93">
        <f>SUM(G589:G601)</f>
        <v>0</v>
      </c>
    </row>
    <row r="603" spans="1:7" x14ac:dyDescent="0.25">
      <c r="A603" s="22" t="s">
        <v>2349</v>
      </c>
    </row>
    <row r="604" spans="1:7" x14ac:dyDescent="0.25">
      <c r="A604" s="22" t="s">
        <v>2350</v>
      </c>
    </row>
    <row r="605" spans="1:7" x14ac:dyDescent="0.25">
      <c r="A605" s="22" t="s">
        <v>2351</v>
      </c>
    </row>
    <row r="606" spans="1:7" x14ac:dyDescent="0.25">
      <c r="A606" s="22" t="s">
        <v>2352</v>
      </c>
      <c r="B606" s="39"/>
      <c r="C606" s="96"/>
      <c r="D606" s="97"/>
      <c r="E606" s="28"/>
      <c r="F606" s="93"/>
      <c r="G606" s="93"/>
    </row>
    <row r="607" spans="1:7" x14ac:dyDescent="0.25">
      <c r="A607" s="22" t="s">
        <v>2353</v>
      </c>
      <c r="B607" s="39"/>
      <c r="C607" s="96"/>
      <c r="D607" s="97"/>
      <c r="E607" s="28"/>
      <c r="F607" s="93"/>
      <c r="G607" s="93"/>
    </row>
    <row r="608" spans="1:7" x14ac:dyDescent="0.25">
      <c r="A608" s="22" t="s">
        <v>2354</v>
      </c>
      <c r="B608" s="39"/>
      <c r="C608" s="96"/>
      <c r="D608" s="97"/>
      <c r="E608" s="28"/>
      <c r="F608" s="93"/>
      <c r="G608" s="93"/>
    </row>
    <row r="609" spans="1:7" x14ac:dyDescent="0.25">
      <c r="A609" s="22" t="s">
        <v>2355</v>
      </c>
      <c r="B609" s="39"/>
      <c r="C609" s="96"/>
      <c r="D609" s="97"/>
      <c r="E609" s="28"/>
      <c r="F609" s="93"/>
      <c r="G609" s="93"/>
    </row>
    <row r="610" spans="1:7" x14ac:dyDescent="0.25">
      <c r="A610" s="22" t="s">
        <v>2356</v>
      </c>
      <c r="B610" s="39"/>
      <c r="C610" s="96"/>
      <c r="D610" s="97"/>
      <c r="E610" s="28"/>
      <c r="F610" s="93"/>
      <c r="G610" s="93"/>
    </row>
    <row r="611" spans="1:7" x14ac:dyDescent="0.25">
      <c r="A611" s="22" t="s">
        <v>2357</v>
      </c>
    </row>
    <row r="612" spans="1:7" x14ac:dyDescent="0.25">
      <c r="A612" s="22" t="s">
        <v>2358</v>
      </c>
    </row>
    <row r="613" spans="1:7" x14ac:dyDescent="0.25">
      <c r="A613" s="41"/>
      <c r="B613" s="41" t="s">
        <v>2359</v>
      </c>
      <c r="C613" s="41" t="s">
        <v>229</v>
      </c>
      <c r="D613" s="41" t="s">
        <v>1402</v>
      </c>
      <c r="E613" s="41"/>
      <c r="F613" s="41" t="s">
        <v>760</v>
      </c>
      <c r="G613" s="41" t="s">
        <v>1403</v>
      </c>
    </row>
    <row r="614" spans="1:7" x14ac:dyDescent="0.25">
      <c r="A614" s="22" t="s">
        <v>2360</v>
      </c>
      <c r="B614" s="39" t="s">
        <v>2361</v>
      </c>
      <c r="C614" s="119" t="s">
        <v>1291</v>
      </c>
      <c r="D614" s="119" t="s">
        <v>1291</v>
      </c>
      <c r="E614" s="28"/>
      <c r="F614" s="102" t="str">
        <f>IF($C$618=0,"",IF(C614="[for completion]","",IF(C614="","",C614/$C$618)))</f>
        <v/>
      </c>
      <c r="G614" s="102" t="str">
        <f>IF($D$618=0,"",IF(D614="[for completion]","",IF(D614="","",D614/$D$618)))</f>
        <v/>
      </c>
    </row>
    <row r="615" spans="1:7" x14ac:dyDescent="0.25">
      <c r="A615" s="22" t="s">
        <v>2362</v>
      </c>
      <c r="B615" s="115" t="s">
        <v>1230</v>
      </c>
      <c r="C615" s="119" t="s">
        <v>1291</v>
      </c>
      <c r="D615" s="119" t="s">
        <v>1291</v>
      </c>
      <c r="E615" s="28"/>
      <c r="F615" s="28"/>
      <c r="G615" s="102" t="str">
        <f>IF($D$618=0,"",IF(D615="[for completion]","",IF(D615="","",D615/$D$618)))</f>
        <v/>
      </c>
    </row>
    <row r="616" spans="1:7" x14ac:dyDescent="0.25">
      <c r="A616" s="22" t="s">
        <v>2363</v>
      </c>
      <c r="B616" s="39" t="s">
        <v>633</v>
      </c>
      <c r="C616" s="119" t="s">
        <v>1291</v>
      </c>
      <c r="D616" s="119" t="s">
        <v>1291</v>
      </c>
      <c r="E616" s="28"/>
      <c r="F616" s="28"/>
      <c r="G616" s="102" t="str">
        <f>IF($D$618=0,"",IF(D616="[for completion]","",IF(D616="","",D616/$D$618)))</f>
        <v/>
      </c>
    </row>
    <row r="617" spans="1:7" x14ac:dyDescent="0.25">
      <c r="A617" s="22" t="s">
        <v>2364</v>
      </c>
      <c r="B617" s="22" t="s">
        <v>1137</v>
      </c>
      <c r="C617" s="119" t="s">
        <v>1291</v>
      </c>
      <c r="D617" s="119" t="s">
        <v>1291</v>
      </c>
      <c r="E617" s="28"/>
      <c r="F617" s="28"/>
      <c r="G617" s="102" t="str">
        <f>IF($D$618=0,"",IF(D617="[for completion]","",IF(D617="","",D617/$D$618)))</f>
        <v/>
      </c>
    </row>
    <row r="618" spans="1:7" x14ac:dyDescent="0.25">
      <c r="A618" s="22" t="s">
        <v>2365</v>
      </c>
      <c r="B618" s="39" t="s">
        <v>267</v>
      </c>
      <c r="C618" s="96">
        <f>SUM(C614:C617)</f>
        <v>0</v>
      </c>
      <c r="D618" s="97">
        <f>SUM(D614:D617)</f>
        <v>0</v>
      </c>
      <c r="E618" s="28"/>
      <c r="F618" s="93">
        <f>SUM(F614:F617)</f>
        <v>0</v>
      </c>
      <c r="G618" s="93">
        <f>SUM(G614:G617)</f>
        <v>0</v>
      </c>
    </row>
    <row r="619" spans="1:7" x14ac:dyDescent="0.25">
      <c r="A619" s="22"/>
    </row>
    <row r="620" spans="1:7" x14ac:dyDescent="0.25">
      <c r="A620" s="41"/>
      <c r="B620" s="41" t="s">
        <v>1481</v>
      </c>
      <c r="C620" s="41" t="s">
        <v>1236</v>
      </c>
      <c r="D620" s="41" t="s">
        <v>1482</v>
      </c>
      <c r="E620" s="41"/>
      <c r="F620" s="41" t="s">
        <v>1238</v>
      </c>
      <c r="G620" s="41"/>
    </row>
    <row r="621" spans="1:7" x14ac:dyDescent="0.25">
      <c r="A621" s="22" t="s">
        <v>2366</v>
      </c>
      <c r="B621" s="39" t="s">
        <v>1362</v>
      </c>
      <c r="C621" s="120" t="s">
        <v>1291</v>
      </c>
      <c r="D621" s="120" t="s">
        <v>1291</v>
      </c>
      <c r="E621" s="142"/>
      <c r="F621" s="120" t="s">
        <v>1291</v>
      </c>
      <c r="G621" s="102" t="str">
        <f t="shared" ref="G621:G636" si="28">IF($D$639=0,"",IF(D621="[for completion]","",IF(D621="","",D621/$D$639)))</f>
        <v/>
      </c>
    </row>
    <row r="622" spans="1:7" x14ac:dyDescent="0.25">
      <c r="A622" s="22" t="s">
        <v>2367</v>
      </c>
      <c r="B622" s="39" t="s">
        <v>1364</v>
      </c>
      <c r="C622" s="120" t="s">
        <v>1291</v>
      </c>
      <c r="D622" s="120" t="s">
        <v>1291</v>
      </c>
      <c r="E622" s="142"/>
      <c r="F622" s="120" t="s">
        <v>1291</v>
      </c>
      <c r="G622" s="102" t="str">
        <f t="shared" si="28"/>
        <v/>
      </c>
    </row>
    <row r="623" spans="1:7" x14ac:dyDescent="0.25">
      <c r="A623" s="22" t="s">
        <v>2368</v>
      </c>
      <c r="B623" s="39" t="s">
        <v>1366</v>
      </c>
      <c r="C623" s="120" t="s">
        <v>1291</v>
      </c>
      <c r="D623" s="120" t="s">
        <v>1291</v>
      </c>
      <c r="E623" s="142"/>
      <c r="F623" s="120" t="s">
        <v>1291</v>
      </c>
      <c r="G623" s="102" t="str">
        <f t="shared" si="28"/>
        <v/>
      </c>
    </row>
    <row r="624" spans="1:7" x14ac:dyDescent="0.25">
      <c r="A624" s="22" t="s">
        <v>2369</v>
      </c>
      <c r="B624" s="39" t="s">
        <v>1368</v>
      </c>
      <c r="C624" s="120" t="s">
        <v>1291</v>
      </c>
      <c r="D624" s="120" t="s">
        <v>1291</v>
      </c>
      <c r="E624" s="142"/>
      <c r="F624" s="120" t="s">
        <v>1291</v>
      </c>
      <c r="G624" s="102" t="str">
        <f t="shared" si="28"/>
        <v/>
      </c>
    </row>
    <row r="625" spans="1:7" x14ac:dyDescent="0.25">
      <c r="A625" s="22" t="s">
        <v>2370</v>
      </c>
      <c r="B625" s="39" t="s">
        <v>1370</v>
      </c>
      <c r="C625" s="120" t="s">
        <v>1291</v>
      </c>
      <c r="D625" s="120" t="s">
        <v>1291</v>
      </c>
      <c r="E625" s="142"/>
      <c r="F625" s="120" t="s">
        <v>1291</v>
      </c>
      <c r="G625" s="102" t="str">
        <f t="shared" si="28"/>
        <v/>
      </c>
    </row>
    <row r="626" spans="1:7" x14ac:dyDescent="0.25">
      <c r="A626" s="22" t="s">
        <v>2371</v>
      </c>
      <c r="B626" s="39" t="s">
        <v>1372</v>
      </c>
      <c r="C626" s="120" t="s">
        <v>1291</v>
      </c>
      <c r="D626" s="120" t="s">
        <v>1291</v>
      </c>
      <c r="E626" s="142"/>
      <c r="F626" s="120" t="s">
        <v>1291</v>
      </c>
      <c r="G626" s="102" t="str">
        <f t="shared" si="28"/>
        <v/>
      </c>
    </row>
    <row r="627" spans="1:7" x14ac:dyDescent="0.25">
      <c r="A627" s="22" t="s">
        <v>2372</v>
      </c>
      <c r="B627" s="39" t="s">
        <v>1374</v>
      </c>
      <c r="C627" s="120" t="s">
        <v>1291</v>
      </c>
      <c r="D627" s="120" t="s">
        <v>1291</v>
      </c>
      <c r="E627" s="142"/>
      <c r="F627" s="120" t="s">
        <v>1291</v>
      </c>
      <c r="G627" s="102" t="str">
        <f t="shared" si="28"/>
        <v/>
      </c>
    </row>
    <row r="628" spans="1:7" x14ac:dyDescent="0.25">
      <c r="A628" s="22" t="s">
        <v>2373</v>
      </c>
      <c r="B628" s="39" t="s">
        <v>1376</v>
      </c>
      <c r="C628" s="120" t="s">
        <v>1291</v>
      </c>
      <c r="D628" s="120" t="s">
        <v>1291</v>
      </c>
      <c r="E628" s="142"/>
      <c r="F628" s="120" t="s">
        <v>1291</v>
      </c>
      <c r="G628" s="102" t="str">
        <f t="shared" si="28"/>
        <v/>
      </c>
    </row>
    <row r="629" spans="1:7" x14ac:dyDescent="0.25">
      <c r="A629" s="22" t="s">
        <v>2374</v>
      </c>
      <c r="B629" s="39" t="s">
        <v>1378</v>
      </c>
      <c r="C629" s="120" t="s">
        <v>1291</v>
      </c>
      <c r="D629" s="120" t="s">
        <v>1291</v>
      </c>
      <c r="E629" s="142"/>
      <c r="F629" s="120" t="s">
        <v>1291</v>
      </c>
      <c r="G629" s="102" t="str">
        <f t="shared" si="28"/>
        <v/>
      </c>
    </row>
    <row r="630" spans="1:7" x14ac:dyDescent="0.25">
      <c r="A630" s="22" t="s">
        <v>2375</v>
      </c>
      <c r="B630" s="39" t="s">
        <v>1380</v>
      </c>
      <c r="C630" s="120" t="s">
        <v>1291</v>
      </c>
      <c r="D630" s="120" t="s">
        <v>1291</v>
      </c>
      <c r="E630" s="142"/>
      <c r="F630" s="120" t="s">
        <v>1291</v>
      </c>
      <c r="G630" s="102" t="str">
        <f t="shared" si="28"/>
        <v/>
      </c>
    </row>
    <row r="631" spans="1:7" x14ac:dyDescent="0.25">
      <c r="A631" s="22" t="s">
        <v>2376</v>
      </c>
      <c r="B631" s="39" t="s">
        <v>1382</v>
      </c>
      <c r="C631" s="120" t="s">
        <v>1291</v>
      </c>
      <c r="D631" s="120" t="s">
        <v>1291</v>
      </c>
      <c r="E631" s="142"/>
      <c r="F631" s="120" t="s">
        <v>1291</v>
      </c>
      <c r="G631" s="102" t="str">
        <f t="shared" si="28"/>
        <v/>
      </c>
    </row>
    <row r="632" spans="1:7" x14ac:dyDescent="0.25">
      <c r="A632" s="22" t="s">
        <v>2377</v>
      </c>
      <c r="B632" s="39" t="s">
        <v>1384</v>
      </c>
      <c r="C632" s="120" t="s">
        <v>1291</v>
      </c>
      <c r="D632" s="120" t="s">
        <v>1291</v>
      </c>
      <c r="E632" s="142"/>
      <c r="F632" s="120" t="s">
        <v>1291</v>
      </c>
      <c r="G632" s="102" t="str">
        <f t="shared" si="28"/>
        <v/>
      </c>
    </row>
    <row r="633" spans="1:7" x14ac:dyDescent="0.25">
      <c r="A633" s="22" t="s">
        <v>2378</v>
      </c>
      <c r="B633" s="39" t="s">
        <v>265</v>
      </c>
      <c r="C633" s="120" t="s">
        <v>1291</v>
      </c>
      <c r="D633" s="120" t="s">
        <v>1291</v>
      </c>
      <c r="E633" s="142"/>
      <c r="F633" s="120" t="s">
        <v>1291</v>
      </c>
      <c r="G633" s="102" t="str">
        <f t="shared" si="28"/>
        <v/>
      </c>
    </row>
    <row r="634" spans="1:7" x14ac:dyDescent="0.25">
      <c r="A634" s="22" t="s">
        <v>2379</v>
      </c>
      <c r="B634" s="39" t="s">
        <v>1137</v>
      </c>
      <c r="C634" s="120" t="s">
        <v>1291</v>
      </c>
      <c r="D634" s="120" t="s">
        <v>1291</v>
      </c>
      <c r="E634" s="142"/>
      <c r="F634" s="120" t="s">
        <v>1291</v>
      </c>
      <c r="G634" s="102" t="str">
        <f t="shared" si="28"/>
        <v/>
      </c>
    </row>
    <row r="635" spans="1:7" x14ac:dyDescent="0.25">
      <c r="A635" s="22" t="s">
        <v>2380</v>
      </c>
      <c r="B635" s="39" t="s">
        <v>267</v>
      </c>
      <c r="C635" s="96">
        <f>SUM(C621:C634)</f>
        <v>0</v>
      </c>
      <c r="D635" s="96">
        <f>SUM(D621:D634)</f>
        <v>0</v>
      </c>
      <c r="E635" s="20"/>
      <c r="F635" s="96"/>
      <c r="G635" s="102" t="str">
        <f t="shared" si="28"/>
        <v/>
      </c>
    </row>
    <row r="636" spans="1:7" x14ac:dyDescent="0.25">
      <c r="A636" s="22" t="s">
        <v>2381</v>
      </c>
      <c r="B636" s="22" t="s">
        <v>1249</v>
      </c>
      <c r="F636" s="120" t="s">
        <v>1291</v>
      </c>
      <c r="G636" s="102" t="str">
        <f t="shared" si="28"/>
        <v/>
      </c>
    </row>
    <row r="637" spans="1:7" x14ac:dyDescent="0.25">
      <c r="A637" s="22" t="s">
        <v>2382</v>
      </c>
      <c r="B637" s="124"/>
      <c r="C637" s="22"/>
      <c r="D637" s="22"/>
      <c r="E637" s="20"/>
      <c r="F637" s="102"/>
      <c r="G637" s="102"/>
    </row>
    <row r="638" spans="1:7" x14ac:dyDescent="0.25">
      <c r="A638" s="22" t="s">
        <v>2383</v>
      </c>
      <c r="B638" s="39"/>
      <c r="C638" s="22"/>
      <c r="D638" s="22"/>
      <c r="E638" s="20"/>
      <c r="F638" s="102"/>
      <c r="G638" s="102"/>
    </row>
    <row r="639" spans="1:7" x14ac:dyDescent="0.25">
      <c r="A639" s="22" t="s">
        <v>2384</v>
      </c>
      <c r="B639" s="39"/>
      <c r="C639" s="22"/>
      <c r="D639" s="22"/>
      <c r="E639" s="20"/>
      <c r="F639" s="133"/>
      <c r="G639" s="133"/>
    </row>
  </sheetData>
  <mergeCells count="7">
    <mergeCell ref="B24:C24"/>
    <mergeCell ref="B5:C5"/>
    <mergeCell ref="B6:C6"/>
    <mergeCell ref="B7:C7"/>
    <mergeCell ref="B8:C8"/>
    <mergeCell ref="B9:C9"/>
    <mergeCell ref="B13:C13"/>
  </mergeCells>
  <phoneticPr fontId="42"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b01cd13-81db-4f45-a94a-b394074e628f" xsi:nil="true"/>
    <lcf76f155ced4ddcb4097134ff3c332f xmlns="eefc039f-f057-4e13-8aef-c4ae356c86bb">
      <Terms xmlns="http://schemas.microsoft.com/office/infopath/2007/PartnerControls"/>
    </lcf76f155ced4ddcb4097134ff3c332f>
    <SharedWithUsers xmlns="fb01cd13-81db-4f45-a94a-b394074e628f">
      <UserInfo>
        <DisplayName>Eva DERVAUX</DisplayName>
        <AccountId>65</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FFFC4ECD923EA14896E57B16F4A97FA1" ma:contentTypeVersion="14" ma:contentTypeDescription="Opprett et nytt dokument." ma:contentTypeScope="" ma:versionID="fc1e2699d69e699aaffee0f440767464">
  <xsd:schema xmlns:xsd="http://www.w3.org/2001/XMLSchema" xmlns:xs="http://www.w3.org/2001/XMLSchema" xmlns:p="http://schemas.microsoft.com/office/2006/metadata/properties" xmlns:ns2="eefc039f-f057-4e13-8aef-c4ae356c86bb" xmlns:ns3="fb01cd13-81db-4f45-a94a-b394074e628f" targetNamespace="http://schemas.microsoft.com/office/2006/metadata/properties" ma:root="true" ma:fieldsID="73e1259da6bb6aefa1da19edcceae0e4" ns2:_="" ns3:_="">
    <xsd:import namespace="eefc039f-f057-4e13-8aef-c4ae356c86bb"/>
    <xsd:import namespace="fb01cd13-81db-4f45-a94a-b394074e628f"/>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fc039f-f057-4e13-8aef-c4ae356c86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emerkelapper" ma:readOnly="false" ma:fieldId="{5cf76f15-5ced-4ddc-b409-7134ff3c332f}" ma:taxonomyMulti="true" ma:sspId="06604d7d-b179-40e3-9457-2227251b16fc"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b01cd13-81db-4f45-a94a-b394074e628f"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fb15498-ede1-4023-840c-6f122ae772d9}" ma:internalName="TaxCatchAll" ma:showField="CatchAllData" ma:web="fb01cd13-81db-4f45-a94a-b394074e628f">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DC367C-DC7C-4FCC-9C34-8EE311773DAE}">
  <ds:schemaRefs>
    <ds:schemaRef ds:uri="http://purl.org/dc/dcmitype/"/>
    <ds:schemaRef ds:uri="fb01cd13-81db-4f45-a94a-b394074e628f"/>
    <ds:schemaRef ds:uri="http://schemas.microsoft.com/office/2006/documentManagement/types"/>
    <ds:schemaRef ds:uri="http://schemas.microsoft.com/office/infopath/2007/PartnerControls"/>
    <ds:schemaRef ds:uri="http://schemas.openxmlformats.org/package/2006/metadata/core-properties"/>
    <ds:schemaRef ds:uri="http://purl.org/dc/terms/"/>
    <ds:schemaRef ds:uri="http://schemas.microsoft.com/office/2006/metadata/properties"/>
    <ds:schemaRef ds:uri="http://www.w3.org/XML/1998/namespace"/>
    <ds:schemaRef ds:uri="eefc039f-f057-4e13-8aef-c4ae356c86bb"/>
    <ds:schemaRef ds:uri="http://purl.org/dc/elements/1.1/"/>
  </ds:schemaRefs>
</ds:datastoreItem>
</file>

<file path=customXml/itemProps2.xml><?xml version="1.0" encoding="utf-8"?>
<ds:datastoreItem xmlns:ds="http://schemas.openxmlformats.org/officeDocument/2006/customXml" ds:itemID="{A3B49878-8C4B-4428-B68A-99AD05C01D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fc039f-f057-4e13-8aef-c4ae356c86bb"/>
    <ds:schemaRef ds:uri="fb01cd13-81db-4f45-a94a-b394074e62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D1543E-08F7-44C0-BB8B-FB8EE0130DCE}">
  <ds:schemaRefs>
    <ds:schemaRef ds:uri="http://schemas.microsoft.com/sharepoint/v3/contenttype/forms"/>
  </ds:schemaRefs>
</ds:datastoreItem>
</file>

<file path=docMetadata/LabelInfo.xml><?xml version="1.0" encoding="utf-8"?>
<clbl:labelList xmlns:clbl="http://schemas.microsoft.com/office/2020/mipLabelMetadata">
  <clbl:label id="{210f7242-1640-41a4-9c4f-28b1303f2cda}" enabled="0" method="" siteId="{210f7242-1640-41a4-9c4f-28b1303f2cd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8</vt:i4>
      </vt:variant>
      <vt:variant>
        <vt:lpstr>Navngitte områder</vt:lpstr>
      </vt:variant>
      <vt:variant>
        <vt:i4>9</vt:i4>
      </vt:variant>
    </vt:vector>
  </HeadingPairs>
  <TitlesOfParts>
    <vt:vector size="17" baseType="lpstr">
      <vt:lpstr>Disclaimer</vt:lpstr>
      <vt:lpstr>Introduction</vt:lpstr>
      <vt:lpstr>A. HTT General</vt:lpstr>
      <vt:lpstr>B1. HTT Mortgage Assets</vt:lpstr>
      <vt:lpstr>C. HTT Harmonised Glossary</vt:lpstr>
      <vt:lpstr>D. Insert Nat Trans Templ</vt:lpstr>
      <vt:lpstr>E. Optional ECB-ECAIs data</vt:lpstr>
      <vt:lpstr>F1. Sustainable M data</vt:lpstr>
      <vt:lpstr>Disclaimer!general_tc</vt:lpstr>
      <vt:lpstr>Disclaimer!privacy_policy</vt:lpstr>
      <vt:lpstr>'A. HTT General'!Utskriftsområde</vt:lpstr>
      <vt:lpstr>'B1. HTT Mortgage Assets'!Utskriftsområde</vt:lpstr>
      <vt:lpstr>'C. HTT Harmonised Glossary'!Utskriftsområde</vt:lpstr>
      <vt:lpstr>Disclaimer!Utskriftsområde</vt:lpstr>
      <vt:lpstr>'E. Optional ECB-ECAIs data'!Utskriftsområde</vt:lpstr>
      <vt:lpstr>Introduction!Utskriftsområde</vt:lpstr>
      <vt:lpstr>Disclaimer!Utskriftstitler</vt:lpstr>
    </vt:vector>
  </TitlesOfParts>
  <Manager/>
  <Company>European Mortgage Federation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Paolo Colonna</dc:creator>
  <cp:keywords/>
  <dc:description/>
  <cp:lastModifiedBy>Fredrik Mack Rørvik</cp:lastModifiedBy>
  <cp:revision/>
  <dcterms:created xsi:type="dcterms:W3CDTF">2016-04-21T08:07:20Z</dcterms:created>
  <dcterms:modified xsi:type="dcterms:W3CDTF">2026-02-27T13:12:57Z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0x010100FFFC4ECD923EA14896E57B16F4A97FA1</vt:lpwstr>
  </property>
  <property fmtid="{D5CDD505-2E9C-101B-9397-08002B2CF9AE}" pid="3" name="_dlc_DocIdItemGuid">
    <vt:lpwstr>2564b996-ee5d-4ce9-bb5f-0954cb76be6a</vt:lpwstr>
  </property>
  <property fmtid="{D5CDD505-2E9C-101B-9397-08002B2CF9AE}" pid="4" name="MediaServiceImageTags">
    <vt:lpwstr/>
  </property>
</Properties>
</file>