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xr:revisionPtr revIDLastSave="0" documentId="13_ncr:1_{54F91C86-C987-4D5C-9C72-4F520EB9A595}" xr6:coauthVersionLast="47" xr6:coauthVersionMax="47" xr10:uidLastSave="{00000000-0000-0000-0000-000000000000}"/>
  <bookViews>
    <workbookView xWindow="-38520" yWindow="-120" windowWidth="38640" windowHeight="21240" xr2:uid="{00000000-000D-0000-FFFF-FFFF00000000}"/>
  </bookViews>
  <sheets>
    <sheet name="Table of contents" sheetId="1" r:id="rId1"/>
    <sheet name="# 1" sheetId="2" r:id="rId2"/>
    <sheet name="# 2" sheetId="3" r:id="rId3"/>
    <sheet name="# 3" sheetId="4" r:id="rId4"/>
    <sheet name="# 4" sheetId="5" r:id="rId5"/>
    <sheet name="# 5" sheetId="6" r:id="rId6"/>
    <sheet name="# 6" sheetId="7" r:id="rId7"/>
    <sheet name="# 7" sheetId="8" r:id="rId8"/>
    <sheet name="# 8" sheetId="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3" i="7" l="1"/>
  <c r="G23" i="7"/>
  <c r="F23" i="7"/>
  <c r="E23" i="7"/>
  <c r="D23" i="7"/>
  <c r="C23" i="7"/>
  <c r="C39" i="6"/>
  <c r="E27" i="5" l="1"/>
  <c r="D27" i="5"/>
  <c r="C27" i="5"/>
  <c r="D34" i="7"/>
  <c r="E34" i="7"/>
  <c r="F34" i="7"/>
  <c r="G34" i="7"/>
  <c r="H34" i="7"/>
  <c r="C34" i="7"/>
  <c r="A11" i="9" l="1"/>
  <c r="H29" i="7" l="1"/>
  <c r="F29" i="7"/>
  <c r="D29" i="7"/>
  <c r="C43" i="6"/>
  <c r="C33" i="6"/>
  <c r="C24" i="6"/>
  <c r="C46" i="6" l="1"/>
  <c r="C48" i="6" l="1"/>
  <c r="S49" i="5" l="1"/>
  <c r="H37" i="7"/>
  <c r="F37" i="7"/>
  <c r="D37" i="7"/>
  <c r="H36" i="7"/>
  <c r="F36" i="7"/>
  <c r="D36" i="7"/>
  <c r="F49" i="5"/>
  <c r="G49" i="5"/>
  <c r="H49" i="5"/>
  <c r="I49" i="5"/>
  <c r="L49" i="5"/>
  <c r="N49" i="5"/>
  <c r="T49" i="5"/>
  <c r="C49" i="5"/>
  <c r="G27" i="5"/>
  <c r="F27" i="5"/>
  <c r="H38" i="7" l="1"/>
  <c r="F38" i="7"/>
  <c r="D38" i="7"/>
  <c r="D10" i="1"/>
  <c r="D11" i="1"/>
  <c r="D12" i="1"/>
  <c r="D13" i="1"/>
  <c r="D14" i="1"/>
  <c r="D15" i="1"/>
  <c r="D9" i="1"/>
  <c r="A6" i="8" l="1"/>
  <c r="A7" i="7"/>
  <c r="A6" i="6"/>
  <c r="A6" i="5"/>
  <c r="A6" i="4"/>
  <c r="A6" i="3"/>
  <c r="A6" i="2"/>
</calcChain>
</file>

<file path=xl/sharedStrings.xml><?xml version="1.0" encoding="utf-8"?>
<sst xmlns="http://schemas.openxmlformats.org/spreadsheetml/2006/main" count="853" uniqueCount="548">
  <si>
    <t>Issuer</t>
  </si>
  <si>
    <t>Eika Boligkreditt AS</t>
  </si>
  <si>
    <t>Unique identifier (eg CUSIP, ISIN or Bloomberg identifier for private placement)</t>
  </si>
  <si>
    <t>NO0010767525</t>
  </si>
  <si>
    <t>NO0010814924</t>
  </si>
  <si>
    <t>NO0010814916</t>
  </si>
  <si>
    <t>NO0010835200</t>
  </si>
  <si>
    <t>Governing law(s) of the instrument</t>
  </si>
  <si>
    <t>Norwegian</t>
  </si>
  <si>
    <t>Regulatory treatment</t>
  </si>
  <si>
    <t>Transitional CRR Rules</t>
  </si>
  <si>
    <t xml:space="preserve">Additional Tier 1 </t>
  </si>
  <si>
    <t>Tier 2</t>
  </si>
  <si>
    <t>Post-transitional CRR rules</t>
  </si>
  <si>
    <t>Eligible at solo/(sub-)consolidated/ solo &amp; (sub-)consolidated</t>
  </si>
  <si>
    <t>Solo</t>
  </si>
  <si>
    <t>Instrument type (types to be specified by each jurisdiction)</t>
  </si>
  <si>
    <t>Tier 1 perpetual capital</t>
  </si>
  <si>
    <t>Subordinated loan capital</t>
  </si>
  <si>
    <t>Amount recognised in regulatory capital (currency in million, as of most recent reporting date)</t>
  </si>
  <si>
    <t>Nominal amount of instrument</t>
  </si>
  <si>
    <t>9a</t>
  </si>
  <si>
    <t>Issue price</t>
  </si>
  <si>
    <t>9b</t>
  </si>
  <si>
    <t>Redemption price</t>
  </si>
  <si>
    <t>Accounting classification</t>
  </si>
  <si>
    <t>Equity</t>
  </si>
  <si>
    <t>Liability - amortised cost</t>
  </si>
  <si>
    <t>Original date if issuance</t>
  </si>
  <si>
    <t>16 June 2017</t>
  </si>
  <si>
    <t>2 February 2018</t>
  </si>
  <si>
    <t>30 October 2018</t>
  </si>
  <si>
    <t>Perpetual or dated</t>
  </si>
  <si>
    <t>Perpetual</t>
  </si>
  <si>
    <t>Dated</t>
  </si>
  <si>
    <t>Original maturity date</t>
  </si>
  <si>
    <t>2 February 2028</t>
  </si>
  <si>
    <t>Issuer call subject to prior supervisory approval</t>
  </si>
  <si>
    <t>Yes</t>
  </si>
  <si>
    <t>Optional call date, contingent call dates and redemption amount</t>
  </si>
  <si>
    <t>Ordinary call: 16 June 2022. Regulatory call: Referring to the loan agreements section 4.6.3. The exercise amount is 100 per cent of the nominal amount.</t>
  </si>
  <si>
    <t>Ordinary call: 2 February 2023. Regulatory call: Referring to the loan agreements section 4.6.3. The exercise amount is 100 per cent of the nominal amount.</t>
  </si>
  <si>
    <t>Ordinary call: 2 February 2023. Regulatory or tax related call: Referring to the loan agreements section 3.7. The exercise amount is 100 per cent of the nominal amount.</t>
  </si>
  <si>
    <t>Ordinary call: 30 October 2023. Regulatory call: Referring to the loan agreements section 4.6.3. The exercise amount is 100 per cent of the nominal amount.</t>
  </si>
  <si>
    <t>Subsequent call dates, if applicable</t>
  </si>
  <si>
    <t>Quarterly at every interest payment date</t>
  </si>
  <si>
    <t>Coupons/dividens</t>
  </si>
  <si>
    <t>Fixed or floating dividend/coupon</t>
  </si>
  <si>
    <t>Floating</t>
  </si>
  <si>
    <t>Coupon rate and any related index</t>
  </si>
  <si>
    <t>3m NIBOR + 3.25 per cent p.a.</t>
  </si>
  <si>
    <t>3m NIBOR + 3.15 per cent p.a.</t>
  </si>
  <si>
    <t>3m NIBOR + 1.40 per cent p.a.</t>
  </si>
  <si>
    <t>3m NIBOR + 3.75 per cent p.a.</t>
  </si>
  <si>
    <t>Existence of a dividend stopper</t>
  </si>
  <si>
    <t>No</t>
  </si>
  <si>
    <t>20a</t>
  </si>
  <si>
    <t>Fully discretionary, partially discretionary or mandatory (in terms of timing)</t>
  </si>
  <si>
    <t>Fully discretionary</t>
  </si>
  <si>
    <t>20b</t>
  </si>
  <si>
    <t>Fully discretionary, partially discretionary or mandatory (in terms of amount)</t>
  </si>
  <si>
    <t>Existence of step up or other incentive to redeem</t>
  </si>
  <si>
    <t>Noncumulative or cumulative</t>
  </si>
  <si>
    <t>Convertible or non-convertible</t>
  </si>
  <si>
    <t>Yes, if imposed by the Financial Supervisory Authority of Norway</t>
  </si>
  <si>
    <t>If convertible, conversion trigger(s)</t>
  </si>
  <si>
    <t>N/A</t>
  </si>
  <si>
    <t>If convertible, fully or partially</t>
  </si>
  <si>
    <t>If convertible, conversion rate</t>
  </si>
  <si>
    <t>If convertible, mandatory or optional conversion</t>
  </si>
  <si>
    <t>Mandatory</t>
  </si>
  <si>
    <t>If convertible, specify intsrument type convertible into</t>
  </si>
  <si>
    <t>If convertible, specify issuer of instrument it converts into</t>
  </si>
  <si>
    <t>Write-down features</t>
  </si>
  <si>
    <t>If write-down, write-down trigger(s)</t>
  </si>
  <si>
    <t>If the capital adequcy ratio falls below the currently applicable minimum requirement, or below other defined minimum requirements.</t>
  </si>
  <si>
    <t>If write-down, fully or partial</t>
  </si>
  <si>
    <t>Fully or partial</t>
  </si>
  <si>
    <t>If write-down, permanent or temporary</t>
  </si>
  <si>
    <t>Permanent</t>
  </si>
  <si>
    <t>If temporary write-down, description of write-up mechanism</t>
  </si>
  <si>
    <t>Position in subordination hierarchy in liquidation (specify instrument type immediately senior to instrument)</t>
  </si>
  <si>
    <t>Senior unsecured certificates</t>
  </si>
  <si>
    <t>Non-compliant transitioned features</t>
  </si>
  <si>
    <t>No, change facilities according to the loan agreement, section 3.9</t>
  </si>
  <si>
    <t>If yes, specify non-compliant features</t>
  </si>
  <si>
    <t>Counter-cyclical capital buffer</t>
  </si>
  <si>
    <t xml:space="preserve">Capital instruments and the related share premium accounts </t>
  </si>
  <si>
    <t>of which: Instrument type 1</t>
  </si>
  <si>
    <t>of which: Instrument type 2</t>
  </si>
  <si>
    <t>of which: Instrument type 3</t>
  </si>
  <si>
    <t>Retained earnings</t>
  </si>
  <si>
    <t>26 (1) (c)</t>
  </si>
  <si>
    <t>Accumulated other comprehensive income (and other reserves)</t>
  </si>
  <si>
    <t>3a</t>
  </si>
  <si>
    <t>Funds for general banking risk</t>
  </si>
  <si>
    <t>26 (1) (f)</t>
  </si>
  <si>
    <t xml:space="preserve">Amount of qualifying items referred to in article 484 (3) and the related share premium accounts subject to phase out from CET1 </t>
  </si>
  <si>
    <t>Public sector capital injections grandfathered until 1 January 2018</t>
  </si>
  <si>
    <t>Minority interests (amount allowed in consolidated CET1)</t>
  </si>
  <si>
    <t>5a</t>
  </si>
  <si>
    <t>Independently reviewed interim profits net of any foreseeable charge or dividend</t>
  </si>
  <si>
    <t>26 (2)</t>
  </si>
  <si>
    <t>Common Equity Tier 1 (CET1) capital before regulatory adjustments</t>
  </si>
  <si>
    <t>(A)</t>
  </si>
  <si>
    <t>(B)</t>
  </si>
  <si>
    <t>(C)</t>
  </si>
  <si>
    <t>Amount at
disclosure date</t>
  </si>
  <si>
    <t xml:space="preserve">Common Equity Tier 1 capital: instruments and reserves </t>
  </si>
  <si>
    <t>Additional value adjustments (negative amount)</t>
  </si>
  <si>
    <t>Intangible assets (net of related tax liability) (negative amount)</t>
  </si>
  <si>
    <t>Empty Set in the EU</t>
  </si>
  <si>
    <t>Deferred tax assets that rely on future profitability excluding those arising from temporary differences (net of related tax liability where the conditions in article 38 (3) are met) (negative amount)</t>
  </si>
  <si>
    <t>Fair value reserves related to gains or losses on cash flow hedges</t>
  </si>
  <si>
    <t>33 (1) (a)</t>
  </si>
  <si>
    <t>Negative amounts resulting from the calculation of expected loss amounts</t>
  </si>
  <si>
    <t>Any increase in equity that result from securitised assets (negative amount)</t>
  </si>
  <si>
    <t>32 (1)</t>
  </si>
  <si>
    <t>Gains or losses on liabilities valued at fair value resulting from changes in own credit standing</t>
  </si>
  <si>
    <t>Defined-benefit pension fund assets (negative amount)</t>
  </si>
  <si>
    <t>Direct and indirect holdings by an institution of own CET1 instruments (negative amount)</t>
  </si>
  <si>
    <t>Holdings of the CET1 instruments of financial sector entities where those entities have reciprocal cross holdings with the institution designed to artificially inflate the own funds of the institution (negative amount)</t>
  </si>
  <si>
    <t>Direct and indirect holdings by the institution of the CET1 instruments of financial sector entities where the institution does not have a significant investment in those entities (amount above the 10% threshold and net of eligible short positions) (negative amount)</t>
  </si>
  <si>
    <t>Direct, indirect and synthetic holdings of the CET1 instruments of financial sector entities where th institution has a significatn investment in those entities (amount above 10% threshold and
net of eligible short positions) (negative amount)</t>
  </si>
  <si>
    <t>Exposure amount of the following items which qualify for a RW of 1250%, where the institution opts for the deduction alternative</t>
  </si>
  <si>
    <t>36 (1) (k)</t>
  </si>
  <si>
    <t>of which: qualifing holdings outside the financial sector (negative amount)</t>
  </si>
  <si>
    <t>20c</t>
  </si>
  <si>
    <t>of which: securitisation positions (negative amounts)</t>
  </si>
  <si>
    <t>20d</t>
  </si>
  <si>
    <t>of which: free deliveries (negative amount)</t>
  </si>
  <si>
    <t>Deferred tax assets arising from temporary differences (amount above 10% threshold, net of related tax liability where the conditions in 38 (3) are met) (negative amount)</t>
  </si>
  <si>
    <t>Amount exceeding the 15% threshold (negative amount)</t>
  </si>
  <si>
    <t>48 (1)</t>
  </si>
  <si>
    <t>of which: direct and indirect holdings by the institution of the CET1 instruments of financial sector entities where the institution has a significant investment in those entities</t>
  </si>
  <si>
    <t>of which: deferred tax assets arising from temporary differences</t>
  </si>
  <si>
    <t>25a</t>
  </si>
  <si>
    <t>Losses for the current financial year (negative amount)</t>
  </si>
  <si>
    <t>36 (1) (a)</t>
  </si>
  <si>
    <t>25b</t>
  </si>
  <si>
    <t>Foreseeable tax charges relating to CET1 items (negative amount)</t>
  </si>
  <si>
    <t>36 (1) (l)</t>
  </si>
  <si>
    <t>Regulatory adjustments applied to Common Equity Tier 1 in respect of amounts subject to pre-CRR treatment</t>
  </si>
  <si>
    <t>26a</t>
  </si>
  <si>
    <t>Regulatory adjustments relating to unrealised gains and losses pursuant to articles 467 and 468</t>
  </si>
  <si>
    <t>Of which: …filter for unrealised loss 1</t>
  </si>
  <si>
    <t>Of which: …filter for unrealised loss 2</t>
  </si>
  <si>
    <t>Of which: …filter for unrealised gain 1</t>
  </si>
  <si>
    <t>Of which: …filter for unrealised gain 2</t>
  </si>
  <si>
    <t>26b</t>
  </si>
  <si>
    <t>Amount to be deducted from or added to Common Equity Tier 1 capital with regard to additional filters and deductions required pre-CRR</t>
  </si>
  <si>
    <t>Qualifying AT1 deductions that exceed the AT1 capital of the institution (negative amount)</t>
  </si>
  <si>
    <t>36 (1) (j)</t>
  </si>
  <si>
    <t>Total regulatory adjustments to Common equity Tier 1 (CET1)</t>
  </si>
  <si>
    <t>Common Equity Tier 1 (CET1) capital</t>
  </si>
  <si>
    <t>Common Equity Tier 1 (CET1) capital: regulatory adjustments</t>
  </si>
  <si>
    <t>Additional Tier 1 (AT1) capital: instruments</t>
  </si>
  <si>
    <t>Capital instruments and the related share premium accounts</t>
  </si>
  <si>
    <t>of which: classifies as equity under applicable accounting standards</t>
  </si>
  <si>
    <t>of which: classified as liabilities under applicable accounting standards</t>
  </si>
  <si>
    <t>Amount of qualifying items referred to in article 484 (4) and the related share premium accounts subject to phase out from AT1</t>
  </si>
  <si>
    <t>Public sector capital injections grandfathered until 1 January
2018</t>
  </si>
  <si>
    <t>Qualifying Tier 1 capital included in consolidated AT1 capital (including minority interests not included in row 5) issued by subsidiaries and held by third parties</t>
  </si>
  <si>
    <t>of which: instruments issued by subsidiaries subject to phase out</t>
  </si>
  <si>
    <t>Additional Tier 1 (AT1) capital before regulatory adjustments</t>
  </si>
  <si>
    <t>Additional Tier 1 (AT1) capital: regulatory adjustments</t>
  </si>
  <si>
    <t>Direct and indirect holdings by an institution of own AT1 Instruments (negative amount)</t>
  </si>
  <si>
    <t>Holdings of the AT1 instruments of financial sector entities where those entities have reciprocal cross holdings with the institution designed to inflate artificially the own funds of the institution (negative amount)</t>
  </si>
  <si>
    <t>Direct and indirect holdings of the AT1 instruments of financial sector entities where the institution does not have a significant investment in those entities (amount above the 10% threshold and net of eligible short positions) (negative amount)</t>
  </si>
  <si>
    <t>Direct and indirect holdings by the institution of the AT1 instruments of financial sector entities where the institution has a significant investment in those entities (amount above the 10% threshold net of eligible short positions) (negative amount)</t>
  </si>
  <si>
    <t>Regulatory adjustments applied to additional tier 1 in respect of amounts subject to pre-CRR treatment and transitional treatments subject to phase out as prescribed in Regulation (EU) No 575/2013 (i.e. CRR residual amounts)</t>
  </si>
  <si>
    <t>41a</t>
  </si>
  <si>
    <t>Residual amounts deducted from Additional Tier 1 capital with regard to deduction from Common Equity Tier 1 capital during the transitional period pursuant to article 472 of Regulation (EU) No 575/2013</t>
  </si>
  <si>
    <t>Of which items to be detailed line by line, e.g. Material net interim losses, intangibles, shortfall of provisions to expected losses etc</t>
  </si>
  <si>
    <t>41b</t>
  </si>
  <si>
    <t>Residual amounts deducted from Additional Tier 1 capital with regard to deduction from Tier 2 capital during the transitional period pursuant to article 475 of Regulation (EU) No 575/2013</t>
  </si>
  <si>
    <t>Of which items to be detailed line by line, e.g. Reciprocal cross holdings in Tier 2 instruments, direct holdings of non-significant investments in the capital of other financial sector entities, etc</t>
  </si>
  <si>
    <t>41c</t>
  </si>
  <si>
    <t>Amount to be deducted from or added to Additional Tier 1 capital with regard to additional filters and deductions required pre- CRR</t>
  </si>
  <si>
    <t>Of which: …possible filter for unrealised losses</t>
  </si>
  <si>
    <t>Of which: …possible filter for unrealised gains</t>
  </si>
  <si>
    <t>Of which: …</t>
  </si>
  <si>
    <t>Qualifying T2 deductions that exceed the T2 capital of the institution (negative amount)</t>
  </si>
  <si>
    <t>56 (e)</t>
  </si>
  <si>
    <t>Total regulatory adjustments to Additional Tier 1 (AT1) capital</t>
  </si>
  <si>
    <t>Additional Tier 1 (AT1) capital</t>
  </si>
  <si>
    <t>Tier 1 capital (T1 = CET1 + AT1)</t>
  </si>
  <si>
    <t>Tier 2 (T2) capital: instruments and provisions</t>
  </si>
  <si>
    <t>Amount of qualifying items referred to in article 484 (5) and the related share premium accounts subject to phase out from T2</t>
  </si>
  <si>
    <t>Qualifying own funds instruments included in consolidated T2 capital (including minority interests and AT1 instruments not included in rows 5 or 34) issued by subsidiaries and held by third parties</t>
  </si>
  <si>
    <t>Credit risk adjustments</t>
  </si>
  <si>
    <t>Tier 2 (T2) capital before regulatory adjustments</t>
  </si>
  <si>
    <t>Tier 2 (T2) capital: regulatory adjustments</t>
  </si>
  <si>
    <t>Direct and indirect holdings by an institution of own T2 instruments and subordinated loans (negative amount)</t>
  </si>
  <si>
    <t>Holdings of the T2 instruments and subordinated loans of financial sector entities where those entities have reciprocal cross holdings with the institution designed to inflate artificially the own funds of the institution (negative amount)</t>
  </si>
  <si>
    <t>Direct and indirect holdings of the T2 instruments and subordinated loans of financial sector entities where the institution does not have a significant investment in those entities (amount above 10% threshold and net of eligible short positions) (negative amount)</t>
  </si>
  <si>
    <t>54a</t>
  </si>
  <si>
    <t>Of which new holdings not subject to transitional arrangements</t>
  </si>
  <si>
    <t>54b</t>
  </si>
  <si>
    <t>Of which holdings existing before 1 January 2013 and subject to transitional arrangements</t>
  </si>
  <si>
    <t>Direct and indirect holdings by the institution of the T2 instruments and subordinated loans of financial sector entities where the institution has a significant investment in those entities (net of eligible short positions) (negative amount)</t>
  </si>
  <si>
    <t>Regulatory adjustments applied to tier 2 in respect of amounts subject to pre-CRR treatment and transitional treatments subject to phase out as prescribed in Regulation (EU) No 575/2013 (i.e. CRR residual amounts)</t>
  </si>
  <si>
    <t>56a</t>
  </si>
  <si>
    <t>Residual amounts deducted from Tier 2capital with regard to deduction from Common Equity Tier 1 capital during the transitional period pursuant to article 472 of Regulation (EU) No 575/2013</t>
  </si>
  <si>
    <t>56b</t>
  </si>
  <si>
    <t>Residual amounts deducted from Tier 2 capital with regard to deduction from Additional Tier 1 capital during the transitional period pursuant to article 475 of Regulation (EU) No 575/2013</t>
  </si>
  <si>
    <t>Of which items to be detailed line by line, e.g. reciprocal cross holdings in at1 instruments, direct holdings of non significant investments in the capital of other financial sector entities, etc</t>
  </si>
  <si>
    <t>56c</t>
  </si>
  <si>
    <t>Amount to be deducted from or added to Tier 2 capital with regard to additional filters and deductions required pre CRR</t>
  </si>
  <si>
    <t>Total regulatory adjustments to Tier 2 (T2) capital</t>
  </si>
  <si>
    <t>Tier 2 (T2) capital</t>
  </si>
  <si>
    <t>Total capital (TC = T1 + T2)</t>
  </si>
  <si>
    <t>59a</t>
  </si>
  <si>
    <t>Risk weighted assets in respect of amounts subject to pre-CRR treatment and transitional treatments subject to phase out as prescribed in Regulation (EU) No 575/2013(i.e. CRR residual amounts)</t>
  </si>
  <si>
    <t>472 (10) (b)</t>
  </si>
  <si>
    <t>Of which: …items not deducted from CET1 (Regulation (EU) No 575/2013residual amounts) (items to be detailed line by line, e.g. Deferred tax assets that rely on future profitability net of related tax liablity, indirect holdings of own CET1, etc)</t>
  </si>
  <si>
    <t>469 (1) (b)</t>
  </si>
  <si>
    <t>Of which: …items not deducted from AT1 items (Regulation (EU) No 575/2013residual amounts) (items to be detailed line by line, e.g. Reciprocal cross holdings in T2 instruments, direct holdings of non-significant investments in the capital of other financial sector entities, etc)</t>
  </si>
  <si>
    <t>Items not deducted from T2 items (Regulation (EU) No 575/2013residual amounts) (items to be detailed line by line, e.g. Indirect holdings of own t2 instruments, indirect holdings of non significant investments in the capital of other financial sector entities, indirect holdings of significant investments in the capital of other financial sector entities etc)</t>
  </si>
  <si>
    <t>Total risk weighted assets</t>
  </si>
  <si>
    <t>Capital ratios and buffers</t>
  </si>
  <si>
    <t>Common Equity Tier 1 (as a percentage of risk exposure amount)</t>
  </si>
  <si>
    <t>92 (2) (a)</t>
  </si>
  <si>
    <t>Tier 1 (as a percentage of risk exposure amount)</t>
  </si>
  <si>
    <t>92 (2) (b)</t>
  </si>
  <si>
    <t>Total capital (as a percentage of risk exposure amount)</t>
  </si>
  <si>
    <t>92 (2) (c)</t>
  </si>
  <si>
    <t>Institution specific buffer requirement (CET1 requirement in accordance with article 92 (1) (a) plus capital conservation and countercyclical buffer requirements, plus systemic risk buffer, plus the systemically important institution buffer (G-SII or O-SII buffer), expressed as a percentage of risk exposure amount)</t>
  </si>
  <si>
    <t>of which: capital conservation buffer requirement</t>
  </si>
  <si>
    <t>of which: countercyclical buffer requirement</t>
  </si>
  <si>
    <t>of which: systemic risk buffer requirement</t>
  </si>
  <si>
    <t>CRD 131</t>
  </si>
  <si>
    <t>67a</t>
  </si>
  <si>
    <t>of which: Global Systemically Important Institution (G-SII) or Other Systemically Important Institution (O-SII) buffer</t>
  </si>
  <si>
    <t>Common Equity Tier 1 available to meet buffers (as a percentage of risk exposure amount)</t>
  </si>
  <si>
    <t>CRD 128</t>
  </si>
  <si>
    <t>Non relevant in EU regulation</t>
  </si>
  <si>
    <t>Amounts below the thresholds for deduction
(before risk weighting)</t>
  </si>
  <si>
    <t>Direct and indirect holdings of the capital of financial sector entities where the institution does not have a significant investment in those entities (amount below 10% threshold and net of eligible short positions)</t>
  </si>
  <si>
    <t>Direct and indirect holdings by the institution of the CET1 instruments of financial sector entities where the institution has a significant investment in those entities (amount below 10% threshold and net of eligible short positions)</t>
  </si>
  <si>
    <t>Empty set in the EU</t>
  </si>
  <si>
    <t>Deferred tax assets arising from temporary differences (amount below 10% threshold, net of related tax liability where the conditions in article 38 (3) are met)</t>
  </si>
  <si>
    <t>Applicable caps on the inclusion of provisions in Tier 2</t>
  </si>
  <si>
    <t>Credit risk adjustments included in T2 in respect of exposures subject to standardized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</si>
  <si>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</si>
  <si>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</si>
  <si>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</si>
  <si>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2013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</si>
  <si>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</si>
  <si>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</si>
  <si>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</si>
  <si>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</si>
  <si>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</si>
  <si>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</si>
  <si>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Row</t>
  </si>
  <si>
    <t>General credit exposures</t>
  </si>
  <si>
    <t>Trading book exposure</t>
  </si>
  <si>
    <t>Securitisation exposure</t>
  </si>
  <si>
    <t>Own funds requirements</t>
  </si>
  <si>
    <t>Own funds requirement weights</t>
  </si>
  <si>
    <t>Countercyclical capital buffer rate</t>
  </si>
  <si>
    <t>Value of trading book exposure for internal models</t>
  </si>
  <si>
    <t>Of which: General credit exposures</t>
  </si>
  <si>
    <t>Of which: Trading book exposures</t>
  </si>
  <si>
    <t>Of which: Securitisation exposures</t>
  </si>
  <si>
    <t>Total</t>
  </si>
  <si>
    <t>010</t>
  </si>
  <si>
    <t>020</t>
  </si>
  <si>
    <t>030</t>
  </si>
  <si>
    <t>040</t>
  </si>
  <si>
    <t>050</t>
  </si>
  <si>
    <t>060</t>
  </si>
  <si>
    <t>070</t>
  </si>
  <si>
    <t>080</t>
  </si>
  <si>
    <t>090</t>
  </si>
  <si>
    <t>100</t>
  </si>
  <si>
    <t>110</t>
  </si>
  <si>
    <t>120</t>
  </si>
  <si>
    <t>Breakdown by country</t>
  </si>
  <si>
    <t>Norway</t>
  </si>
  <si>
    <t>Denmark</t>
  </si>
  <si>
    <t>Sweden</t>
  </si>
  <si>
    <t>Finland</t>
  </si>
  <si>
    <t>Column</t>
  </si>
  <si>
    <t>Total risk exposure amount</t>
  </si>
  <si>
    <t>Enterprise-specific counter-cyclical buffer rate</t>
  </si>
  <si>
    <t>Requirement for enterprise-specific counter-cyclical capital buffer</t>
  </si>
  <si>
    <t xml:space="preserve">Credit risk and CRM </t>
  </si>
  <si>
    <t>Exposure classes</t>
  </si>
  <si>
    <t>a</t>
  </si>
  <si>
    <t>b</t>
  </si>
  <si>
    <t>c</t>
  </si>
  <si>
    <t>d</t>
  </si>
  <si>
    <t>e</t>
  </si>
  <si>
    <t>f</t>
  </si>
  <si>
    <t>Exposures before CCF and CRM</t>
  </si>
  <si>
    <t>Exposures post CCF and CRM</t>
  </si>
  <si>
    <t>RWAs and RWA density</t>
  </si>
  <si>
    <t>On-balance-sheet amount</t>
  </si>
  <si>
    <t>Off-balance-sheet amount</t>
  </si>
  <si>
    <t>RWAs</t>
  </si>
  <si>
    <t>RWA density</t>
  </si>
  <si>
    <t>Central governments or central banks</t>
  </si>
  <si>
    <t>Regional government or local authorities</t>
  </si>
  <si>
    <t>Public sector entities</t>
  </si>
  <si>
    <t>Multilateral development banks</t>
  </si>
  <si>
    <t>International organisations</t>
  </si>
  <si>
    <t>Institutions</t>
  </si>
  <si>
    <t>Corporates</t>
  </si>
  <si>
    <t>Retail</t>
  </si>
  <si>
    <t>Secured by mortgages on immovable property</t>
  </si>
  <si>
    <t>Exposures in default</t>
  </si>
  <si>
    <t>Exposures associated with particularly high risk</t>
  </si>
  <si>
    <t>Covered bonds</t>
  </si>
  <si>
    <t>Institutions and corporates with a short-term credit assessment</t>
  </si>
  <si>
    <t>Collective investment undertakings</t>
  </si>
  <si>
    <t>Other items</t>
  </si>
  <si>
    <t>Risk weight</t>
  </si>
  <si>
    <t>Of which unrated</t>
  </si>
  <si>
    <t>Others</t>
  </si>
  <si>
    <t>Deducted</t>
  </si>
  <si>
    <t>Leverage Ratio</t>
  </si>
  <si>
    <t>Applicable amount</t>
  </si>
  <si>
    <t>Total assets as per published financial statements</t>
  </si>
  <si>
    <t>Adjustment for entities which are consolidated for accounting purposes but are outside the scope of regulatory consolidation</t>
  </si>
  <si>
    <t>(Adjustment for fiduciary assets recognised on the balance sheet pursuant to the applicable accounting framework but excluded from the leverage ratio total exposure measure in accordance with Article 429(13) of Regulation (EU) No 575/2013)</t>
  </si>
  <si>
    <t>Adjustments for derivative financial instruments</t>
  </si>
  <si>
    <t>Adjustment for securities financing transactions (SFTs)</t>
  </si>
  <si>
    <t>Adjustment for off-balance sheet items (ie conversion to credit equivalent amounts of off-balance sheet exposures)</t>
  </si>
  <si>
    <t>Other adjustments</t>
  </si>
  <si>
    <t>Leverage ratio total exposure measure</t>
  </si>
  <si>
    <t>On-balance sheet exposures (excluding derivatives and SFTs)</t>
  </si>
  <si>
    <t>CRR leverage ratio exposures</t>
  </si>
  <si>
    <t>On-balance sheet items (excluding derivatives, SFTs and fiduciary assets, but including collateral)</t>
  </si>
  <si>
    <t>(Asset amounts deducted in determining Tier 1 capital)</t>
  </si>
  <si>
    <t>Total on-balance sheet exposures (excluding derivatives, SFTs and fiduciary assets) (sum of lines 1 and 2)</t>
  </si>
  <si>
    <t>Derivative exposures</t>
  </si>
  <si>
    <t>Replacement cost associated with all derivatives transactions (ie net of eligible cash variation margin)</t>
  </si>
  <si>
    <t>Add-on amounts for PFE associated with all derivatives transactions (mark- to-market method)</t>
  </si>
  <si>
    <t>Gross-up for derivatives collateral provided where deducted from the balance sheet assets pursuant to the applicable accounting framework</t>
  </si>
  <si>
    <t>(Deductions of receivables assets for cash variation margin provided in derivatives transactions)</t>
  </si>
  <si>
    <t>(Exempted CCP leg of client-cleared trade exposures)</t>
  </si>
  <si>
    <t>Adjusted effective notional amount of written credit derivatives</t>
  </si>
  <si>
    <t>(Adjusted effective notional offsets and add-on deductions for written credit derivatives)</t>
  </si>
  <si>
    <t>Total derivatives exposures (sum of lines 4 to 10)</t>
  </si>
  <si>
    <t>SFT exposures</t>
  </si>
  <si>
    <t>Gross SFT assets (with no recognition of netting), after adjusting for sales accounting transactions</t>
  </si>
  <si>
    <t>(Netted amounts of cash payables and cash receivables of gross SFT assets)</t>
  </si>
  <si>
    <t>Counterparty credit risk exposure for SFT assets</t>
  </si>
  <si>
    <t>Agent transaction exposures</t>
  </si>
  <si>
    <t>Total securities financing transaction exposures (sum of lines 12 to 15)</t>
  </si>
  <si>
    <t>Other off-balance sheet exposures</t>
  </si>
  <si>
    <t>Off-balance sheet exposures at gross notional amount</t>
  </si>
  <si>
    <t>(Adjustments for conversion to credit equivalent amounts)</t>
  </si>
  <si>
    <t>Other off-balance sheet exposures (sum of lines 17 and 18)</t>
  </si>
  <si>
    <t>Tier 1 capital</t>
  </si>
  <si>
    <t>Leverage ratio total exposure measure (sum of lines 3, 11, 16, 19)</t>
  </si>
  <si>
    <t>Leverage ratio</t>
  </si>
  <si>
    <t>Liquidity Coverage Ratio (LCR)</t>
  </si>
  <si>
    <t>Scope of consolidation (solo/consolidated)</t>
  </si>
  <si>
    <t>Total unweighted value</t>
  </si>
  <si>
    <t xml:space="preserve">Total weighted value </t>
  </si>
  <si>
    <t>Total unweighted value NOK</t>
  </si>
  <si>
    <t>Total weighted value NOK</t>
  </si>
  <si>
    <t>Total unweighted value EUR</t>
  </si>
  <si>
    <t>Total weighted value EUR</t>
  </si>
  <si>
    <t>Number of data points used in the calculation of averages</t>
  </si>
  <si>
    <t>HIGH-QUALITY LIQUID ASSETS</t>
  </si>
  <si>
    <t>Total high-quality liquid assets (HQLA)</t>
  </si>
  <si>
    <t>CASH-OUTFLOWS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</si>
  <si>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</si>
  <si>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</si>
  <si>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</si>
  <si>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</si>
  <si>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</si>
  <si>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</si>
  <si>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</si>
  <si>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</si>
  <si>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 xml:space="preserve">Additional requirements </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</si>
  <si>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</si>
  <si>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</si>
  <si>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</si>
  <si>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</si>
  <si>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</si>
  <si>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</si>
  <si>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CASH-INFLOWS</t>
  </si>
  <si>
    <t>Secured lending (eg reverse repos)</t>
  </si>
  <si>
    <t>Inflows from fully performing exposures</t>
  </si>
  <si>
    <t>Other cash inflows</t>
  </si>
  <si>
    <t>TOTAL CASH INFLOWS</t>
  </si>
  <si>
    <t>TOTAL ADJUSTED VALUE</t>
  </si>
  <si>
    <t>LIQUIDITY BUFFER</t>
  </si>
  <si>
    <t>TOTAL NET CASH OUTFLOWS</t>
  </si>
  <si>
    <t>LIQUIDITY COVERAGE RATIO (%)</t>
  </si>
  <si>
    <t>Unencumbered/Encumbered assets</t>
  </si>
  <si>
    <t>Carrying amount of encumbered assets</t>
  </si>
  <si>
    <t>Fair value of encumbered assets</t>
  </si>
  <si>
    <t>Carrying amount of unencumbered assets</t>
  </si>
  <si>
    <t>Fair value of unencumbered assets</t>
  </si>
  <si>
    <t>of which notionally elligible EHQLA and HQLA</t>
  </si>
  <si>
    <t>of which EHQLA and HQLA</t>
  </si>
  <si>
    <t>Assets of the reporting institution</t>
  </si>
  <si>
    <t>Equity instruments</t>
  </si>
  <si>
    <t>Debt securities</t>
  </si>
  <si>
    <t>of which: covered bonds</t>
  </si>
  <si>
    <t>of which: asset-backed securities</t>
  </si>
  <si>
    <t>of which: issued by general governments</t>
  </si>
  <si>
    <t>of which: issued by financial corporations</t>
  </si>
  <si>
    <t>of which: issued by non-financial corporations</t>
  </si>
  <si>
    <t>Loans and advances other than loans on demand</t>
  </si>
  <si>
    <t>of which: real estate loans</t>
  </si>
  <si>
    <t>Other assets</t>
  </si>
  <si>
    <t>Loans on demand</t>
  </si>
  <si>
    <t>Fair value of encumbered collateral received or own debt securities issued</t>
  </si>
  <si>
    <t>Unencumbered</t>
  </si>
  <si>
    <t>Fair value of collateral received or own debt securities issued available for encumbrance</t>
  </si>
  <si>
    <t>130</t>
  </si>
  <si>
    <t>Collateral received by the reporting institution</t>
  </si>
  <si>
    <t>140</t>
  </si>
  <si>
    <t>150</t>
  </si>
  <si>
    <t>160</t>
  </si>
  <si>
    <t>170</t>
  </si>
  <si>
    <t>180</t>
  </si>
  <si>
    <t>190</t>
  </si>
  <si>
    <t>200</t>
  </si>
  <si>
    <t>210</t>
  </si>
  <si>
    <t>220</t>
  </si>
  <si>
    <t>230</t>
  </si>
  <si>
    <t>Other collateral received</t>
  </si>
  <si>
    <t>of which: …</t>
  </si>
  <si>
    <t>240</t>
  </si>
  <si>
    <t>Own debt securities issued other than own covered bonds or asset-backed securities</t>
  </si>
  <si>
    <t xml:space="preserve">TOTAL ASSETS, COLLATERAL RECEIVED AND OWN DEBT SECURITIES ISSUED </t>
  </si>
  <si>
    <t>Matching liabilities, contingent liabilities or securities lent</t>
  </si>
  <si>
    <t>Assets, collateral received and own
debt securities issued other than covered bonds and ABSs encumbered</t>
  </si>
  <si>
    <t>Carrying amount of selected financial liabilities</t>
  </si>
  <si>
    <t xml:space="preserve"> </t>
  </si>
  <si>
    <t xml:space="preserve">     </t>
  </si>
  <si>
    <t>Remuneration (NOK)</t>
  </si>
  <si>
    <t xml:space="preserve">Senior Executives </t>
  </si>
  <si>
    <t xml:space="preserve">Risk takers* </t>
  </si>
  <si>
    <t xml:space="preserve">Control functions </t>
  </si>
  <si>
    <t xml:space="preserve">Other emplyees </t>
  </si>
  <si>
    <t>Directors fee</t>
  </si>
  <si>
    <t>Totals</t>
  </si>
  <si>
    <t>*Employees with jobs of particular significance for the company's risk exposure</t>
  </si>
  <si>
    <t>Remuneration</t>
  </si>
  <si>
    <t>Report</t>
  </si>
  <si>
    <t xml:space="preserve">Frequency of reporting </t>
  </si>
  <si>
    <t>Date of reporting</t>
  </si>
  <si>
    <t>1.</t>
  </si>
  <si>
    <t>2.</t>
  </si>
  <si>
    <t>3.</t>
  </si>
  <si>
    <t>4.</t>
  </si>
  <si>
    <t>5.</t>
  </si>
  <si>
    <t>6.</t>
  </si>
  <si>
    <t>7.</t>
  </si>
  <si>
    <t>8.</t>
  </si>
  <si>
    <t xml:space="preserve">Liquidity Coverage Ratio (LCR) </t>
  </si>
  <si>
    <t>Unencumbered/encumbered assets</t>
  </si>
  <si>
    <t xml:space="preserve">Remuneration </t>
  </si>
  <si>
    <t>Quarterly</t>
  </si>
  <si>
    <t>Annually</t>
  </si>
  <si>
    <t>Pillar 3 - Attachment</t>
  </si>
  <si>
    <t>Capital instruments' main features template (amounts in NOK millions)</t>
  </si>
  <si>
    <t>Amounts subject to
pre- regulation (EU)
no 575/2013 treatment
or prescribed residual
amount of regulation
(EU) no 575/2013</t>
  </si>
  <si>
    <t>Regulation (EU)
No 575/2013 article
reference</t>
  </si>
  <si>
    <t>Credit risk exposure and CRM effects (amounts in NOK thousand)</t>
  </si>
  <si>
    <t>Standardised approach (amounts in NOK thousand)</t>
  </si>
  <si>
    <t>Geographical distribution of relevant credit exposures (amounts in NOK thousand)</t>
  </si>
  <si>
    <t>Size of enterprise-specific counter-cyclical capital buffer (amounts in NOK thousand)</t>
  </si>
  <si>
    <t>Summary reconciliation of accounting assets and leverage ratio exposures (amounts in NOK thousand)</t>
  </si>
  <si>
    <t>Leverage ratio common disclosure (amounts in NOK thousand)</t>
  </si>
  <si>
    <t>Encumbered and unencumbered assets (amounts in NOK thousand)</t>
  </si>
  <si>
    <t>Collateral received (amounts in NOK thousand)</t>
  </si>
  <si>
    <t>Currency and units (NOK thousand)</t>
  </si>
  <si>
    <t>Quarter ending on (31 December 2018)</t>
  </si>
  <si>
    <t>Sources of encumbrance (amounts in NOK thousand)</t>
  </si>
  <si>
    <t xml:space="preserve">Transitional own funds disclosure template (amounts in NOK thousand) </t>
  </si>
  <si>
    <t>Own funds main features</t>
  </si>
  <si>
    <t>Total long and short position of trading book</t>
  </si>
  <si>
    <t>Total exposure value IRB</t>
  </si>
  <si>
    <t>Total exposure value for SA</t>
  </si>
  <si>
    <t>Total exposure value for IRB</t>
  </si>
  <si>
    <t xml:space="preserve"> Disclosure in accordance with section 15, sub-section 3 of the regulations for financial institutions  </t>
  </si>
  <si>
    <t xml:space="preserve"> Disclosure templates in accordance with the Commission Delegated Regulation (EU) 2017/2295</t>
  </si>
  <si>
    <t xml:space="preserve"> Disclosure templates in accordance with the Commission Implementing Regulation (EU) 2016/200</t>
  </si>
  <si>
    <t xml:space="preserve"> Disclosure templates in accordance with the Commission Delegated Regulation (EU) 2015/1555</t>
  </si>
  <si>
    <t xml:space="preserve"> Disclosure template in accordance with the Commission Implementing Regulation (EU) No 1423/2013</t>
  </si>
  <si>
    <t xml:space="preserve"> Disclosure templates (EU CR4 &amp; EU CR5) in accordance with EBA/GL/2016/11, version 2</t>
  </si>
  <si>
    <t xml:space="preserve"> LCR disclosure template (EU LIQ1) in accordance with EBA/GL/2017/01 complementing Article 431(1)(f) of Regulation (EU) No 575/2013</t>
  </si>
  <si>
    <t xml:space="preserve"> Sheet</t>
  </si>
  <si>
    <t xml:space="preserve">Own funds disclosure </t>
  </si>
  <si>
    <t>Own funds disclosure</t>
  </si>
  <si>
    <t>Capital and total exposure measure</t>
  </si>
  <si>
    <t>NO0010864333</t>
  </si>
  <si>
    <t>27 September 2019</t>
  </si>
  <si>
    <t>27 September 2029</t>
  </si>
  <si>
    <t>Ordinary call: 27 September 2024. Regulatory or tax related call: Referring to the loan agreements section 3.7. The exercise amount is 100 per cent of the nominal amount.</t>
  </si>
  <si>
    <t>3m NIBOR + 1.55 per cent p.a.</t>
  </si>
  <si>
    <t>Regulary treatment</t>
  </si>
  <si>
    <t>26 (1), 27, 28 og 29</t>
  </si>
  <si>
    <t>26 (1) (d) og (e)</t>
  </si>
  <si>
    <t>34 og 105</t>
  </si>
  <si>
    <t>36 (1) (b) og 37</t>
  </si>
  <si>
    <t>36 (1) (c ) og 38</t>
  </si>
  <si>
    <t>36 (1) (d), 40 og 159</t>
  </si>
  <si>
    <t>33 (1) (b) og (c)</t>
  </si>
  <si>
    <t>36 (1) (e) og 41</t>
  </si>
  <si>
    <t>36 (1) (f) og 42</t>
  </si>
  <si>
    <t>36 (1) (g) og 44</t>
  </si>
  <si>
    <t>36 (1) (h), 43, 45, 46, 49 (2), 79, 469 (1) (a), 472 (10) og 478 (1)</t>
  </si>
  <si>
    <t>36 (1) (i), 43, 45, 47, 48 (1) (b), 49 (1) til (3) og 79</t>
  </si>
  <si>
    <t>36 (1) (k) (i) og 89 til 91</t>
  </si>
  <si>
    <t>36 (1) (k) (ii), 243 (1) (b), 244 (1) (b) og 258</t>
  </si>
  <si>
    <t>36 (1) (k) (iii) og 379 (3)</t>
  </si>
  <si>
    <t>36 (1) (c), 38 og 48 (1) (a)</t>
  </si>
  <si>
    <t>36 (1) (i) og 48 (1) (b)</t>
  </si>
  <si>
    <t>Sum 26a og 26b</t>
  </si>
  <si>
    <t>51 og 52</t>
  </si>
  <si>
    <t>486 (3) og (5)</t>
  </si>
  <si>
    <t>85 og 86</t>
  </si>
  <si>
    <t>52 (1) (b), 56 (a) og 57</t>
  </si>
  <si>
    <t>56 (b) og 58</t>
  </si>
  <si>
    <t>56 (c), 59, 60 og 79</t>
  </si>
  <si>
    <t>56 (d), 59 og 79</t>
  </si>
  <si>
    <t>469 (1) (b) og 472 (10) (a)</t>
  </si>
  <si>
    <t>62 og 63</t>
  </si>
  <si>
    <t>486 (4) og (5)</t>
  </si>
  <si>
    <t>87 og 88</t>
  </si>
  <si>
    <t>62 (c) og (d)</t>
  </si>
  <si>
    <t>63 (b) (i), 66 (a) og 67</t>
  </si>
  <si>
    <t>66 (b) og 68</t>
  </si>
  <si>
    <t>66 (c), 69, 70 og 79</t>
  </si>
  <si>
    <t>66 (d), 69 og 79</t>
  </si>
  <si>
    <t>CRD 128, 129, 130, 131 og 133</t>
  </si>
  <si>
    <t>36 (1) (h), 45, 46, 472 (10), 56 (c), 59, 60, 66 (c), 69 og 70</t>
  </si>
  <si>
    <t>36 (1) (i), 45 og 48</t>
  </si>
  <si>
    <t>36 (1) (c), 38 og 48</t>
  </si>
  <si>
    <t>484 (3) og 486 (2) og (5)</t>
  </si>
  <si>
    <t>484 (4) og 486 (3) og (5)</t>
  </si>
  <si>
    <t>484 (5) og 486 (4) og (5)</t>
  </si>
  <si>
    <t>20 January 2021</t>
  </si>
  <si>
    <t>20 January 2031</t>
  </si>
  <si>
    <t>Ordinary call: 20 January 2026. Regulatory or tax related call: Referring to the loan agreements section 3.7. The exercise amount is 100 per cent of the nominal amount.</t>
  </si>
  <si>
    <t>NO0010917735</t>
  </si>
  <si>
    <t>3m NIBOR + 1.04 per cent p.a.</t>
  </si>
  <si>
    <t>Fixed pay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</si>
</sst>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 * #,##0.00_ ;_ * \-#,##0.00_ ;_ * &quot;-&quot;??_ ;_ @_ "/>
    <numFmt numFmtId="165" formatCode="_-* #,##0_-;\-* #,##0_-;_-* &quot;-&quot;??_-;_-@_-"/>
    <numFmt numFmtId="166" formatCode="_(* #,##0_);_(* \(#,##0\);_(* &quot;-&quot;_);_(@_)"/>
    <numFmt numFmtId="167" formatCode="0.0\ %"/>
    <numFmt numFmtId="168" formatCode="_-* #,##0.0000_-;\-* #,##0.0000_-;_-* &quot;-&quot;??_-;_-@_-"/>
    <numFmt numFmtId="169" formatCode="dd/mm/yyyy;@"/>
  </numFmts>
  <fonts count="22" x14ac:knownFonts="1">
    <font>
      <sz val="11"/>
      <color theme="1"/>
      <name val="Lucida Sans Unicode"/>
      <family val="2"/>
      <scheme val="minor"/>
    </font>
    <font>
      <sz val="10"/>
      <color theme="1"/>
      <name val="Arial"/>
      <family val="2"/>
    </font>
    <font>
      <sz val="11"/>
      <color theme="1"/>
      <name val="Lucida Sans Unicode"/>
      <family val="2"/>
      <scheme val="minor"/>
    </font>
    <font>
      <sz val="11"/>
      <color theme="1"/>
      <name val="Lucida Sans"/>
      <family val="2"/>
    </font>
    <font>
      <sz val="10"/>
      <name val="Arial"/>
      <family val="2"/>
    </font>
    <font>
      <b/>
      <sz val="10"/>
      <color theme="0"/>
      <name val="Lucida Sans"/>
      <family val="2"/>
    </font>
    <font>
      <b/>
      <sz val="10"/>
      <color theme="1"/>
      <name val="Lucida Sans"/>
      <family val="2"/>
    </font>
    <font>
      <sz val="10"/>
      <color theme="1"/>
      <name val="Lucida Sans"/>
      <family val="2"/>
    </font>
    <font>
      <b/>
      <sz val="10"/>
      <name val="Lucida Sans"/>
      <family val="2"/>
    </font>
    <font>
      <b/>
      <sz val="11"/>
      <color theme="1"/>
      <name val="Lucida Sans Unicode"/>
      <family val="2"/>
      <scheme val="minor"/>
    </font>
    <font>
      <sz val="10"/>
      <color theme="1"/>
      <name val="Lucida Sans Unicode"/>
      <family val="2"/>
      <scheme val="minor"/>
    </font>
    <font>
      <i/>
      <sz val="10"/>
      <color theme="1"/>
      <name val="Lucida Sans"/>
      <family val="2"/>
    </font>
    <font>
      <sz val="10"/>
      <color theme="0" tint="-0.499984740745262"/>
      <name val="Lucida Sans"/>
      <family val="2"/>
    </font>
    <font>
      <sz val="16"/>
      <color theme="1"/>
      <name val="Lucida Sans"/>
      <family val="2"/>
    </font>
    <font>
      <b/>
      <sz val="16"/>
      <color theme="1"/>
      <name val="Lucida Sans"/>
      <family val="2"/>
    </font>
    <font>
      <sz val="11"/>
      <color theme="5"/>
      <name val="Lucida Sans Unicode"/>
      <family val="2"/>
      <scheme val="minor"/>
    </font>
    <font>
      <sz val="12"/>
      <color theme="5"/>
      <name val="Lucida Sans Unicode"/>
      <family val="2"/>
      <scheme val="minor"/>
    </font>
    <font>
      <b/>
      <sz val="12"/>
      <color theme="5"/>
      <name val="Lucida Sans Unicode"/>
      <family val="2"/>
      <scheme val="minor"/>
    </font>
    <font>
      <sz val="36"/>
      <color theme="2"/>
      <name val="Eika Bold"/>
      <family val="3"/>
    </font>
    <font>
      <b/>
      <sz val="16"/>
      <name val="Lucida Sans"/>
      <family val="2"/>
    </font>
    <font>
      <u/>
      <sz val="12"/>
      <color theme="5"/>
      <name val="Lucida Sans Unicode"/>
      <family val="2"/>
      <scheme val="minor"/>
    </font>
    <font>
      <sz val="10"/>
      <color rgb="FF000000"/>
      <name val="Lucida Sans"/>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bgColor indexed="64"/>
      </patternFill>
    </fill>
    <fill>
      <patternFill patternType="solid">
        <fgColor theme="5"/>
        <bgColor indexed="64"/>
      </patternFill>
    </fill>
    <fill>
      <patternFill patternType="solid">
        <fgColor theme="0" tint="-0.249977111117893"/>
        <bgColor indexed="64"/>
      </patternFill>
    </fill>
    <fill>
      <patternFill patternType="solid">
        <fgColor indexed="42"/>
        <bgColor indexed="64"/>
      </patternFill>
    </fill>
    <fill>
      <patternFill patternType="solid">
        <fgColor rgb="FFF2F2F2"/>
        <bgColor rgb="FF000000"/>
      </patternFill>
    </fill>
    <fill>
      <patternFill patternType="solid">
        <fgColor rgb="FFBFBFBF"/>
        <bgColor rgb="FF000000"/>
      </patternFill>
    </fill>
  </fills>
  <borders count="42">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0" tint="-4.9989318521683403E-2"/>
      </right>
      <top style="thin">
        <color indexed="64"/>
      </top>
      <bottom style="thin">
        <color indexed="64"/>
      </bottom>
      <diagonal/>
    </border>
    <border>
      <left/>
      <right style="thin">
        <color indexed="64"/>
      </right>
      <top style="thin">
        <color indexed="64"/>
      </top>
      <bottom style="thin">
        <color indexed="64"/>
      </bottom>
      <diagonal/>
    </border>
    <border>
      <left style="thin">
        <color theme="0" tint="-4.9989318521683403E-2"/>
      </left>
      <right style="thin">
        <color theme="0" tint="-4.9989318521683403E-2"/>
      </right>
      <top style="thin">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top style="thin">
        <color theme="0"/>
      </top>
      <bottom/>
      <diagonal/>
    </border>
    <border>
      <left/>
      <right style="thin">
        <color indexed="64"/>
      </right>
      <top style="thin">
        <color theme="0"/>
      </top>
      <bottom/>
      <diagonal/>
    </border>
    <border>
      <left/>
      <right style="thin">
        <color indexed="64"/>
      </right>
      <top/>
      <bottom/>
      <diagonal/>
    </border>
    <border>
      <left style="thin">
        <color theme="0"/>
      </left>
      <right style="thin">
        <color theme="0"/>
      </right>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indexed="64"/>
      </right>
      <top style="thin">
        <color theme="0"/>
      </top>
      <bottom style="thin">
        <color indexed="64"/>
      </bottom>
      <diagonal/>
    </border>
    <border>
      <left/>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style="thin">
        <color theme="0"/>
      </right>
      <top style="thin">
        <color theme="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indexed="64"/>
      </right>
      <top style="thin">
        <color theme="0"/>
      </top>
      <bottom/>
      <diagonal/>
    </border>
    <border>
      <left style="thin">
        <color theme="0"/>
      </left>
      <right style="thin">
        <color theme="0"/>
      </right>
      <top style="thin">
        <color theme="0"/>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right style="thin">
        <color theme="0"/>
      </right>
      <top style="thin">
        <color indexed="64"/>
      </top>
      <bottom style="thin">
        <color indexed="64"/>
      </bottom>
      <diagonal/>
    </border>
    <border>
      <left/>
      <right/>
      <top/>
      <bottom style="thin">
        <color theme="0"/>
      </bottom>
      <diagonal/>
    </border>
    <border>
      <left/>
      <right style="thin">
        <color indexed="64"/>
      </right>
      <top/>
      <bottom style="thin">
        <color theme="0"/>
      </bottom>
      <diagonal/>
    </border>
    <border>
      <left style="thin">
        <color theme="0"/>
      </left>
      <right style="thin">
        <color indexed="64"/>
      </right>
      <top/>
      <bottom style="thin">
        <color theme="0"/>
      </bottom>
      <diagonal/>
    </border>
    <border>
      <left style="thin">
        <color theme="0"/>
      </left>
      <right/>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style="thin">
        <color indexed="64"/>
      </right>
      <top style="thin">
        <color indexed="64"/>
      </top>
      <bottom style="thin">
        <color indexed="64"/>
      </bottom>
      <diagonal/>
    </border>
  </borders>
  <cellStyleXfs count="8">
    <xf numFmtId="0" fontId="0" fillId="0" borderId="0"/>
    <xf numFmtId="43" fontId="2" fillId="0" borderId="0" applyFont="0" applyFill="0" applyBorder="0" applyAlignment="0" applyProtection="0"/>
    <xf numFmtId="9" fontId="2" fillId="0" borderId="0" applyFont="0" applyFill="0" applyBorder="0" applyAlignment="0" applyProtection="0"/>
    <xf numFmtId="0" fontId="4" fillId="0" borderId="0"/>
    <xf numFmtId="164" fontId="1" fillId="0" borderId="0" applyFont="0" applyFill="0" applyBorder="0" applyAlignment="0" applyProtection="0"/>
    <xf numFmtId="0" fontId="4" fillId="0" borderId="0">
      <alignment vertical="center"/>
    </xf>
    <xf numFmtId="3" fontId="4" fillId="7" borderId="3" applyFont="0">
      <alignment horizontal="right" vertical="center"/>
      <protection locked="0"/>
    </xf>
    <xf numFmtId="9" fontId="4" fillId="0" borderId="0" applyFont="0" applyFill="0" applyBorder="0" applyAlignment="0" applyProtection="0"/>
  </cellStyleXfs>
  <cellXfs count="247">
    <xf numFmtId="0" fontId="0" fillId="0" borderId="0" xfId="0"/>
    <xf numFmtId="0" fontId="0" fillId="0" borderId="0" xfId="0" applyAlignment="1">
      <alignment wrapText="1"/>
    </xf>
    <xf numFmtId="0" fontId="7" fillId="0" borderId="0" xfId="0" applyFont="1"/>
    <xf numFmtId="0" fontId="7" fillId="0" borderId="3" xfId="0" applyFont="1" applyBorder="1" applyAlignment="1">
      <alignment wrapText="1"/>
    </xf>
    <xf numFmtId="0" fontId="9" fillId="0" borderId="0" xfId="0" applyFont="1" applyAlignment="1">
      <alignment wrapText="1"/>
    </xf>
    <xf numFmtId="0" fontId="3" fillId="0" borderId="0" xfId="0" applyFont="1" applyAlignment="1">
      <alignment wrapText="1"/>
    </xf>
    <xf numFmtId="0" fontId="7" fillId="0" borderId="3" xfId="0" applyFont="1" applyBorder="1"/>
    <xf numFmtId="0" fontId="7" fillId="0" borderId="0" xfId="0" applyFont="1" applyAlignment="1">
      <alignment wrapText="1"/>
    </xf>
    <xf numFmtId="0" fontId="6" fillId="0" borderId="3" xfId="0" applyFont="1" applyBorder="1" applyAlignment="1">
      <alignment wrapText="1"/>
    </xf>
    <xf numFmtId="0" fontId="10" fillId="0" borderId="0" xfId="0" applyFont="1"/>
    <xf numFmtId="0" fontId="7" fillId="3" borderId="3" xfId="0" applyFont="1" applyFill="1" applyBorder="1" applyAlignment="1">
      <alignment wrapText="1"/>
    </xf>
    <xf numFmtId="0" fontId="11" fillId="0" borderId="3" xfId="0" applyFont="1" applyBorder="1" applyAlignment="1">
      <alignment horizontal="left" wrapText="1" indent="1"/>
    </xf>
    <xf numFmtId="0" fontId="6" fillId="3" borderId="3" xfId="0" applyFont="1" applyFill="1" applyBorder="1" applyAlignment="1">
      <alignment wrapText="1"/>
    </xf>
    <xf numFmtId="0" fontId="7" fillId="0" borderId="7" xfId="0" applyFont="1" applyBorder="1" applyAlignment="1">
      <alignment wrapText="1"/>
    </xf>
    <xf numFmtId="0" fontId="7" fillId="0" borderId="9" xfId="0" applyFont="1" applyBorder="1" applyAlignment="1">
      <alignment wrapText="1"/>
    </xf>
    <xf numFmtId="0" fontId="7" fillId="0" borderId="8" xfId="0" applyFont="1" applyBorder="1" applyAlignment="1">
      <alignment vertical="center" wrapText="1"/>
    </xf>
    <xf numFmtId="0" fontId="7" fillId="0" borderId="9" xfId="0" applyFont="1" applyBorder="1" applyAlignment="1">
      <alignment horizontal="center" vertical="center" wrapText="1"/>
    </xf>
    <xf numFmtId="0" fontId="7" fillId="0" borderId="9" xfId="0" applyFont="1" applyBorder="1" applyAlignment="1">
      <alignment vertical="center" wrapText="1"/>
    </xf>
    <xf numFmtId="165" fontId="7" fillId="3" borderId="3" xfId="1" applyNumberFormat="1" applyFont="1" applyFill="1" applyBorder="1" applyAlignment="1">
      <alignment wrapText="1"/>
    </xf>
    <xf numFmtId="165" fontId="7" fillId="0" borderId="3" xfId="1" applyNumberFormat="1" applyFont="1" applyBorder="1" applyAlignment="1">
      <alignment wrapText="1"/>
    </xf>
    <xf numFmtId="165" fontId="12" fillId="6" borderId="3" xfId="1" applyNumberFormat="1" applyFont="1" applyFill="1" applyBorder="1" applyAlignment="1">
      <alignment wrapText="1"/>
    </xf>
    <xf numFmtId="165" fontId="8" fillId="3" borderId="3" xfId="1" applyNumberFormat="1" applyFont="1" applyFill="1" applyBorder="1" applyAlignment="1">
      <alignment wrapText="1"/>
    </xf>
    <xf numFmtId="165" fontId="8" fillId="6" borderId="3" xfId="1" applyNumberFormat="1" applyFont="1" applyFill="1" applyBorder="1" applyAlignment="1">
      <alignment wrapText="1"/>
    </xf>
    <xf numFmtId="9" fontId="8" fillId="3" borderId="3" xfId="2" applyFont="1" applyFill="1" applyBorder="1" applyAlignment="1">
      <alignment wrapText="1"/>
    </xf>
    <xf numFmtId="0" fontId="7" fillId="0" borderId="0" xfId="0" applyFont="1" applyAlignment="1"/>
    <xf numFmtId="0" fontId="11" fillId="0" borderId="0" xfId="0" applyFont="1"/>
    <xf numFmtId="0" fontId="5" fillId="4" borderId="18"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7" fillId="0" borderId="25" xfId="0" applyFont="1" applyBorder="1" applyAlignment="1">
      <alignment horizontal="center" vertical="center" wrapText="1"/>
    </xf>
    <xf numFmtId="0" fontId="7" fillId="0" borderId="25" xfId="0" applyFont="1" applyBorder="1" applyAlignment="1">
      <alignment horizontal="left" vertical="center" wrapText="1"/>
    </xf>
    <xf numFmtId="165" fontId="7" fillId="0" borderId="25" xfId="1" applyNumberFormat="1" applyFont="1" applyBorder="1" applyAlignment="1">
      <alignment horizontal="right" wrapText="1"/>
    </xf>
    <xf numFmtId="0" fontId="7" fillId="0" borderId="25" xfId="0" applyFont="1" applyBorder="1" applyAlignment="1">
      <alignment wrapText="1"/>
    </xf>
    <xf numFmtId="0" fontId="7" fillId="0" borderId="25" xfId="0" applyFont="1" applyBorder="1" applyAlignment="1">
      <alignment horizontal="left" wrapText="1" indent="1"/>
    </xf>
    <xf numFmtId="0" fontId="7" fillId="0" borderId="26" xfId="0" applyFont="1" applyBorder="1" applyAlignment="1">
      <alignment horizontal="center" vertical="center" wrapText="1"/>
    </xf>
    <xf numFmtId="0" fontId="7" fillId="0" borderId="26" xfId="0" applyFont="1" applyBorder="1" applyAlignment="1">
      <alignment wrapText="1"/>
    </xf>
    <xf numFmtId="165" fontId="7" fillId="0" borderId="26" xfId="1" applyNumberFormat="1" applyFont="1" applyBorder="1" applyAlignment="1">
      <alignment horizontal="right" wrapText="1"/>
    </xf>
    <xf numFmtId="165" fontId="7" fillId="0" borderId="0" xfId="1" applyNumberFormat="1" applyFont="1" applyAlignment="1">
      <alignment horizontal="right"/>
    </xf>
    <xf numFmtId="0" fontId="5" fillId="5" borderId="17" xfId="0" applyFont="1" applyFill="1" applyBorder="1" applyAlignment="1">
      <alignment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6" fillId="0" borderId="25" xfId="0" applyFont="1" applyBorder="1" applyAlignment="1">
      <alignment wrapText="1"/>
    </xf>
    <xf numFmtId="0" fontId="6" fillId="0" borderId="26" xfId="0" applyFont="1" applyBorder="1" applyAlignment="1">
      <alignment wrapText="1"/>
    </xf>
    <xf numFmtId="165" fontId="7" fillId="0" borderId="26" xfId="1" applyNumberFormat="1" applyFont="1" applyBorder="1" applyAlignment="1">
      <alignment wrapText="1"/>
    </xf>
    <xf numFmtId="165" fontId="7" fillId="0" borderId="0" xfId="1" applyNumberFormat="1" applyFont="1"/>
    <xf numFmtId="0" fontId="5" fillId="5" borderId="10" xfId="0" applyFont="1" applyFill="1" applyBorder="1" applyAlignment="1">
      <alignment wrapText="1"/>
    </xf>
    <xf numFmtId="0" fontId="5" fillId="5" borderId="10" xfId="0" applyFont="1" applyFill="1" applyBorder="1" applyAlignment="1">
      <alignment horizontal="center" vertical="center" wrapText="1"/>
    </xf>
    <xf numFmtId="0" fontId="5" fillId="5" borderId="28" xfId="0" applyFont="1" applyFill="1" applyBorder="1" applyAlignment="1">
      <alignment wrapText="1"/>
    </xf>
    <xf numFmtId="0" fontId="7" fillId="0" borderId="26" xfId="0" applyFont="1" applyBorder="1" applyAlignment="1">
      <alignment horizontal="left" wrapText="1" indent="1"/>
    </xf>
    <xf numFmtId="0" fontId="7" fillId="0" borderId="24" xfId="0" applyFont="1" applyBorder="1"/>
    <xf numFmtId="165" fontId="7" fillId="0" borderId="24" xfId="1" applyNumberFormat="1" applyFont="1" applyBorder="1"/>
    <xf numFmtId="0" fontId="7" fillId="0" borderId="25" xfId="0" applyFont="1" applyBorder="1"/>
    <xf numFmtId="165" fontId="7" fillId="0" borderId="25" xfId="1" applyNumberFormat="1" applyFont="1" applyBorder="1"/>
    <xf numFmtId="0" fontId="7" fillId="0" borderId="26" xfId="0" applyFont="1" applyBorder="1"/>
    <xf numFmtId="165" fontId="7" fillId="0" borderId="26" xfId="1" applyNumberFormat="1" applyFont="1" applyBorder="1"/>
    <xf numFmtId="165" fontId="7" fillId="0" borderId="3" xfId="1" applyNumberFormat="1" applyFont="1" applyBorder="1"/>
    <xf numFmtId="0" fontId="5" fillId="5" borderId="34" xfId="0" applyFont="1" applyFill="1" applyBorder="1"/>
    <xf numFmtId="0" fontId="7" fillId="0" borderId="3" xfId="0" applyFont="1" applyBorder="1" applyAlignment="1">
      <alignment horizontal="right" wrapText="1"/>
    </xf>
    <xf numFmtId="0" fontId="7" fillId="0" borderId="26" xfId="0" applyFont="1" applyBorder="1" applyAlignment="1">
      <alignment horizontal="right" wrapText="1"/>
    </xf>
    <xf numFmtId="43" fontId="7" fillId="0" borderId="3" xfId="1" applyFont="1" applyBorder="1" applyAlignment="1">
      <alignment horizontal="right" wrapText="1"/>
    </xf>
    <xf numFmtId="165" fontId="7" fillId="0" borderId="3" xfId="1" applyNumberFormat="1" applyFont="1" applyBorder="1" applyAlignment="1">
      <alignment horizontal="right" wrapText="1"/>
    </xf>
    <xf numFmtId="0" fontId="5" fillId="5" borderId="10" xfId="0" applyFont="1" applyFill="1" applyBorder="1"/>
    <xf numFmtId="0" fontId="5" fillId="5" borderId="10" xfId="0" applyFont="1" applyFill="1" applyBorder="1" applyAlignment="1"/>
    <xf numFmtId="0" fontId="5" fillId="5" borderId="18" xfId="0" applyFont="1" applyFill="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165" fontId="7" fillId="0" borderId="24" xfId="1" applyNumberFormat="1" applyFont="1" applyBorder="1" applyAlignment="1"/>
    <xf numFmtId="165" fontId="7" fillId="0" borderId="26" xfId="1" applyNumberFormat="1" applyFont="1" applyBorder="1" applyAlignment="1"/>
    <xf numFmtId="0" fontId="5" fillId="5" borderId="28" xfId="0" applyFont="1" applyFill="1" applyBorder="1" applyAlignment="1">
      <alignment horizontal="center" vertical="center"/>
    </xf>
    <xf numFmtId="0" fontId="5" fillId="5" borderId="19" xfId="0" applyFont="1" applyFill="1" applyBorder="1" applyAlignment="1">
      <alignment horizontal="center" vertical="center"/>
    </xf>
    <xf numFmtId="9" fontId="7" fillId="0" borderId="0" xfId="2" applyFont="1"/>
    <xf numFmtId="0" fontId="5" fillId="5" borderId="32" xfId="0" applyFont="1" applyFill="1" applyBorder="1" applyAlignment="1">
      <alignment horizontal="center" vertical="center" wrapText="1"/>
    </xf>
    <xf numFmtId="0" fontId="5" fillId="5" borderId="33" xfId="0" applyFont="1" applyFill="1" applyBorder="1" applyAlignment="1">
      <alignment horizontal="center" vertical="center" wrapText="1"/>
    </xf>
    <xf numFmtId="165" fontId="5" fillId="5" borderId="16" xfId="1" applyNumberFormat="1" applyFont="1" applyFill="1" applyBorder="1"/>
    <xf numFmtId="0" fontId="5" fillId="5" borderId="21" xfId="0" applyFont="1" applyFill="1" applyBorder="1"/>
    <xf numFmtId="165" fontId="5" fillId="5" borderId="8" xfId="1" applyNumberFormat="1" applyFont="1" applyFill="1" applyBorder="1"/>
    <xf numFmtId="0" fontId="5" fillId="5" borderId="22" xfId="0" applyFont="1" applyFill="1" applyBorder="1" applyAlignment="1">
      <alignment wrapText="1"/>
    </xf>
    <xf numFmtId="0" fontId="15" fillId="0" borderId="0" xfId="0" applyFont="1"/>
    <xf numFmtId="0" fontId="16" fillId="0" borderId="0" xfId="0" applyFont="1" applyAlignment="1">
      <alignment horizontal="right"/>
    </xf>
    <xf numFmtId="0" fontId="16" fillId="0" borderId="0" xfId="0" applyFont="1"/>
    <xf numFmtId="0" fontId="17" fillId="0" borderId="0" xfId="0" applyFont="1" applyAlignment="1">
      <alignment vertical="center"/>
    </xf>
    <xf numFmtId="0" fontId="7" fillId="0" borderId="24" xfId="0" applyFont="1" applyBorder="1" applyAlignment="1">
      <alignment wrapText="1"/>
    </xf>
    <xf numFmtId="0" fontId="7" fillId="0" borderId="24" xfId="0" applyFont="1" applyBorder="1" applyAlignment="1">
      <alignment horizontal="right" wrapText="1"/>
    </xf>
    <xf numFmtId="0" fontId="5" fillId="5" borderId="15" xfId="0" applyFont="1" applyFill="1" applyBorder="1" applyAlignment="1">
      <alignment horizontal="center" vertical="center"/>
    </xf>
    <xf numFmtId="0" fontId="5" fillId="5" borderId="15"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5" xfId="0" applyFont="1" applyFill="1" applyBorder="1" applyAlignment="1">
      <alignment horizontal="left" vertical="center" wrapText="1"/>
    </xf>
    <xf numFmtId="0" fontId="5" fillId="5" borderId="37" xfId="0" applyFont="1" applyFill="1" applyBorder="1" applyAlignment="1">
      <alignment horizontal="center" vertical="center"/>
    </xf>
    <xf numFmtId="0" fontId="6" fillId="0" borderId="8" xfId="0" applyFont="1" applyBorder="1" applyAlignment="1">
      <alignment wrapText="1"/>
    </xf>
    <xf numFmtId="0" fontId="5" fillId="5" borderId="15" xfId="0" applyFont="1" applyFill="1" applyBorder="1" applyAlignment="1">
      <alignment wrapText="1"/>
    </xf>
    <xf numFmtId="0" fontId="8" fillId="2" borderId="0" xfId="0" applyFont="1" applyFill="1" applyBorder="1" applyAlignment="1">
      <alignment vertical="center"/>
    </xf>
    <xf numFmtId="0" fontId="7" fillId="2" borderId="0" xfId="0" applyFont="1" applyFill="1" applyBorder="1" applyAlignment="1">
      <alignment vertical="center"/>
    </xf>
    <xf numFmtId="0" fontId="8" fillId="2" borderId="0" xfId="0" applyFont="1" applyFill="1" applyBorder="1" applyAlignment="1"/>
    <xf numFmtId="0" fontId="5" fillId="5" borderId="15"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11" fillId="0" borderId="0" xfId="0" applyFont="1" applyAlignment="1"/>
    <xf numFmtId="0" fontId="0" fillId="0" borderId="0" xfId="0" applyAlignment="1"/>
    <xf numFmtId="0" fontId="7" fillId="0" borderId="3" xfId="0" applyFont="1" applyBorder="1" applyAlignment="1">
      <alignment horizontal="left" wrapText="1"/>
    </xf>
    <xf numFmtId="0" fontId="7" fillId="0" borderId="3" xfId="0" applyFont="1" applyBorder="1" applyAlignment="1">
      <alignment horizontal="center" wrapText="1"/>
    </xf>
    <xf numFmtId="0" fontId="7" fillId="0" borderId="24" xfId="0" applyFont="1" applyBorder="1" applyAlignment="1">
      <alignment horizontal="left" wrapText="1"/>
    </xf>
    <xf numFmtId="0" fontId="7" fillId="0" borderId="24" xfId="0" applyFont="1" applyBorder="1" applyAlignment="1">
      <alignment horizontal="center" wrapText="1"/>
    </xf>
    <xf numFmtId="0" fontId="5" fillId="5" borderId="10" xfId="0" applyFont="1" applyFill="1" applyBorder="1" applyAlignment="1">
      <alignment horizontal="center"/>
    </xf>
    <xf numFmtId="0" fontId="7" fillId="0" borderId="26" xfId="0" applyFont="1" applyBorder="1" applyAlignment="1">
      <alignment horizontal="left" wrapText="1"/>
    </xf>
    <xf numFmtId="0" fontId="7" fillId="0" borderId="26" xfId="0" applyFont="1" applyBorder="1" applyAlignment="1">
      <alignment horizontal="center" wrapText="1"/>
    </xf>
    <xf numFmtId="0" fontId="0" fillId="5" borderId="10" xfId="0" applyFill="1" applyBorder="1" applyAlignment="1"/>
    <xf numFmtId="0" fontId="7" fillId="0" borderId="3" xfId="0" applyFont="1" applyBorder="1" applyAlignment="1">
      <alignment horizontal="left"/>
    </xf>
    <xf numFmtId="166" fontId="7" fillId="0" borderId="3" xfId="1" applyNumberFormat="1" applyFont="1" applyBorder="1" applyAlignment="1">
      <alignment horizontal="right" wrapText="1"/>
    </xf>
    <xf numFmtId="165" fontId="6" fillId="3" borderId="3" xfId="1" applyNumberFormat="1" applyFont="1" applyFill="1" applyBorder="1" applyAlignment="1">
      <alignment wrapText="1"/>
    </xf>
    <xf numFmtId="165" fontId="6" fillId="3" borderId="3" xfId="1" applyNumberFormat="1" applyFont="1" applyFill="1" applyBorder="1" applyAlignment="1">
      <alignment horizontal="right" wrapText="1"/>
    </xf>
    <xf numFmtId="0" fontId="7" fillId="0" borderId="0" xfId="0" applyFont="1" applyAlignment="1">
      <alignment horizontal="right"/>
    </xf>
    <xf numFmtId="0" fontId="7" fillId="2" borderId="0" xfId="0" applyFont="1" applyFill="1" applyBorder="1" applyAlignment="1">
      <alignment horizontal="right" vertical="center"/>
    </xf>
    <xf numFmtId="0" fontId="0" fillId="0" borderId="0" xfId="0" applyAlignment="1">
      <alignment horizontal="right"/>
    </xf>
    <xf numFmtId="166" fontId="6" fillId="3" borderId="3" xfId="1" applyNumberFormat="1" applyFont="1" applyFill="1" applyBorder="1" applyAlignment="1">
      <alignment horizontal="right" wrapText="1"/>
    </xf>
    <xf numFmtId="43" fontId="7" fillId="0" borderId="25" xfId="1" applyNumberFormat="1" applyFont="1" applyBorder="1" applyAlignment="1"/>
    <xf numFmtId="43" fontId="7" fillId="0" borderId="25" xfId="1" applyNumberFormat="1" applyFont="1" applyBorder="1"/>
    <xf numFmtId="168" fontId="7" fillId="0" borderId="25" xfId="1" applyNumberFormat="1" applyFont="1" applyBorder="1"/>
    <xf numFmtId="0" fontId="7" fillId="0" borderId="1" xfId="0" applyFont="1" applyBorder="1"/>
    <xf numFmtId="0" fontId="7" fillId="0" borderId="30" xfId="0" applyFont="1" applyBorder="1"/>
    <xf numFmtId="9" fontId="5" fillId="5" borderId="18" xfId="2" applyFont="1" applyFill="1" applyBorder="1" applyAlignment="1">
      <alignment horizontal="center" vertical="center"/>
    </xf>
    <xf numFmtId="9" fontId="5" fillId="5" borderId="23" xfId="2" applyFont="1" applyFill="1" applyBorder="1" applyAlignment="1">
      <alignment horizontal="center" vertical="center"/>
    </xf>
    <xf numFmtId="0" fontId="6" fillId="3" borderId="24" xfId="0" applyFont="1" applyFill="1" applyBorder="1" applyAlignment="1">
      <alignment wrapText="1"/>
    </xf>
    <xf numFmtId="0" fontId="6" fillId="3" borderId="24" xfId="0" applyFont="1" applyFill="1" applyBorder="1"/>
    <xf numFmtId="165" fontId="6" fillId="3" borderId="24" xfId="1" applyNumberFormat="1" applyFont="1" applyFill="1" applyBorder="1"/>
    <xf numFmtId="0" fontId="6" fillId="3" borderId="3" xfId="0" applyFont="1" applyFill="1" applyBorder="1"/>
    <xf numFmtId="165" fontId="6" fillId="3" borderId="3" xfId="1" applyNumberFormat="1" applyFont="1" applyFill="1" applyBorder="1"/>
    <xf numFmtId="0" fontId="6" fillId="3" borderId="26" xfId="0" applyFont="1" applyFill="1" applyBorder="1"/>
    <xf numFmtId="0" fontId="6" fillId="3" borderId="26" xfId="0" applyFont="1" applyFill="1" applyBorder="1" applyAlignment="1">
      <alignment wrapText="1"/>
    </xf>
    <xf numFmtId="165" fontId="6" fillId="3" borderId="26" xfId="1" applyNumberFormat="1" applyFont="1" applyFill="1" applyBorder="1"/>
    <xf numFmtId="10" fontId="6" fillId="3" borderId="3" xfId="2" applyNumberFormat="1" applyFont="1" applyFill="1" applyBorder="1"/>
    <xf numFmtId="165" fontId="7" fillId="3" borderId="3" xfId="0" applyNumberFormat="1" applyFont="1" applyFill="1" applyBorder="1" applyAlignment="1">
      <alignment wrapText="1"/>
    </xf>
    <xf numFmtId="165" fontId="7" fillId="0" borderId="0" xfId="0" applyNumberFormat="1" applyFont="1" applyAlignment="1">
      <alignment wrapText="1"/>
    </xf>
    <xf numFmtId="0" fontId="6" fillId="3" borderId="24" xfId="0" applyFont="1" applyFill="1" applyBorder="1" applyAlignment="1">
      <alignment horizontal="center" vertical="center" wrapText="1"/>
    </xf>
    <xf numFmtId="165" fontId="6" fillId="3" borderId="24" xfId="1" applyNumberFormat="1" applyFont="1" applyFill="1" applyBorder="1" applyAlignment="1">
      <alignment horizontal="right" wrapText="1"/>
    </xf>
    <xf numFmtId="0" fontId="7" fillId="2" borderId="0" xfId="0" applyFont="1" applyFill="1"/>
    <xf numFmtId="0" fontId="6" fillId="2" borderId="0" xfId="0" applyFont="1" applyFill="1"/>
    <xf numFmtId="0" fontId="6" fillId="3" borderId="3" xfId="0" applyFont="1" applyFill="1" applyBorder="1" applyAlignment="1">
      <alignment horizontal="center" vertical="center"/>
    </xf>
    <xf numFmtId="168" fontId="6" fillId="3" borderId="3" xfId="1" applyNumberFormat="1" applyFont="1" applyFill="1" applyBorder="1"/>
    <xf numFmtId="43" fontId="6" fillId="3" borderId="3" xfId="1" applyNumberFormat="1" applyFont="1" applyFill="1" applyBorder="1"/>
    <xf numFmtId="166" fontId="6" fillId="3" borderId="3" xfId="1" applyNumberFormat="1" applyFont="1" applyFill="1" applyBorder="1" applyAlignment="1">
      <alignment horizontal="center" wrapText="1"/>
    </xf>
    <xf numFmtId="9" fontId="6" fillId="3" borderId="3" xfId="2" applyFont="1" applyFill="1" applyBorder="1"/>
    <xf numFmtId="165" fontId="6" fillId="3" borderId="3" xfId="1" applyNumberFormat="1" applyFont="1" applyFill="1" applyBorder="1" applyAlignment="1">
      <alignment horizontal="center" wrapText="1"/>
    </xf>
    <xf numFmtId="0" fontId="20" fillId="0" borderId="0" xfId="0" applyFont="1"/>
    <xf numFmtId="0" fontId="0" fillId="2" borderId="0" xfId="0" applyFill="1"/>
    <xf numFmtId="0" fontId="6" fillId="3" borderId="3" xfId="0" applyFont="1" applyFill="1" applyBorder="1" applyAlignment="1">
      <alignment horizontal="right" wrapText="1"/>
    </xf>
    <xf numFmtId="0" fontId="6" fillId="3" borderId="3" xfId="0" applyFont="1" applyFill="1" applyBorder="1" applyAlignment="1">
      <alignment horizontal="left" wrapText="1"/>
    </xf>
    <xf numFmtId="0" fontId="5" fillId="4" borderId="29" xfId="0" applyFont="1" applyFill="1" applyBorder="1"/>
    <xf numFmtId="0" fontId="5" fillId="4" borderId="22" xfId="0" applyFont="1" applyFill="1" applyBorder="1" applyAlignment="1">
      <alignment wrapText="1"/>
    </xf>
    <xf numFmtId="0" fontId="7" fillId="6" borderId="3" xfId="0" applyFont="1" applyFill="1" applyBorder="1" applyAlignment="1">
      <alignment wrapText="1"/>
    </xf>
    <xf numFmtId="41" fontId="7" fillId="0" borderId="3" xfId="0" applyNumberFormat="1" applyFont="1" applyBorder="1" applyAlignment="1">
      <alignment horizontal="right" wrapText="1"/>
    </xf>
    <xf numFmtId="166" fontId="7" fillId="2" borderId="25" xfId="1" applyNumberFormat="1" applyFont="1" applyFill="1" applyBorder="1" applyAlignment="1">
      <alignment horizontal="center" wrapText="1"/>
    </xf>
    <xf numFmtId="165" fontId="7" fillId="2" borderId="24" xfId="1" applyNumberFormat="1" applyFont="1" applyFill="1" applyBorder="1" applyAlignment="1"/>
    <xf numFmtId="165" fontId="7" fillId="2" borderId="25" xfId="1" applyNumberFormat="1" applyFont="1" applyFill="1" applyBorder="1" applyAlignment="1"/>
    <xf numFmtId="165" fontId="5" fillId="4" borderId="41" xfId="1" applyNumberFormat="1" applyFont="1" applyFill="1" applyBorder="1"/>
    <xf numFmtId="0" fontId="5" fillId="5" borderId="29" xfId="0" applyFont="1" applyFill="1" applyBorder="1" applyAlignment="1"/>
    <xf numFmtId="0" fontId="5" fillId="5" borderId="20" xfId="0" applyFont="1" applyFill="1" applyBorder="1" applyAlignment="1"/>
    <xf numFmtId="0" fontId="5" fillId="5" borderId="0" xfId="0" applyFont="1" applyFill="1" applyBorder="1" applyAlignment="1"/>
    <xf numFmtId="0" fontId="5" fillId="5" borderId="0" xfId="0" applyFont="1" applyFill="1" applyBorder="1" applyAlignment="1">
      <alignment horizontal="center"/>
    </xf>
    <xf numFmtId="166" fontId="7" fillId="0" borderId="25" xfId="1" applyNumberFormat="1" applyFont="1" applyBorder="1" applyAlignment="1">
      <alignment horizontal="center" wrapText="1"/>
    </xf>
    <xf numFmtId="9" fontId="7" fillId="2" borderId="25" xfId="2" applyFont="1" applyFill="1" applyBorder="1"/>
    <xf numFmtId="0" fontId="5" fillId="5" borderId="8" xfId="0" applyFont="1" applyFill="1" applyBorder="1" applyAlignment="1">
      <alignment horizontal="center"/>
    </xf>
    <xf numFmtId="43" fontId="7" fillId="0" borderId="25" xfId="1" applyFont="1" applyBorder="1"/>
    <xf numFmtId="167" fontId="7" fillId="3" borderId="3" xfId="2" applyNumberFormat="1" applyFont="1" applyFill="1" applyBorder="1" applyAlignment="1">
      <alignment horizontal="right" wrapText="1"/>
    </xf>
    <xf numFmtId="0" fontId="7" fillId="3" borderId="3" xfId="0" applyFont="1" applyFill="1" applyBorder="1" applyAlignment="1">
      <alignment horizontal="right" wrapText="1"/>
    </xf>
    <xf numFmtId="167" fontId="7" fillId="3" borderId="3" xfId="0" applyNumberFormat="1" applyFont="1" applyFill="1" applyBorder="1" applyAlignment="1">
      <alignment horizontal="right" wrapText="1"/>
    </xf>
    <xf numFmtId="0" fontId="6" fillId="0" borderId="3" xfId="0" applyFont="1" applyBorder="1" applyAlignment="1">
      <alignment horizontal="right" wrapText="1"/>
    </xf>
    <xf numFmtId="14" fontId="7" fillId="0" borderId="0" xfId="0" applyNumberFormat="1" applyFont="1" applyAlignment="1"/>
    <xf numFmtId="14" fontId="7" fillId="0" borderId="0" xfId="0" applyNumberFormat="1" applyFont="1"/>
    <xf numFmtId="14" fontId="10" fillId="0" borderId="0" xfId="0" applyNumberFormat="1" applyFont="1"/>
    <xf numFmtId="169" fontId="16" fillId="0" borderId="0" xfId="0" applyNumberFormat="1" applyFont="1"/>
    <xf numFmtId="165" fontId="21" fillId="8" borderId="3" xfId="1" applyNumberFormat="1" applyFont="1" applyFill="1" applyBorder="1" applyAlignment="1">
      <alignment wrapText="1"/>
    </xf>
    <xf numFmtId="165" fontId="21" fillId="9" borderId="3" xfId="1" applyNumberFormat="1" applyFont="1" applyFill="1" applyBorder="1" applyAlignment="1">
      <alignment wrapText="1"/>
    </xf>
    <xf numFmtId="166" fontId="7" fillId="0" borderId="25" xfId="1" applyNumberFormat="1" applyFont="1" applyFill="1" applyBorder="1" applyAlignment="1">
      <alignment horizontal="center" wrapText="1"/>
    </xf>
    <xf numFmtId="165" fontId="21" fillId="0" borderId="3" xfId="1" applyNumberFormat="1" applyFont="1" applyFill="1" applyBorder="1" applyAlignment="1">
      <alignment wrapText="1"/>
    </xf>
    <xf numFmtId="0" fontId="18" fillId="0" borderId="0" xfId="0" applyFont="1" applyAlignment="1">
      <alignment horizontal="left"/>
    </xf>
    <xf numFmtId="0" fontId="19" fillId="2" borderId="0" xfId="0" applyFont="1" applyFill="1" applyAlignment="1">
      <alignment horizontal="left"/>
    </xf>
    <xf numFmtId="0" fontId="5" fillId="5" borderId="29" xfId="0" applyFont="1" applyFill="1" applyBorder="1" applyAlignment="1">
      <alignment horizontal="left" wrapText="1"/>
    </xf>
    <xf numFmtId="0" fontId="5" fillId="5" borderId="20" xfId="0" applyFont="1" applyFill="1" applyBorder="1" applyAlignment="1">
      <alignment horizontal="left" wrapText="1"/>
    </xf>
    <xf numFmtId="0" fontId="5" fillId="5" borderId="8" xfId="0" applyFont="1" applyFill="1" applyBorder="1" applyAlignment="1">
      <alignment horizontal="left" wrapText="1"/>
    </xf>
    <xf numFmtId="0" fontId="14" fillId="0" borderId="0" xfId="0" applyFont="1" applyAlignment="1">
      <alignment horizontal="left"/>
    </xf>
    <xf numFmtId="0" fontId="13" fillId="0" borderId="0" xfId="0" applyFont="1" applyAlignment="1">
      <alignment horizontal="left"/>
    </xf>
    <xf numFmtId="0" fontId="5" fillId="5" borderId="38" xfId="0" applyFont="1" applyFill="1" applyBorder="1" applyAlignment="1">
      <alignment vertical="center" wrapText="1"/>
    </xf>
    <xf numFmtId="0" fontId="5" fillId="5" borderId="11" xfId="0" applyFont="1" applyFill="1" applyBorder="1" applyAlignment="1">
      <alignment vertical="center" wrapText="1"/>
    </xf>
    <xf numFmtId="0" fontId="5" fillId="5" borderId="39" xfId="0" applyFont="1" applyFill="1" applyBorder="1" applyAlignment="1">
      <alignment vertical="center" wrapText="1"/>
    </xf>
    <xf numFmtId="0" fontId="5" fillId="5" borderId="40" xfId="0" applyFont="1" applyFill="1" applyBorder="1" applyAlignment="1">
      <alignment vertical="center" wrapText="1"/>
    </xf>
    <xf numFmtId="0" fontId="5" fillId="5" borderId="29" xfId="0" applyFont="1" applyFill="1" applyBorder="1" applyAlignment="1">
      <alignment horizontal="left"/>
    </xf>
    <xf numFmtId="0" fontId="5" fillId="5" borderId="20" xfId="0" applyFont="1" applyFill="1" applyBorder="1" applyAlignment="1">
      <alignment horizontal="left"/>
    </xf>
    <xf numFmtId="0" fontId="5" fillId="5" borderId="8" xfId="0" applyFont="1" applyFill="1" applyBorder="1" applyAlignment="1">
      <alignment horizontal="left"/>
    </xf>
    <xf numFmtId="0" fontId="5" fillId="5" borderId="29" xfId="0" applyFont="1" applyFill="1" applyBorder="1" applyAlignment="1">
      <alignment horizontal="left" vertical="center" wrapText="1"/>
    </xf>
    <xf numFmtId="0" fontId="5" fillId="5" borderId="20" xfId="0"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29" xfId="0" applyFont="1" applyFill="1" applyBorder="1" applyAlignment="1">
      <alignment horizontal="left" vertical="center"/>
    </xf>
    <xf numFmtId="0" fontId="5" fillId="5" borderId="20" xfId="0" applyFont="1" applyFill="1" applyBorder="1" applyAlignment="1">
      <alignment horizontal="left" vertical="center"/>
    </xf>
    <xf numFmtId="0" fontId="5" fillId="5" borderId="8" xfId="0" applyFont="1" applyFill="1" applyBorder="1" applyAlignment="1">
      <alignment horizontal="left" vertical="center"/>
    </xf>
    <xf numFmtId="0" fontId="5" fillId="5" borderId="15" xfId="0" applyFont="1" applyFill="1" applyBorder="1" applyAlignment="1">
      <alignment horizontal="center"/>
    </xf>
    <xf numFmtId="0" fontId="5" fillId="5" borderId="28" xfId="0" applyFont="1" applyFill="1" applyBorder="1" applyAlignment="1">
      <alignment horizontal="center"/>
    </xf>
    <xf numFmtId="0" fontId="7" fillId="0" borderId="1" xfId="0" applyFont="1" applyBorder="1" applyAlignment="1">
      <alignment horizontal="left"/>
    </xf>
    <xf numFmtId="0" fontId="7" fillId="0" borderId="2" xfId="0" applyFont="1" applyBorder="1" applyAlignment="1">
      <alignment horizontal="left"/>
    </xf>
    <xf numFmtId="0" fontId="7" fillId="0" borderId="4" xfId="0" applyFont="1" applyBorder="1" applyAlignment="1">
      <alignment horizontal="left"/>
    </xf>
    <xf numFmtId="0" fontId="7" fillId="0" borderId="30" xfId="0" applyFont="1" applyBorder="1" applyAlignment="1">
      <alignment horizontal="left"/>
    </xf>
    <xf numFmtId="0" fontId="7" fillId="0" borderId="0" xfId="0" applyFont="1" applyBorder="1" applyAlignment="1">
      <alignment horizontal="left"/>
    </xf>
    <xf numFmtId="0" fontId="7" fillId="0" borderId="14" xfId="0" applyFont="1" applyBorder="1" applyAlignment="1">
      <alignment horizontal="left"/>
    </xf>
    <xf numFmtId="0" fontId="7" fillId="0" borderId="5" xfId="0" applyFont="1" applyBorder="1" applyAlignment="1">
      <alignment horizontal="left"/>
    </xf>
    <xf numFmtId="0" fontId="7" fillId="0" borderId="31" xfId="0" applyFont="1" applyBorder="1" applyAlignment="1">
      <alignment horizontal="left"/>
    </xf>
    <xf numFmtId="0" fontId="7" fillId="0" borderId="6" xfId="0" applyFont="1" applyBorder="1" applyAlignment="1">
      <alignment horizontal="left"/>
    </xf>
    <xf numFmtId="0" fontId="5" fillId="5" borderId="15"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8" fillId="2" borderId="0" xfId="0" applyFont="1" applyFill="1" applyBorder="1" applyAlignment="1">
      <alignment horizontal="left" vertical="center"/>
    </xf>
    <xf numFmtId="0" fontId="5" fillId="5" borderId="37"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5" fillId="5" borderId="15"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37" xfId="0" applyFont="1" applyFill="1" applyBorder="1" applyAlignment="1">
      <alignment horizontal="center" vertical="center"/>
    </xf>
    <xf numFmtId="0" fontId="5" fillId="5" borderId="27" xfId="0" applyFont="1" applyFill="1" applyBorder="1" applyAlignment="1">
      <alignment horizontal="center" vertical="center"/>
    </xf>
    <xf numFmtId="0" fontId="6" fillId="2" borderId="31" xfId="0" applyFont="1" applyFill="1" applyBorder="1" applyAlignment="1">
      <alignment horizontal="left" vertical="center"/>
    </xf>
    <xf numFmtId="0" fontId="6" fillId="2" borderId="0" xfId="0" applyFont="1" applyFill="1" applyBorder="1" applyAlignment="1">
      <alignment horizontal="left" vertical="center"/>
    </xf>
    <xf numFmtId="0" fontId="5" fillId="5" borderId="32"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5" fillId="5" borderId="18" xfId="0" applyFont="1" applyFill="1" applyBorder="1" applyAlignment="1">
      <alignment horizontal="center"/>
    </xf>
    <xf numFmtId="0" fontId="5" fillId="5" borderId="17" xfId="0" applyFont="1" applyFill="1" applyBorder="1" applyAlignment="1">
      <alignment horizontal="center"/>
    </xf>
    <xf numFmtId="0" fontId="5" fillId="5" borderId="3" xfId="0" applyFont="1" applyFill="1" applyBorder="1" applyAlignment="1">
      <alignment horizontal="left" wrapText="1"/>
    </xf>
    <xf numFmtId="0" fontId="6" fillId="0" borderId="24" xfId="0" applyFont="1" applyBorder="1" applyAlignment="1">
      <alignment horizontal="left" vertical="center" wrapText="1"/>
    </xf>
    <xf numFmtId="0" fontId="6" fillId="0" borderId="3" xfId="0" applyFont="1" applyBorder="1" applyAlignment="1">
      <alignment horizontal="left" vertical="center" wrapText="1"/>
    </xf>
    <xf numFmtId="0" fontId="6" fillId="0" borderId="29" xfId="0" applyFont="1" applyBorder="1" applyAlignment="1">
      <alignment horizontal="left" vertical="center"/>
    </xf>
    <xf numFmtId="0" fontId="6" fillId="0" borderId="8" xfId="0" applyFont="1" applyBorder="1" applyAlignment="1">
      <alignment horizontal="left" vertical="center"/>
    </xf>
    <xf numFmtId="0" fontId="6" fillId="0" borderId="26" xfId="0" applyFont="1" applyBorder="1" applyAlignment="1">
      <alignment horizontal="left" vertical="center"/>
    </xf>
    <xf numFmtId="0" fontId="6" fillId="0" borderId="3" xfId="0" applyFont="1" applyBorder="1" applyAlignment="1">
      <alignment horizontal="center" vertical="center" wrapText="1"/>
    </xf>
    <xf numFmtId="0" fontId="8" fillId="2" borderId="0" xfId="0" applyFont="1" applyFill="1" applyBorder="1" applyAlignment="1">
      <alignment horizontal="left" vertical="center" wrapText="1"/>
    </xf>
    <xf numFmtId="0" fontId="5" fillId="5" borderId="35" xfId="0" applyFont="1" applyFill="1" applyBorder="1" applyAlignment="1">
      <alignment horizontal="center" vertical="center" wrapText="1"/>
    </xf>
    <xf numFmtId="0" fontId="5" fillId="5" borderId="36"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7" xfId="0" applyFont="1" applyFill="1" applyBorder="1" applyAlignment="1">
      <alignment horizontal="center" wrapText="1"/>
    </xf>
    <xf numFmtId="0" fontId="5" fillId="4" borderId="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14" fillId="0" borderId="0" xfId="0" applyFont="1" applyAlignment="1"/>
  </cellXfs>
  <cellStyles count="8">
    <cellStyle name="=C:\WINNT35\SYSTEM32\COMMAND.COM" xfId="5" xr:uid="{CBA6C0D7-C10E-4661-975E-AD3D75559124}"/>
    <cellStyle name="Komma" xfId="1" builtinId="3"/>
    <cellStyle name="Komma 2" xfId="4" xr:uid="{558A616C-3FCE-4473-B21C-81A4FE451D52}"/>
    <cellStyle name="Normal" xfId="0" builtinId="0"/>
    <cellStyle name="Normal 2" xfId="3" xr:uid="{6690A037-355B-4E18-A5F0-9BBA724EEA81}"/>
    <cellStyle name="optionalExposure" xfId="6" xr:uid="{47B8EFE7-C0BD-40E4-B838-E17871AB5D34}"/>
    <cellStyle name="Prosent" xfId="2" builtinId="5"/>
    <cellStyle name="Prosent 2" xfId="7" xr:uid="{E63805EF-B334-45A5-8BC5-C130EA2A7C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628650</xdr:colOff>
      <xdr:row>17</xdr:row>
      <xdr:rowOff>47625</xdr:rowOff>
    </xdr:from>
    <xdr:to>
      <xdr:col>4</xdr:col>
      <xdr:colOff>704288</xdr:colOff>
      <xdr:row>20</xdr:row>
      <xdr:rowOff>163125</xdr:rowOff>
    </xdr:to>
    <xdr:pic>
      <xdr:nvPicPr>
        <xdr:cNvPr id="3" name="Bilde 2">
          <a:extLst>
            <a:ext uri="{FF2B5EF4-FFF2-40B4-BE49-F238E27FC236}">
              <a16:creationId xmlns:a16="http://schemas.microsoft.com/office/drawing/2014/main" id="{55ACEBDA-9B0C-4BE9-A4E3-8061C6C95050}"/>
            </a:ext>
          </a:extLst>
        </xdr:cNvPr>
        <xdr:cNvPicPr>
          <a:picLocks noChangeAspect="1"/>
        </xdr:cNvPicPr>
      </xdr:nvPicPr>
      <xdr:blipFill>
        <a:blip xmlns:r="http://schemas.openxmlformats.org/officeDocument/2006/relationships" r:embed="rId1"/>
        <a:stretch>
          <a:fillRect/>
        </a:stretch>
      </xdr:blipFill>
      <xdr:spPr>
        <a:xfrm>
          <a:off x="6619875" y="4410075"/>
          <a:ext cx="2304488" cy="658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123825</xdr:rowOff>
    </xdr:from>
    <xdr:to>
      <xdr:col>5</xdr:col>
      <xdr:colOff>457200</xdr:colOff>
      <xdr:row>9</xdr:row>
      <xdr:rowOff>133350</xdr:rowOff>
    </xdr:to>
    <xdr:sp macro="" textlink="">
      <xdr:nvSpPr>
        <xdr:cNvPr id="2" name="TekstSylinder 1">
          <a:extLst>
            <a:ext uri="{FF2B5EF4-FFF2-40B4-BE49-F238E27FC236}">
              <a16:creationId xmlns:a16="http://schemas.microsoft.com/office/drawing/2014/main" id="{93B036B5-31A2-49C8-9C34-1057FBB10C30}"/>
            </a:ext>
          </a:extLst>
        </xdr:cNvPr>
        <xdr:cNvSpPr txBox="1"/>
      </xdr:nvSpPr>
      <xdr:spPr>
        <a:xfrm>
          <a:off x="0" y="914400"/>
          <a:ext cx="6648450"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nb-NO" sz="1000">
              <a:latin typeface="Lucida Sans" panose="020B0602030504020204" pitchFamily="34" charset="0"/>
            </a:rPr>
            <a:t>An overview of remuneration paid to employees and directors in EBK, broken down between the various groups of employees, is presented below. For information on remuneration arrangements in the company, see the company’s guidelines for remuneration. </a:t>
          </a:r>
        </a:p>
        <a:p>
          <a:pPr algn="l"/>
          <a:endParaRPr lang="nb-NO" sz="1000">
            <a:latin typeface="Lucida Sans" panose="020B0602030504020204" pitchFamily="34" charset="0"/>
          </a:endParaRPr>
        </a:p>
        <a:p>
          <a:pPr algn="l"/>
          <a:r>
            <a:rPr lang="nb-NO" sz="1000">
              <a:latin typeface="Lucida Sans" panose="020B0602030504020204" pitchFamily="34" charset="0"/>
            </a:rPr>
            <a:t>EBK’s employees and directors do not receive variable remuneration. </a:t>
          </a:r>
        </a:p>
        <a:p>
          <a:endParaRPr lang="nb-NO" sz="1100"/>
        </a:p>
      </xdr:txBody>
    </xdr:sp>
    <xdr:clientData/>
  </xdr:twoCellAnchor>
</xdr:wsDr>
</file>

<file path=xl/theme/theme1.xml><?xml version="1.0" encoding="utf-8"?>
<a:theme xmlns:a="http://schemas.openxmlformats.org/drawingml/2006/main" name="Excel-tema Eika">
  <a:themeElements>
    <a:clrScheme name="EIKA">
      <a:dk1>
        <a:sysClr val="windowText" lastClr="000000"/>
      </a:dk1>
      <a:lt1>
        <a:sysClr val="window" lastClr="FFFFFF"/>
      </a:lt1>
      <a:dk2>
        <a:srgbClr val="004F59"/>
      </a:dk2>
      <a:lt2>
        <a:srgbClr val="84BD00"/>
      </a:lt2>
      <a:accent1>
        <a:srgbClr val="84BD00"/>
      </a:accent1>
      <a:accent2>
        <a:srgbClr val="004F59"/>
      </a:accent2>
      <a:accent3>
        <a:srgbClr val="D3D0CD"/>
      </a:accent3>
      <a:accent4>
        <a:srgbClr val="7F3035"/>
      </a:accent4>
      <a:accent5>
        <a:srgbClr val="9CDBD9"/>
      </a:accent5>
      <a:accent6>
        <a:srgbClr val="007A33"/>
      </a:accent6>
      <a:hlink>
        <a:srgbClr val="7F3035"/>
      </a:hlink>
      <a:folHlink>
        <a:srgbClr val="9CDBD9"/>
      </a:folHlink>
    </a:clrScheme>
    <a:fontScheme name="Eika">
      <a:majorFont>
        <a:latin typeface="Lucida Sans Unicode"/>
        <a:ea typeface=""/>
        <a:cs typeface=""/>
      </a:majorFont>
      <a:minorFont>
        <a:latin typeface="Lucida Sans Unicode"/>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JF16"/>
  <sheetViews>
    <sheetView showGridLines="0" tabSelected="1" zoomScaleNormal="100" workbookViewId="0">
      <selection activeCell="F13" sqref="F13"/>
    </sheetView>
  </sheetViews>
  <sheetFormatPr baseColWidth="10" defaultColWidth="9.21875" defaultRowHeight="14.25" x14ac:dyDescent="0.2"/>
  <cols>
    <col min="1" max="1" width="11" bestFit="1" customWidth="1"/>
    <col min="2" max="2" width="36.5546875" customWidth="1"/>
    <col min="3" max="3" width="27.6640625" customWidth="1"/>
    <col min="4" max="4" width="26" bestFit="1" customWidth="1"/>
    <col min="9701" max="9701" width="2.109375" customWidth="1"/>
    <col min="9702" max="9730" width="9.21875" hidden="1" customWidth="1"/>
    <col min="9731" max="16384" width="0" hidden="1" customWidth="1"/>
  </cols>
  <sheetData>
    <row r="1" spans="1:6" x14ac:dyDescent="0.2">
      <c r="A1" s="182" t="s">
        <v>463</v>
      </c>
      <c r="B1" s="182"/>
      <c r="C1" s="182"/>
      <c r="D1" s="182"/>
      <c r="E1" s="182"/>
      <c r="F1" s="182"/>
    </row>
    <row r="2" spans="1:6" x14ac:dyDescent="0.2">
      <c r="A2" s="182"/>
      <c r="B2" s="182"/>
      <c r="C2" s="182"/>
      <c r="D2" s="182"/>
      <c r="E2" s="182"/>
      <c r="F2" s="182"/>
    </row>
    <row r="3" spans="1:6" x14ac:dyDescent="0.2">
      <c r="A3" s="182"/>
      <c r="B3" s="182"/>
      <c r="C3" s="182"/>
      <c r="D3" s="182"/>
      <c r="E3" s="182"/>
      <c r="F3" s="182"/>
    </row>
    <row r="4" spans="1:6" x14ac:dyDescent="0.2">
      <c r="A4" s="182"/>
      <c r="B4" s="182"/>
      <c r="C4" s="182"/>
      <c r="D4" s="182"/>
      <c r="E4" s="182"/>
      <c r="F4" s="182"/>
    </row>
    <row r="6" spans="1:6" ht="16.5" x14ac:dyDescent="0.25">
      <c r="A6" s="177">
        <v>44561</v>
      </c>
      <c r="B6" s="84"/>
      <c r="C6" s="84"/>
      <c r="D6" s="84"/>
    </row>
    <row r="7" spans="1:6" x14ac:dyDescent="0.2">
      <c r="A7" s="84"/>
      <c r="B7" s="84"/>
      <c r="C7" s="84"/>
      <c r="D7" s="84"/>
    </row>
    <row r="8" spans="1:6" ht="25.5" customHeight="1" x14ac:dyDescent="0.2">
      <c r="A8" s="87" t="s">
        <v>491</v>
      </c>
      <c r="B8" s="87" t="s">
        <v>447</v>
      </c>
      <c r="C8" s="87" t="s">
        <v>448</v>
      </c>
      <c r="D8" s="87" t="s">
        <v>449</v>
      </c>
    </row>
    <row r="9" spans="1:6" ht="25.5" customHeight="1" x14ac:dyDescent="0.25">
      <c r="A9" s="85" t="s">
        <v>450</v>
      </c>
      <c r="B9" s="150" t="s">
        <v>479</v>
      </c>
      <c r="C9" s="86" t="s">
        <v>461</v>
      </c>
      <c r="D9" s="177">
        <f>$A$6</f>
        <v>44561</v>
      </c>
    </row>
    <row r="10" spans="1:6" ht="25.5" customHeight="1" x14ac:dyDescent="0.25">
      <c r="A10" s="85" t="s">
        <v>451</v>
      </c>
      <c r="B10" s="150" t="s">
        <v>493</v>
      </c>
      <c r="C10" s="86" t="s">
        <v>461</v>
      </c>
      <c r="D10" s="177">
        <f t="shared" ref="D10:D15" si="0">$A$6</f>
        <v>44561</v>
      </c>
    </row>
    <row r="11" spans="1:6" ht="25.5" customHeight="1" x14ac:dyDescent="0.25">
      <c r="A11" s="85" t="s">
        <v>452</v>
      </c>
      <c r="B11" s="150" t="s">
        <v>86</v>
      </c>
      <c r="C11" s="86" t="s">
        <v>461</v>
      </c>
      <c r="D11" s="177">
        <f t="shared" si="0"/>
        <v>44561</v>
      </c>
    </row>
    <row r="12" spans="1:6" ht="25.5" customHeight="1" x14ac:dyDescent="0.25">
      <c r="A12" s="85" t="s">
        <v>453</v>
      </c>
      <c r="B12" s="150" t="s">
        <v>287</v>
      </c>
      <c r="C12" s="86" t="s">
        <v>461</v>
      </c>
      <c r="D12" s="177">
        <f t="shared" si="0"/>
        <v>44561</v>
      </c>
    </row>
    <row r="13" spans="1:6" ht="25.5" customHeight="1" x14ac:dyDescent="0.25">
      <c r="A13" s="85" t="s">
        <v>454</v>
      </c>
      <c r="B13" s="150" t="s">
        <v>357</v>
      </c>
      <c r="C13" s="86" t="s">
        <v>461</v>
      </c>
      <c r="D13" s="177">
        <f t="shared" si="0"/>
        <v>44561</v>
      </c>
    </row>
    <row r="14" spans="1:6" ht="25.5" customHeight="1" x14ac:dyDescent="0.25">
      <c r="A14" s="85" t="s">
        <v>455</v>
      </c>
      <c r="B14" s="150" t="s">
        <v>458</v>
      </c>
      <c r="C14" s="86" t="s">
        <v>461</v>
      </c>
      <c r="D14" s="177">
        <f t="shared" si="0"/>
        <v>44561</v>
      </c>
    </row>
    <row r="15" spans="1:6" ht="25.5" customHeight="1" x14ac:dyDescent="0.25">
      <c r="A15" s="85" t="s">
        <v>456</v>
      </c>
      <c r="B15" s="150" t="s">
        <v>459</v>
      </c>
      <c r="C15" s="86" t="s">
        <v>461</v>
      </c>
      <c r="D15" s="177">
        <f t="shared" si="0"/>
        <v>44561</v>
      </c>
    </row>
    <row r="16" spans="1:6" ht="25.5" customHeight="1" x14ac:dyDescent="0.25">
      <c r="A16" s="85" t="s">
        <v>457</v>
      </c>
      <c r="B16" s="150" t="s">
        <v>460</v>
      </c>
      <c r="C16" s="86" t="s">
        <v>462</v>
      </c>
      <c r="D16" s="177">
        <v>44561</v>
      </c>
    </row>
  </sheetData>
  <mergeCells count="1">
    <mergeCell ref="A1:F4"/>
  </mergeCells>
  <hyperlinks>
    <hyperlink ref="B9" location="'# 1'!A1" display="Own funds main features" xr:uid="{6D496D18-E682-4880-B90D-C66D1EDC1467}"/>
    <hyperlink ref="B10" location="'# 2'!A1" display="Transitional own funds" xr:uid="{D3C76D64-08ED-41C6-833E-7A6E88DD748B}"/>
    <hyperlink ref="B11" location="'# 3'!A1" display="Counter-cyclical capital buffer" xr:uid="{C8D2D10A-689E-4438-90C0-CEA10D479C9D}"/>
    <hyperlink ref="B12" location="'# 4'!A1" display="Credit risk and CRM " xr:uid="{2B31977E-1900-4FC6-8C33-517CA4A8DF28}"/>
    <hyperlink ref="B13" location="'# 5'!A1" display="Leverage ratio" xr:uid="{3B4A817D-6F04-40C5-9535-A8BBFAB4C9E1}"/>
    <hyperlink ref="B14" location="'# 6'!A1" display="Liquidity Coverage Ratio (LCR) " xr:uid="{9544DD81-AC76-4FB3-8DC5-84A3D91225C4}"/>
    <hyperlink ref="B15" location="'# 7'!A1" display="Unencumbered/encumbered assets" xr:uid="{49947E68-E7D6-49FE-AC86-086C1745F34B}"/>
    <hyperlink ref="B16" location="'# 8'!A1" display="Remuneration " xr:uid="{85E85FA9-7EBA-44CC-9723-0AA2B41CD237}"/>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7B6D2-769C-4325-A28A-DBD945BD5059}">
  <dimension ref="A1:U50"/>
  <sheetViews>
    <sheetView showGridLines="0" zoomScaleNormal="100" workbookViewId="0">
      <selection activeCell="J26" sqref="J26"/>
    </sheetView>
  </sheetViews>
  <sheetFormatPr baseColWidth="10" defaultRowHeight="14.25" x14ac:dyDescent="0.2"/>
  <cols>
    <col min="1" max="1" width="10" style="105" customWidth="1"/>
    <col min="2" max="2" width="73.109375" style="105" customWidth="1"/>
    <col min="3" max="9" width="20" style="105" customWidth="1"/>
  </cols>
  <sheetData>
    <row r="1" spans="1:21" ht="14.25" customHeight="1" x14ac:dyDescent="0.2">
      <c r="A1" s="183" t="s">
        <v>479</v>
      </c>
      <c r="B1" s="183"/>
      <c r="C1" s="183"/>
      <c r="D1" s="183"/>
      <c r="E1" s="183"/>
      <c r="F1" s="183"/>
      <c r="G1" s="183"/>
      <c r="H1" s="183"/>
      <c r="I1" s="183"/>
      <c r="J1" s="183"/>
      <c r="K1" s="183"/>
      <c r="L1" s="183"/>
      <c r="M1" s="183"/>
      <c r="N1" s="183"/>
      <c r="O1" s="183"/>
      <c r="P1" s="183"/>
      <c r="Q1" s="183"/>
      <c r="R1" s="183"/>
      <c r="S1" s="183"/>
      <c r="T1" s="183"/>
      <c r="U1" s="183"/>
    </row>
    <row r="2" spans="1:21" ht="14.25" customHeight="1" x14ac:dyDescent="0.2">
      <c r="A2" s="183"/>
      <c r="B2" s="183"/>
      <c r="C2" s="183"/>
      <c r="D2" s="183"/>
      <c r="E2" s="183"/>
      <c r="F2" s="183"/>
      <c r="G2" s="183"/>
      <c r="H2" s="183"/>
      <c r="I2" s="183"/>
      <c r="J2" s="183"/>
      <c r="K2" s="183"/>
      <c r="L2" s="183"/>
      <c r="M2" s="183"/>
      <c r="N2" s="183"/>
      <c r="O2" s="183"/>
      <c r="P2" s="183"/>
      <c r="Q2" s="183"/>
      <c r="R2" s="183"/>
      <c r="S2" s="183"/>
      <c r="T2" s="183"/>
      <c r="U2" s="183"/>
    </row>
    <row r="3" spans="1:21" x14ac:dyDescent="0.2">
      <c r="A3" s="104" t="s">
        <v>488</v>
      </c>
      <c r="B3" s="24"/>
      <c r="C3" s="24"/>
      <c r="D3" s="24"/>
      <c r="E3" s="24"/>
      <c r="F3" s="24"/>
      <c r="G3" s="24"/>
      <c r="H3" s="24"/>
      <c r="I3" s="24"/>
    </row>
    <row r="4" spans="1:21" x14ac:dyDescent="0.2">
      <c r="A4" s="24"/>
      <c r="B4" s="24"/>
      <c r="C4" s="24"/>
      <c r="D4" s="24"/>
      <c r="E4" s="24"/>
      <c r="F4" s="24"/>
      <c r="G4" s="24"/>
      <c r="H4" s="24"/>
      <c r="I4" s="24"/>
    </row>
    <row r="5" spans="1:21" x14ac:dyDescent="0.2">
      <c r="B5" s="24"/>
      <c r="C5" s="24"/>
      <c r="D5" s="24"/>
      <c r="E5" s="24"/>
      <c r="F5" s="24"/>
      <c r="G5" s="24"/>
      <c r="H5" s="24"/>
      <c r="I5" s="24"/>
    </row>
    <row r="6" spans="1:21" x14ac:dyDescent="0.2">
      <c r="A6" s="174">
        <f>'Table of contents'!D9</f>
        <v>44561</v>
      </c>
      <c r="B6" s="24"/>
      <c r="C6" s="24"/>
      <c r="D6" s="24"/>
      <c r="E6" s="24"/>
      <c r="F6" s="24"/>
      <c r="G6" s="24"/>
      <c r="H6" s="24"/>
      <c r="I6" s="24"/>
    </row>
    <row r="7" spans="1:21" x14ac:dyDescent="0.2">
      <c r="A7" s="162" t="s">
        <v>464</v>
      </c>
      <c r="B7" s="163"/>
      <c r="C7" s="163"/>
      <c r="D7" s="163"/>
      <c r="E7" s="163"/>
      <c r="F7" s="163"/>
      <c r="G7" s="163"/>
      <c r="H7" s="164"/>
    </row>
    <row r="8" spans="1:21" x14ac:dyDescent="0.2">
      <c r="A8" s="3">
        <v>1</v>
      </c>
      <c r="B8" s="106" t="s">
        <v>0</v>
      </c>
      <c r="C8" s="107" t="s">
        <v>1</v>
      </c>
      <c r="D8" s="107" t="s">
        <v>1</v>
      </c>
      <c r="E8" s="107" t="s">
        <v>1</v>
      </c>
      <c r="F8" s="107" t="s">
        <v>1</v>
      </c>
      <c r="G8" s="107" t="s">
        <v>1</v>
      </c>
      <c r="H8" s="112" t="s">
        <v>1</v>
      </c>
      <c r="J8" s="1"/>
      <c r="K8" s="1"/>
    </row>
    <row r="9" spans="1:21" x14ac:dyDescent="0.2">
      <c r="A9" s="3">
        <v>2</v>
      </c>
      <c r="B9" s="106" t="s">
        <v>2</v>
      </c>
      <c r="C9" s="107" t="s">
        <v>3</v>
      </c>
      <c r="D9" s="107" t="s">
        <v>4</v>
      </c>
      <c r="E9" s="107" t="s">
        <v>545</v>
      </c>
      <c r="F9" s="107" t="s">
        <v>5</v>
      </c>
      <c r="G9" s="107" t="s">
        <v>6</v>
      </c>
      <c r="H9" s="107" t="s">
        <v>495</v>
      </c>
      <c r="J9" s="1"/>
      <c r="K9" s="1"/>
    </row>
    <row r="10" spans="1:21" x14ac:dyDescent="0.2">
      <c r="A10" s="88">
        <v>3</v>
      </c>
      <c r="B10" s="108" t="s">
        <v>7</v>
      </c>
      <c r="C10" s="109" t="s">
        <v>8</v>
      </c>
      <c r="D10" s="109" t="s">
        <v>8</v>
      </c>
      <c r="E10" s="109" t="s">
        <v>8</v>
      </c>
      <c r="F10" s="109" t="s">
        <v>8</v>
      </c>
      <c r="G10" s="109" t="s">
        <v>8</v>
      </c>
      <c r="H10" s="109" t="s">
        <v>8</v>
      </c>
      <c r="J10" s="1"/>
      <c r="K10" s="1"/>
    </row>
    <row r="11" spans="1:21" ht="15" customHeight="1" x14ac:dyDescent="0.2">
      <c r="A11" s="68" t="s">
        <v>500</v>
      </c>
      <c r="B11" s="68" t="s">
        <v>9</v>
      </c>
      <c r="C11" s="110"/>
      <c r="D11" s="110"/>
      <c r="E11" s="110"/>
      <c r="F11" s="110"/>
      <c r="G11" s="110"/>
      <c r="H11" s="165"/>
      <c r="J11" s="1"/>
      <c r="K11" s="1"/>
    </row>
    <row r="12" spans="1:21" x14ac:dyDescent="0.2">
      <c r="A12" s="64">
        <v>4</v>
      </c>
      <c r="B12" s="111" t="s">
        <v>10</v>
      </c>
      <c r="C12" s="112" t="s">
        <v>11</v>
      </c>
      <c r="D12" s="112" t="s">
        <v>11</v>
      </c>
      <c r="E12" s="112" t="s">
        <v>12</v>
      </c>
      <c r="F12" s="112" t="s">
        <v>12</v>
      </c>
      <c r="G12" s="112" t="s">
        <v>11</v>
      </c>
      <c r="H12" s="112" t="s">
        <v>12</v>
      </c>
      <c r="J12" s="1"/>
      <c r="K12" s="1"/>
    </row>
    <row r="13" spans="1:21" x14ac:dyDescent="0.2">
      <c r="A13" s="63">
        <v>5</v>
      </c>
      <c r="B13" s="106" t="s">
        <v>13</v>
      </c>
      <c r="C13" s="107" t="s">
        <v>11</v>
      </c>
      <c r="D13" s="107" t="s">
        <v>11</v>
      </c>
      <c r="E13" s="107" t="s">
        <v>12</v>
      </c>
      <c r="F13" s="107" t="s">
        <v>12</v>
      </c>
      <c r="G13" s="107" t="s">
        <v>11</v>
      </c>
      <c r="H13" s="107" t="s">
        <v>12</v>
      </c>
      <c r="J13" s="1"/>
      <c r="K13" s="1"/>
    </row>
    <row r="14" spans="1:21" x14ac:dyDescent="0.2">
      <c r="A14" s="63">
        <v>6</v>
      </c>
      <c r="B14" s="106" t="s">
        <v>14</v>
      </c>
      <c r="C14" s="107" t="s">
        <v>15</v>
      </c>
      <c r="D14" s="107" t="s">
        <v>15</v>
      </c>
      <c r="E14" s="107" t="s">
        <v>15</v>
      </c>
      <c r="F14" s="107" t="s">
        <v>15</v>
      </c>
      <c r="G14" s="107" t="s">
        <v>15</v>
      </c>
      <c r="H14" s="107" t="s">
        <v>15</v>
      </c>
      <c r="J14" s="1"/>
      <c r="K14" s="1"/>
    </row>
    <row r="15" spans="1:21" x14ac:dyDescent="0.2">
      <c r="A15" s="63">
        <v>7</v>
      </c>
      <c r="B15" s="106" t="s">
        <v>16</v>
      </c>
      <c r="C15" s="107" t="s">
        <v>17</v>
      </c>
      <c r="D15" s="107" t="s">
        <v>17</v>
      </c>
      <c r="E15" s="107" t="s">
        <v>18</v>
      </c>
      <c r="F15" s="107" t="s">
        <v>18</v>
      </c>
      <c r="G15" s="107" t="s">
        <v>17</v>
      </c>
      <c r="H15" s="107" t="s">
        <v>18</v>
      </c>
      <c r="J15" s="1"/>
      <c r="K15" s="1"/>
    </row>
    <row r="16" spans="1:21" x14ac:dyDescent="0.2">
      <c r="A16" s="63">
        <v>8</v>
      </c>
      <c r="B16" s="106" t="s">
        <v>19</v>
      </c>
      <c r="C16" s="107">
        <v>100</v>
      </c>
      <c r="D16" s="107">
        <v>200</v>
      </c>
      <c r="E16" s="107">
        <v>150</v>
      </c>
      <c r="F16" s="107">
        <v>325</v>
      </c>
      <c r="G16" s="107">
        <v>275</v>
      </c>
      <c r="H16" s="107">
        <v>250</v>
      </c>
      <c r="J16" s="1"/>
      <c r="K16" s="1"/>
    </row>
    <row r="17" spans="1:16" x14ac:dyDescent="0.2">
      <c r="A17" s="63">
        <v>9</v>
      </c>
      <c r="B17" s="106" t="s">
        <v>20</v>
      </c>
      <c r="C17" s="107">
        <v>100</v>
      </c>
      <c r="D17" s="107">
        <v>200</v>
      </c>
      <c r="E17" s="107">
        <v>150</v>
      </c>
      <c r="F17" s="107">
        <v>325</v>
      </c>
      <c r="G17" s="107">
        <v>275</v>
      </c>
      <c r="H17" s="107">
        <v>250</v>
      </c>
      <c r="J17" s="1"/>
      <c r="K17" s="1"/>
    </row>
    <row r="18" spans="1:16" x14ac:dyDescent="0.2">
      <c r="A18" s="63" t="s">
        <v>21</v>
      </c>
      <c r="B18" s="106" t="s">
        <v>22</v>
      </c>
      <c r="C18" s="107">
        <v>100</v>
      </c>
      <c r="D18" s="107">
        <v>100</v>
      </c>
      <c r="E18" s="107">
        <v>100</v>
      </c>
      <c r="F18" s="107">
        <v>100</v>
      </c>
      <c r="G18" s="107">
        <v>100</v>
      </c>
      <c r="H18" s="107">
        <v>100</v>
      </c>
      <c r="J18" s="1"/>
      <c r="K18" s="1"/>
    </row>
    <row r="19" spans="1:16" x14ac:dyDescent="0.2">
      <c r="A19" s="63" t="s">
        <v>23</v>
      </c>
      <c r="B19" s="106" t="s">
        <v>24</v>
      </c>
      <c r="C19" s="107">
        <v>100</v>
      </c>
      <c r="D19" s="107">
        <v>100</v>
      </c>
      <c r="E19" s="107">
        <v>100</v>
      </c>
      <c r="F19" s="107">
        <v>100</v>
      </c>
      <c r="G19" s="107">
        <v>100</v>
      </c>
      <c r="H19" s="107">
        <v>100</v>
      </c>
      <c r="J19" s="1"/>
      <c r="K19" s="1"/>
    </row>
    <row r="20" spans="1:16" x14ac:dyDescent="0.2">
      <c r="A20" s="63">
        <v>10</v>
      </c>
      <c r="B20" s="106" t="s">
        <v>25</v>
      </c>
      <c r="C20" s="107" t="s">
        <v>26</v>
      </c>
      <c r="D20" s="107" t="s">
        <v>26</v>
      </c>
      <c r="E20" s="107" t="s">
        <v>27</v>
      </c>
      <c r="F20" s="107" t="s">
        <v>27</v>
      </c>
      <c r="G20" s="107" t="s">
        <v>26</v>
      </c>
      <c r="H20" s="107" t="s">
        <v>27</v>
      </c>
      <c r="J20" s="1"/>
      <c r="K20" s="1"/>
    </row>
    <row r="21" spans="1:16" x14ac:dyDescent="0.2">
      <c r="A21" s="63">
        <v>11</v>
      </c>
      <c r="B21" s="106" t="s">
        <v>28</v>
      </c>
      <c r="C21" s="107" t="s">
        <v>29</v>
      </c>
      <c r="D21" s="107" t="s">
        <v>30</v>
      </c>
      <c r="E21" s="107" t="s">
        <v>542</v>
      </c>
      <c r="F21" s="107" t="s">
        <v>30</v>
      </c>
      <c r="G21" s="107" t="s">
        <v>31</v>
      </c>
      <c r="H21" s="107" t="s">
        <v>496</v>
      </c>
      <c r="J21" s="1"/>
      <c r="K21" s="1"/>
    </row>
    <row r="22" spans="1:16" x14ac:dyDescent="0.2">
      <c r="A22" s="63">
        <v>12</v>
      </c>
      <c r="B22" s="106" t="s">
        <v>32</v>
      </c>
      <c r="C22" s="107" t="s">
        <v>33</v>
      </c>
      <c r="D22" s="107" t="s">
        <v>33</v>
      </c>
      <c r="E22" s="107" t="s">
        <v>34</v>
      </c>
      <c r="F22" s="107" t="s">
        <v>34</v>
      </c>
      <c r="G22" s="107" t="s">
        <v>33</v>
      </c>
      <c r="H22" s="107" t="s">
        <v>34</v>
      </c>
      <c r="J22" s="1"/>
      <c r="K22" s="1"/>
    </row>
    <row r="23" spans="1:16" x14ac:dyDescent="0.2">
      <c r="A23" s="63">
        <v>13</v>
      </c>
      <c r="B23" s="106" t="s">
        <v>35</v>
      </c>
      <c r="C23" s="107" t="s">
        <v>33</v>
      </c>
      <c r="D23" s="107" t="s">
        <v>33</v>
      </c>
      <c r="E23" s="107" t="s">
        <v>543</v>
      </c>
      <c r="F23" s="107" t="s">
        <v>36</v>
      </c>
      <c r="G23" s="107" t="s">
        <v>33</v>
      </c>
      <c r="H23" s="107" t="s">
        <v>497</v>
      </c>
      <c r="J23" s="1"/>
      <c r="K23" s="1"/>
    </row>
    <row r="24" spans="1:16" x14ac:dyDescent="0.2">
      <c r="A24" s="63">
        <v>14</v>
      </c>
      <c r="B24" s="106" t="s">
        <v>37</v>
      </c>
      <c r="C24" s="107" t="s">
        <v>38</v>
      </c>
      <c r="D24" s="107" t="s">
        <v>38</v>
      </c>
      <c r="E24" s="107" t="s">
        <v>38</v>
      </c>
      <c r="F24" s="107" t="s">
        <v>38</v>
      </c>
      <c r="G24" s="107" t="s">
        <v>38</v>
      </c>
      <c r="H24" s="107" t="s">
        <v>38</v>
      </c>
      <c r="J24" s="1"/>
      <c r="K24" s="1"/>
    </row>
    <row r="25" spans="1:16" ht="183.75" customHeight="1" x14ac:dyDescent="0.2">
      <c r="A25" s="63">
        <v>15</v>
      </c>
      <c r="B25" s="106" t="s">
        <v>39</v>
      </c>
      <c r="C25" s="107" t="s">
        <v>40</v>
      </c>
      <c r="D25" s="107" t="s">
        <v>41</v>
      </c>
      <c r="E25" s="107" t="s">
        <v>544</v>
      </c>
      <c r="F25" s="107" t="s">
        <v>42</v>
      </c>
      <c r="G25" s="107" t="s">
        <v>43</v>
      </c>
      <c r="H25" s="107" t="s">
        <v>498</v>
      </c>
      <c r="J25" s="1"/>
      <c r="K25" s="1"/>
    </row>
    <row r="26" spans="1:16" ht="25.5" x14ac:dyDescent="0.2">
      <c r="A26" s="89">
        <v>16</v>
      </c>
      <c r="B26" s="108" t="s">
        <v>44</v>
      </c>
      <c r="C26" s="109" t="s">
        <v>45</v>
      </c>
      <c r="D26" s="109" t="s">
        <v>45</v>
      </c>
      <c r="E26" s="109" t="s">
        <v>45</v>
      </c>
      <c r="F26" s="109" t="s">
        <v>45</v>
      </c>
      <c r="G26" s="109" t="s">
        <v>45</v>
      </c>
      <c r="H26" s="109" t="s">
        <v>45</v>
      </c>
      <c r="J26" s="1"/>
      <c r="K26" s="4"/>
    </row>
    <row r="27" spans="1:16" ht="14.25" customHeight="1" x14ac:dyDescent="0.2">
      <c r="A27" s="113" t="s">
        <v>46</v>
      </c>
      <c r="B27" s="68"/>
      <c r="C27" s="110"/>
      <c r="D27" s="110"/>
      <c r="E27" s="110"/>
      <c r="F27" s="110"/>
      <c r="G27" s="110"/>
      <c r="H27" s="165"/>
    </row>
    <row r="28" spans="1:16" x14ac:dyDescent="0.2">
      <c r="A28" s="64">
        <v>17</v>
      </c>
      <c r="B28" s="111" t="s">
        <v>47</v>
      </c>
      <c r="C28" s="112" t="s">
        <v>48</v>
      </c>
      <c r="D28" s="112" t="s">
        <v>48</v>
      </c>
      <c r="E28" s="112" t="s">
        <v>48</v>
      </c>
      <c r="F28" s="112" t="s">
        <v>48</v>
      </c>
      <c r="G28" s="112" t="s">
        <v>48</v>
      </c>
      <c r="H28" s="112" t="s">
        <v>48</v>
      </c>
      <c r="J28" s="1"/>
      <c r="K28" s="1"/>
      <c r="L28" s="1"/>
      <c r="M28" s="1"/>
      <c r="N28" s="1"/>
      <c r="O28" s="1"/>
      <c r="P28" s="1"/>
    </row>
    <row r="29" spans="1:16" ht="25.5" x14ac:dyDescent="0.2">
      <c r="A29" s="63">
        <v>18</v>
      </c>
      <c r="B29" s="106" t="s">
        <v>49</v>
      </c>
      <c r="C29" s="107" t="s">
        <v>50</v>
      </c>
      <c r="D29" s="107" t="s">
        <v>51</v>
      </c>
      <c r="E29" s="107" t="s">
        <v>546</v>
      </c>
      <c r="F29" s="107" t="s">
        <v>52</v>
      </c>
      <c r="G29" s="107" t="s">
        <v>53</v>
      </c>
      <c r="H29" s="107" t="s">
        <v>499</v>
      </c>
      <c r="J29" s="1"/>
      <c r="K29" s="1"/>
      <c r="L29" s="1"/>
      <c r="M29" s="1"/>
      <c r="N29" s="1"/>
      <c r="O29" s="1"/>
      <c r="P29" s="1"/>
    </row>
    <row r="30" spans="1:16" x14ac:dyDescent="0.2">
      <c r="A30" s="63">
        <v>19</v>
      </c>
      <c r="B30" s="106" t="s">
        <v>54</v>
      </c>
      <c r="C30" s="107" t="s">
        <v>55</v>
      </c>
      <c r="D30" s="107" t="s">
        <v>55</v>
      </c>
      <c r="E30" s="107" t="s">
        <v>55</v>
      </c>
      <c r="F30" s="107" t="s">
        <v>55</v>
      </c>
      <c r="G30" s="107" t="s">
        <v>55</v>
      </c>
      <c r="H30" s="107" t="s">
        <v>55</v>
      </c>
      <c r="J30" s="1"/>
      <c r="K30" s="1"/>
      <c r="L30" s="1"/>
      <c r="M30" s="1"/>
      <c r="N30" s="1"/>
      <c r="O30" s="1"/>
      <c r="P30" s="1"/>
    </row>
    <row r="31" spans="1:16" x14ac:dyDescent="0.2">
      <c r="A31" s="63" t="s">
        <v>56</v>
      </c>
      <c r="B31" s="106" t="s">
        <v>57</v>
      </c>
      <c r="C31" s="107" t="s">
        <v>58</v>
      </c>
      <c r="D31" s="107" t="s">
        <v>58</v>
      </c>
      <c r="E31" s="107" t="s">
        <v>58</v>
      </c>
      <c r="F31" s="107" t="s">
        <v>58</v>
      </c>
      <c r="G31" s="107" t="s">
        <v>58</v>
      </c>
      <c r="H31" s="107" t="s">
        <v>58</v>
      </c>
      <c r="J31" s="1"/>
      <c r="K31" s="1"/>
      <c r="L31" s="1"/>
      <c r="M31" s="1"/>
      <c r="N31" s="1"/>
      <c r="O31" s="1"/>
      <c r="P31" s="1"/>
    </row>
    <row r="32" spans="1:16" x14ac:dyDescent="0.2">
      <c r="A32" s="63" t="s">
        <v>59</v>
      </c>
      <c r="B32" s="106" t="s">
        <v>60</v>
      </c>
      <c r="C32" s="107" t="s">
        <v>58</v>
      </c>
      <c r="D32" s="107" t="s">
        <v>58</v>
      </c>
      <c r="E32" s="107" t="s">
        <v>58</v>
      </c>
      <c r="F32" s="107" t="s">
        <v>58</v>
      </c>
      <c r="G32" s="107" t="s">
        <v>58</v>
      </c>
      <c r="H32" s="107" t="s">
        <v>58</v>
      </c>
      <c r="J32" s="1"/>
      <c r="K32" s="1"/>
      <c r="L32" s="1"/>
      <c r="M32" s="1"/>
      <c r="N32" s="1"/>
      <c r="O32" s="1"/>
      <c r="P32" s="1"/>
    </row>
    <row r="33" spans="1:16" x14ac:dyDescent="0.2">
      <c r="A33" s="63">
        <v>21</v>
      </c>
      <c r="B33" s="106" t="s">
        <v>61</v>
      </c>
      <c r="C33" s="107" t="s">
        <v>55</v>
      </c>
      <c r="D33" s="107" t="s">
        <v>55</v>
      </c>
      <c r="E33" s="107" t="s">
        <v>55</v>
      </c>
      <c r="F33" s="107" t="s">
        <v>55</v>
      </c>
      <c r="G33" s="107" t="s">
        <v>55</v>
      </c>
      <c r="H33" s="107" t="s">
        <v>55</v>
      </c>
      <c r="J33" s="1"/>
      <c r="K33" s="1"/>
      <c r="L33" s="1"/>
      <c r="M33" s="1"/>
      <c r="N33" s="1"/>
      <c r="O33" s="1"/>
      <c r="P33" s="1"/>
    </row>
    <row r="34" spans="1:16" x14ac:dyDescent="0.2">
      <c r="A34" s="63">
        <v>22</v>
      </c>
      <c r="B34" s="106" t="s">
        <v>62</v>
      </c>
      <c r="C34" s="107" t="s">
        <v>38</v>
      </c>
      <c r="D34" s="107" t="s">
        <v>38</v>
      </c>
      <c r="E34" s="107" t="s">
        <v>38</v>
      </c>
      <c r="F34" s="107" t="s">
        <v>38</v>
      </c>
      <c r="G34" s="107" t="s">
        <v>38</v>
      </c>
      <c r="H34" s="107" t="s">
        <v>38</v>
      </c>
      <c r="J34" s="1"/>
      <c r="K34" s="1"/>
      <c r="L34" s="1"/>
      <c r="M34" s="1"/>
      <c r="N34" s="1"/>
      <c r="O34" s="1"/>
      <c r="P34" s="1"/>
    </row>
    <row r="35" spans="1:16" ht="38.25" x14ac:dyDescent="0.2">
      <c r="A35" s="63">
        <v>23</v>
      </c>
      <c r="B35" s="106" t="s">
        <v>63</v>
      </c>
      <c r="C35" s="107" t="s">
        <v>64</v>
      </c>
      <c r="D35" s="107" t="s">
        <v>64</v>
      </c>
      <c r="E35" s="107" t="s">
        <v>55</v>
      </c>
      <c r="F35" s="107" t="s">
        <v>55</v>
      </c>
      <c r="G35" s="107" t="s">
        <v>64</v>
      </c>
      <c r="H35" s="107" t="s">
        <v>55</v>
      </c>
      <c r="J35" s="1"/>
      <c r="K35" s="1"/>
      <c r="L35" s="1"/>
      <c r="M35" s="1"/>
      <c r="N35" s="1"/>
      <c r="O35" s="1"/>
      <c r="P35" s="1"/>
    </row>
    <row r="36" spans="1:16" x14ac:dyDescent="0.2">
      <c r="A36" s="63">
        <v>24</v>
      </c>
      <c r="B36" s="106" t="s">
        <v>65</v>
      </c>
      <c r="C36" s="107" t="s">
        <v>66</v>
      </c>
      <c r="D36" s="107" t="s">
        <v>66</v>
      </c>
      <c r="E36" s="107" t="s">
        <v>66</v>
      </c>
      <c r="F36" s="107" t="s">
        <v>66</v>
      </c>
      <c r="G36" s="107" t="s">
        <v>66</v>
      </c>
      <c r="H36" s="107" t="s">
        <v>66</v>
      </c>
      <c r="J36" s="1"/>
      <c r="K36" s="1"/>
      <c r="L36" s="1"/>
      <c r="M36" s="1"/>
      <c r="N36" s="1"/>
      <c r="O36" s="1"/>
      <c r="P36" s="1"/>
    </row>
    <row r="37" spans="1:16" x14ac:dyDescent="0.2">
      <c r="A37" s="63">
        <v>25</v>
      </c>
      <c r="B37" s="106" t="s">
        <v>67</v>
      </c>
      <c r="C37" s="107" t="s">
        <v>66</v>
      </c>
      <c r="D37" s="107" t="s">
        <v>66</v>
      </c>
      <c r="E37" s="107" t="s">
        <v>66</v>
      </c>
      <c r="F37" s="107" t="s">
        <v>66</v>
      </c>
      <c r="G37" s="107" t="s">
        <v>66</v>
      </c>
      <c r="H37" s="107" t="s">
        <v>66</v>
      </c>
      <c r="J37" s="1"/>
      <c r="K37" s="1"/>
      <c r="L37" s="1"/>
      <c r="M37" s="1"/>
      <c r="N37" s="1"/>
      <c r="O37" s="1"/>
      <c r="P37" s="1"/>
    </row>
    <row r="38" spans="1:16" x14ac:dyDescent="0.2">
      <c r="A38" s="63">
        <v>26</v>
      </c>
      <c r="B38" s="106" t="s">
        <v>68</v>
      </c>
      <c r="C38" s="107" t="s">
        <v>66</v>
      </c>
      <c r="D38" s="107" t="s">
        <v>66</v>
      </c>
      <c r="E38" s="107" t="s">
        <v>66</v>
      </c>
      <c r="F38" s="107" t="s">
        <v>66</v>
      </c>
      <c r="G38" s="107" t="s">
        <v>66</v>
      </c>
      <c r="H38" s="107" t="s">
        <v>66</v>
      </c>
      <c r="J38" s="1"/>
      <c r="K38" s="1"/>
      <c r="L38" s="1"/>
      <c r="M38" s="1"/>
      <c r="N38" s="1"/>
      <c r="O38" s="1"/>
      <c r="P38" s="1"/>
    </row>
    <row r="39" spans="1:16" x14ac:dyDescent="0.2">
      <c r="A39" s="63">
        <v>27</v>
      </c>
      <c r="B39" s="106" t="s">
        <v>69</v>
      </c>
      <c r="C39" s="107" t="s">
        <v>70</v>
      </c>
      <c r="D39" s="107" t="s">
        <v>70</v>
      </c>
      <c r="E39" s="107" t="s">
        <v>66</v>
      </c>
      <c r="F39" s="107" t="s">
        <v>66</v>
      </c>
      <c r="G39" s="107" t="s">
        <v>70</v>
      </c>
      <c r="H39" s="107" t="s">
        <v>66</v>
      </c>
      <c r="J39" s="1"/>
      <c r="K39" s="1"/>
      <c r="L39" s="1"/>
      <c r="M39" s="1"/>
      <c r="N39" s="1"/>
      <c r="O39" s="1"/>
      <c r="P39" s="1"/>
    </row>
    <row r="40" spans="1:16" x14ac:dyDescent="0.2">
      <c r="A40" s="63">
        <v>28</v>
      </c>
      <c r="B40" s="106" t="s">
        <v>71</v>
      </c>
      <c r="C40" s="107" t="s">
        <v>11</v>
      </c>
      <c r="D40" s="107" t="s">
        <v>11</v>
      </c>
      <c r="E40" s="107" t="s">
        <v>66</v>
      </c>
      <c r="F40" s="107" t="s">
        <v>66</v>
      </c>
      <c r="G40" s="107" t="s">
        <v>11</v>
      </c>
      <c r="H40" s="107" t="s">
        <v>66</v>
      </c>
      <c r="J40" s="1"/>
      <c r="K40" s="1"/>
      <c r="L40" s="1"/>
      <c r="M40" s="1"/>
      <c r="N40" s="1"/>
      <c r="O40" s="1"/>
      <c r="P40" s="1"/>
    </row>
    <row r="41" spans="1:16" x14ac:dyDescent="0.2">
      <c r="A41" s="63">
        <v>29</v>
      </c>
      <c r="B41" s="106" t="s">
        <v>72</v>
      </c>
      <c r="C41" s="107" t="s">
        <v>1</v>
      </c>
      <c r="D41" s="107" t="s">
        <v>1</v>
      </c>
      <c r="E41" s="107" t="s">
        <v>66</v>
      </c>
      <c r="F41" s="107" t="s">
        <v>66</v>
      </c>
      <c r="G41" s="107" t="s">
        <v>1</v>
      </c>
      <c r="H41" s="107" t="s">
        <v>66</v>
      </c>
      <c r="J41" s="1"/>
      <c r="K41" s="1"/>
      <c r="L41" s="1"/>
      <c r="M41" s="1"/>
      <c r="N41" s="1"/>
      <c r="O41" s="1"/>
      <c r="P41" s="1"/>
    </row>
    <row r="42" spans="1:16" x14ac:dyDescent="0.2">
      <c r="A42" s="63">
        <v>30</v>
      </c>
      <c r="B42" s="106" t="s">
        <v>73</v>
      </c>
      <c r="C42" s="107" t="s">
        <v>38</v>
      </c>
      <c r="D42" s="107" t="s">
        <v>38</v>
      </c>
      <c r="E42" s="107" t="s">
        <v>55</v>
      </c>
      <c r="F42" s="107" t="s">
        <v>55</v>
      </c>
      <c r="G42" s="107" t="s">
        <v>38</v>
      </c>
      <c r="H42" s="107" t="s">
        <v>55</v>
      </c>
      <c r="J42" s="1"/>
      <c r="K42" s="1"/>
      <c r="L42" s="1"/>
      <c r="M42" s="1"/>
      <c r="N42" s="1"/>
      <c r="O42" s="1"/>
      <c r="P42" s="1"/>
    </row>
    <row r="43" spans="1:16" ht="76.5" x14ac:dyDescent="0.2">
      <c r="A43" s="63">
        <v>31</v>
      </c>
      <c r="B43" s="114" t="s">
        <v>74</v>
      </c>
      <c r="C43" s="107" t="s">
        <v>75</v>
      </c>
      <c r="D43" s="107" t="s">
        <v>75</v>
      </c>
      <c r="E43" s="107" t="s">
        <v>66</v>
      </c>
      <c r="F43" s="107" t="s">
        <v>66</v>
      </c>
      <c r="G43" s="107" t="s">
        <v>75</v>
      </c>
      <c r="H43" s="107" t="s">
        <v>66</v>
      </c>
      <c r="J43" s="1"/>
      <c r="K43" s="1"/>
      <c r="L43" s="1"/>
      <c r="M43" s="1"/>
      <c r="N43" s="1"/>
      <c r="O43" s="1"/>
      <c r="P43" s="1"/>
    </row>
    <row r="44" spans="1:16" x14ac:dyDescent="0.2">
      <c r="A44" s="63">
        <v>32</v>
      </c>
      <c r="B44" s="106" t="s">
        <v>76</v>
      </c>
      <c r="C44" s="107" t="s">
        <v>77</v>
      </c>
      <c r="D44" s="107" t="s">
        <v>77</v>
      </c>
      <c r="E44" s="107" t="s">
        <v>66</v>
      </c>
      <c r="F44" s="107" t="s">
        <v>66</v>
      </c>
      <c r="G44" s="107" t="s">
        <v>77</v>
      </c>
      <c r="H44" s="107" t="s">
        <v>66</v>
      </c>
      <c r="J44" s="1"/>
      <c r="K44" s="1"/>
      <c r="L44" s="1"/>
      <c r="M44" s="1"/>
      <c r="N44" s="1"/>
      <c r="O44" s="1"/>
      <c r="P44" s="1"/>
    </row>
    <row r="45" spans="1:16" x14ac:dyDescent="0.2">
      <c r="A45" s="63">
        <v>33</v>
      </c>
      <c r="B45" s="106" t="s">
        <v>78</v>
      </c>
      <c r="C45" s="107" t="s">
        <v>79</v>
      </c>
      <c r="D45" s="107" t="s">
        <v>79</v>
      </c>
      <c r="E45" s="107" t="s">
        <v>66</v>
      </c>
      <c r="F45" s="107" t="s">
        <v>66</v>
      </c>
      <c r="G45" s="107" t="s">
        <v>79</v>
      </c>
      <c r="H45" s="107" t="s">
        <v>66</v>
      </c>
      <c r="J45" s="1"/>
      <c r="K45" s="1"/>
      <c r="L45" s="1"/>
      <c r="M45" s="1"/>
      <c r="N45" s="1"/>
      <c r="O45" s="1"/>
      <c r="P45" s="1"/>
    </row>
    <row r="46" spans="1:16" x14ac:dyDescent="0.2">
      <c r="A46" s="63">
        <v>34</v>
      </c>
      <c r="B46" s="106" t="s">
        <v>80</v>
      </c>
      <c r="C46" s="107" t="s">
        <v>66</v>
      </c>
      <c r="D46" s="107" t="s">
        <v>66</v>
      </c>
      <c r="E46" s="107" t="s">
        <v>66</v>
      </c>
      <c r="F46" s="107" t="s">
        <v>66</v>
      </c>
      <c r="G46" s="107" t="s">
        <v>66</v>
      </c>
      <c r="H46" s="107" t="s">
        <v>66</v>
      </c>
      <c r="J46" s="1"/>
      <c r="K46" s="1"/>
      <c r="L46" s="1"/>
      <c r="M46" s="1"/>
      <c r="N46" s="1"/>
      <c r="O46" s="1"/>
      <c r="P46" s="1"/>
    </row>
    <row r="47" spans="1:16" ht="25.5" x14ac:dyDescent="0.2">
      <c r="A47" s="63">
        <v>35</v>
      </c>
      <c r="B47" s="106" t="s">
        <v>81</v>
      </c>
      <c r="C47" s="107" t="s">
        <v>12</v>
      </c>
      <c r="D47" s="107" t="s">
        <v>12</v>
      </c>
      <c r="E47" s="107" t="s">
        <v>82</v>
      </c>
      <c r="F47" s="107" t="s">
        <v>82</v>
      </c>
      <c r="G47" s="107" t="s">
        <v>12</v>
      </c>
      <c r="H47" s="107" t="s">
        <v>82</v>
      </c>
      <c r="J47" s="1"/>
      <c r="K47" s="1"/>
      <c r="L47" s="1"/>
      <c r="M47" s="1"/>
      <c r="N47" s="1"/>
      <c r="O47" s="1"/>
      <c r="P47" s="1"/>
    </row>
    <row r="48" spans="1:16" ht="38.25" x14ac:dyDescent="0.2">
      <c r="A48" s="63">
        <v>36</v>
      </c>
      <c r="B48" s="106" t="s">
        <v>83</v>
      </c>
      <c r="C48" s="107" t="s">
        <v>55</v>
      </c>
      <c r="D48" s="107" t="s">
        <v>55</v>
      </c>
      <c r="E48" s="107" t="s">
        <v>84</v>
      </c>
      <c r="F48" s="107" t="s">
        <v>84</v>
      </c>
      <c r="G48" s="107" t="s">
        <v>55</v>
      </c>
      <c r="H48" s="107" t="s">
        <v>84</v>
      </c>
      <c r="J48" s="1"/>
      <c r="K48" s="1"/>
      <c r="L48" s="1"/>
      <c r="M48" s="1"/>
      <c r="N48" s="1"/>
      <c r="O48" s="1"/>
      <c r="P48" s="1"/>
    </row>
    <row r="49" spans="1:16" x14ac:dyDescent="0.2">
      <c r="A49" s="63">
        <v>37</v>
      </c>
      <c r="B49" s="106" t="s">
        <v>85</v>
      </c>
      <c r="C49" s="107" t="s">
        <v>66</v>
      </c>
      <c r="D49" s="107" t="s">
        <v>66</v>
      </c>
      <c r="E49" s="107" t="s">
        <v>66</v>
      </c>
      <c r="F49" s="107" t="s">
        <v>66</v>
      </c>
      <c r="G49" s="107" t="s">
        <v>66</v>
      </c>
      <c r="H49" s="107" t="s">
        <v>66</v>
      </c>
      <c r="J49" s="1"/>
      <c r="K49" s="1"/>
      <c r="L49" s="1"/>
      <c r="M49" s="1"/>
      <c r="N49" s="1"/>
      <c r="O49" s="1"/>
      <c r="P49" s="1"/>
    </row>
    <row r="50" spans="1:16" x14ac:dyDescent="0.2">
      <c r="A50" s="24"/>
      <c r="B50" s="24"/>
      <c r="C50" s="24"/>
      <c r="D50" s="24"/>
      <c r="E50" s="24"/>
      <c r="F50" s="24"/>
      <c r="G50" s="24"/>
      <c r="H50" s="24"/>
      <c r="I50" s="24"/>
    </row>
  </sheetData>
  <mergeCells count="1">
    <mergeCell ref="A1:U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C84EB-E2E7-4342-B38B-64BE71A85D51}">
  <dimension ref="A1:J146"/>
  <sheetViews>
    <sheetView showGridLines="0" zoomScaleNormal="100" workbookViewId="0">
      <selection activeCell="B61" sqref="B61"/>
    </sheetView>
  </sheetViews>
  <sheetFormatPr baseColWidth="10" defaultRowHeight="14.25" x14ac:dyDescent="0.2"/>
  <cols>
    <col min="1" max="1" width="11.77734375" bestFit="1" customWidth="1"/>
    <col min="2" max="2" width="80.21875" customWidth="1"/>
    <col min="3" max="3" width="12" style="120" bestFit="1" customWidth="1"/>
    <col min="4" max="4" width="17.33203125" bestFit="1" customWidth="1"/>
    <col min="5" max="5" width="17.77734375" customWidth="1"/>
  </cols>
  <sheetData>
    <row r="1" spans="1:10" x14ac:dyDescent="0.2">
      <c r="A1" s="187" t="s">
        <v>492</v>
      </c>
      <c r="B1" s="188"/>
      <c r="C1" s="188"/>
      <c r="D1" s="188"/>
      <c r="E1" s="188"/>
      <c r="F1" s="188"/>
      <c r="G1" s="188"/>
      <c r="H1" s="188"/>
      <c r="I1" s="188"/>
      <c r="J1" s="188"/>
    </row>
    <row r="2" spans="1:10" x14ac:dyDescent="0.2">
      <c r="A2" s="188"/>
      <c r="B2" s="188"/>
      <c r="C2" s="188"/>
      <c r="D2" s="188"/>
      <c r="E2" s="188"/>
      <c r="F2" s="188"/>
      <c r="G2" s="188"/>
      <c r="H2" s="188"/>
      <c r="I2" s="188"/>
      <c r="J2" s="188"/>
    </row>
    <row r="3" spans="1:10" x14ac:dyDescent="0.2">
      <c r="A3" s="25" t="s">
        <v>488</v>
      </c>
      <c r="B3" s="2"/>
      <c r="C3" s="118"/>
      <c r="D3" s="2"/>
      <c r="E3" s="2"/>
    </row>
    <row r="4" spans="1:10" x14ac:dyDescent="0.2">
      <c r="B4" s="2"/>
      <c r="C4" s="118"/>
      <c r="D4" s="2"/>
      <c r="E4" s="2"/>
    </row>
    <row r="5" spans="1:10" x14ac:dyDescent="0.2">
      <c r="B5" s="2"/>
      <c r="C5" s="118"/>
      <c r="D5" s="2"/>
      <c r="E5" s="2"/>
    </row>
    <row r="6" spans="1:10" x14ac:dyDescent="0.2">
      <c r="A6" s="175">
        <f>'Table of contents'!D10</f>
        <v>44561</v>
      </c>
      <c r="B6" s="98"/>
      <c r="C6" s="119"/>
      <c r="D6" s="98"/>
      <c r="E6" s="98"/>
    </row>
    <row r="7" spans="1:10" ht="21.75" customHeight="1" x14ac:dyDescent="0.2">
      <c r="A7" s="97" t="s">
        <v>478</v>
      </c>
    </row>
    <row r="8" spans="1:10" ht="63.75" customHeight="1" x14ac:dyDescent="0.2">
      <c r="A8" s="189" t="s">
        <v>108</v>
      </c>
      <c r="B8" s="190"/>
      <c r="C8" s="100" t="s">
        <v>104</v>
      </c>
      <c r="D8" s="100" t="s">
        <v>105</v>
      </c>
      <c r="E8" s="102" t="s">
        <v>106</v>
      </c>
    </row>
    <row r="9" spans="1:10" ht="89.25" x14ac:dyDescent="0.2">
      <c r="A9" s="191"/>
      <c r="B9" s="192"/>
      <c r="C9" s="101" t="s">
        <v>107</v>
      </c>
      <c r="D9" s="101" t="s">
        <v>466</v>
      </c>
      <c r="E9" s="103" t="s">
        <v>465</v>
      </c>
    </row>
    <row r="10" spans="1:10" x14ac:dyDescent="0.2">
      <c r="A10" s="64">
        <v>1</v>
      </c>
      <c r="B10" s="38" t="s">
        <v>87</v>
      </c>
      <c r="C10" s="39">
        <v>5088110.5585399996</v>
      </c>
      <c r="D10" s="64" t="s">
        <v>501</v>
      </c>
      <c r="E10" s="64"/>
    </row>
    <row r="11" spans="1:10" x14ac:dyDescent="0.2">
      <c r="A11" s="63"/>
      <c r="B11" s="3" t="s">
        <v>88</v>
      </c>
      <c r="C11" s="66" t="s">
        <v>66</v>
      </c>
      <c r="D11" s="63"/>
      <c r="E11" s="63"/>
    </row>
    <row r="12" spans="1:10" x14ac:dyDescent="0.2">
      <c r="A12" s="63"/>
      <c r="B12" s="3" t="s">
        <v>89</v>
      </c>
      <c r="C12" s="66" t="s">
        <v>66</v>
      </c>
      <c r="D12" s="63"/>
      <c r="E12" s="63"/>
    </row>
    <row r="13" spans="1:10" x14ac:dyDescent="0.2">
      <c r="A13" s="63"/>
      <c r="B13" s="3" t="s">
        <v>90</v>
      </c>
      <c r="C13" s="66" t="s">
        <v>66</v>
      </c>
      <c r="D13" s="63"/>
      <c r="E13" s="63"/>
    </row>
    <row r="14" spans="1:10" x14ac:dyDescent="0.2">
      <c r="A14" s="63">
        <v>2</v>
      </c>
      <c r="B14" s="3" t="s">
        <v>91</v>
      </c>
      <c r="C14" s="115">
        <v>573.3065500000007</v>
      </c>
      <c r="D14" s="63" t="s">
        <v>92</v>
      </c>
      <c r="E14" s="63"/>
    </row>
    <row r="15" spans="1:10" x14ac:dyDescent="0.2">
      <c r="A15" s="63">
        <v>3</v>
      </c>
      <c r="B15" s="3" t="s">
        <v>93</v>
      </c>
      <c r="C15" s="66">
        <v>47895.321240000005</v>
      </c>
      <c r="D15" s="63" t="s">
        <v>502</v>
      </c>
      <c r="E15" s="63"/>
    </row>
    <row r="16" spans="1:10" x14ac:dyDescent="0.2">
      <c r="A16" s="63" t="s">
        <v>94</v>
      </c>
      <c r="B16" s="3" t="s">
        <v>95</v>
      </c>
      <c r="C16" s="66" t="s">
        <v>66</v>
      </c>
      <c r="D16" s="63" t="s">
        <v>96</v>
      </c>
      <c r="E16" s="63"/>
    </row>
    <row r="17" spans="1:5" ht="25.5" x14ac:dyDescent="0.2">
      <c r="A17" s="63">
        <v>4</v>
      </c>
      <c r="B17" s="3" t="s">
        <v>97</v>
      </c>
      <c r="C17" s="66" t="s">
        <v>66</v>
      </c>
      <c r="D17" s="63"/>
      <c r="E17" s="63"/>
    </row>
    <row r="18" spans="1:5" x14ac:dyDescent="0.2">
      <c r="A18" s="63"/>
      <c r="B18" s="3" t="s">
        <v>98</v>
      </c>
      <c r="C18" s="66" t="s">
        <v>66</v>
      </c>
      <c r="D18" s="63"/>
      <c r="E18" s="63"/>
    </row>
    <row r="19" spans="1:5" x14ac:dyDescent="0.2">
      <c r="A19" s="63">
        <v>5</v>
      </c>
      <c r="B19" s="3" t="s">
        <v>99</v>
      </c>
      <c r="C19" s="66">
        <v>0</v>
      </c>
      <c r="D19" s="63">
        <v>84</v>
      </c>
      <c r="E19" s="63"/>
    </row>
    <row r="20" spans="1:5" ht="14.25" customHeight="1" x14ac:dyDescent="0.2">
      <c r="A20" s="63" t="s">
        <v>100</v>
      </c>
      <c r="B20" s="3" t="s">
        <v>101</v>
      </c>
      <c r="C20" s="66">
        <v>0</v>
      </c>
      <c r="D20" s="63" t="s">
        <v>102</v>
      </c>
      <c r="E20" s="63"/>
    </row>
    <row r="21" spans="1:5" ht="14.25" customHeight="1" x14ac:dyDescent="0.2">
      <c r="A21" s="12">
        <v>6</v>
      </c>
      <c r="B21" s="12" t="s">
        <v>103</v>
      </c>
      <c r="C21" s="117">
        <v>5136579.1863299999</v>
      </c>
      <c r="D21" s="173"/>
      <c r="E21" s="12"/>
    </row>
    <row r="22" spans="1:5" x14ac:dyDescent="0.2">
      <c r="A22" s="193" t="s">
        <v>155</v>
      </c>
      <c r="B22" s="194"/>
      <c r="C22" s="194"/>
      <c r="D22" s="194"/>
      <c r="E22" s="195"/>
    </row>
    <row r="23" spans="1:5" x14ac:dyDescent="0.2">
      <c r="A23" s="63">
        <v>7</v>
      </c>
      <c r="B23" s="3" t="s">
        <v>109</v>
      </c>
      <c r="C23" s="115">
        <v>-25584.1734</v>
      </c>
      <c r="D23" s="63" t="s">
        <v>503</v>
      </c>
      <c r="E23" s="63"/>
    </row>
    <row r="24" spans="1:5" x14ac:dyDescent="0.2">
      <c r="A24" s="63">
        <v>8</v>
      </c>
      <c r="B24" s="3" t="s">
        <v>110</v>
      </c>
      <c r="C24" s="115">
        <v>-1851.79575</v>
      </c>
      <c r="D24" s="63" t="s">
        <v>504</v>
      </c>
      <c r="E24" s="63"/>
    </row>
    <row r="25" spans="1:5" x14ac:dyDescent="0.2">
      <c r="A25" s="63">
        <v>9</v>
      </c>
      <c r="B25" s="3" t="s">
        <v>111</v>
      </c>
      <c r="C25" s="65" t="s">
        <v>66</v>
      </c>
      <c r="D25" s="63"/>
      <c r="E25" s="63"/>
    </row>
    <row r="26" spans="1:5" ht="25.5" x14ac:dyDescent="0.2">
      <c r="A26" s="63">
        <v>10</v>
      </c>
      <c r="B26" s="3" t="s">
        <v>112</v>
      </c>
      <c r="C26" s="65">
        <v>0</v>
      </c>
      <c r="D26" s="63" t="s">
        <v>505</v>
      </c>
      <c r="E26" s="63"/>
    </row>
    <row r="27" spans="1:5" x14ac:dyDescent="0.2">
      <c r="A27" s="63">
        <v>11</v>
      </c>
      <c r="B27" s="3" t="s">
        <v>113</v>
      </c>
      <c r="C27" s="65" t="s">
        <v>66</v>
      </c>
      <c r="D27" s="63" t="s">
        <v>114</v>
      </c>
      <c r="E27" s="63"/>
    </row>
    <row r="28" spans="1:5" x14ac:dyDescent="0.2">
      <c r="A28" s="63">
        <v>12</v>
      </c>
      <c r="B28" s="3" t="s">
        <v>115</v>
      </c>
      <c r="C28" s="65" t="s">
        <v>66</v>
      </c>
      <c r="D28" s="63" t="s">
        <v>506</v>
      </c>
      <c r="E28" s="63"/>
    </row>
    <row r="29" spans="1:5" x14ac:dyDescent="0.2">
      <c r="A29" s="63">
        <v>13</v>
      </c>
      <c r="B29" s="3" t="s">
        <v>116</v>
      </c>
      <c r="C29" s="65" t="s">
        <v>66</v>
      </c>
      <c r="D29" s="63" t="s">
        <v>117</v>
      </c>
      <c r="E29" s="63"/>
    </row>
    <row r="30" spans="1:5" x14ac:dyDescent="0.2">
      <c r="A30" s="63">
        <v>14</v>
      </c>
      <c r="B30" s="3" t="s">
        <v>118</v>
      </c>
      <c r="C30" s="65">
        <v>0</v>
      </c>
      <c r="D30" s="63" t="s">
        <v>507</v>
      </c>
      <c r="E30" s="63"/>
    </row>
    <row r="31" spans="1:5" x14ac:dyDescent="0.2">
      <c r="A31" s="63">
        <v>15</v>
      </c>
      <c r="B31" s="3" t="s">
        <v>119</v>
      </c>
      <c r="C31" s="65">
        <v>0</v>
      </c>
      <c r="D31" s="63" t="s">
        <v>508</v>
      </c>
      <c r="E31" s="63"/>
    </row>
    <row r="32" spans="1:5" x14ac:dyDescent="0.2">
      <c r="A32" s="63">
        <v>16</v>
      </c>
      <c r="B32" s="3" t="s">
        <v>120</v>
      </c>
      <c r="C32" s="65">
        <v>0</v>
      </c>
      <c r="D32" s="63" t="s">
        <v>509</v>
      </c>
      <c r="E32" s="63"/>
    </row>
    <row r="33" spans="1:5" ht="25.5" x14ac:dyDescent="0.2">
      <c r="A33" s="63">
        <v>17</v>
      </c>
      <c r="B33" s="3" t="s">
        <v>121</v>
      </c>
      <c r="C33" s="65">
        <v>0</v>
      </c>
      <c r="D33" s="63" t="s">
        <v>510</v>
      </c>
      <c r="E33" s="63"/>
    </row>
    <row r="34" spans="1:5" ht="38.25" x14ac:dyDescent="0.2">
      <c r="A34" s="63">
        <v>18</v>
      </c>
      <c r="B34" s="3" t="s">
        <v>122</v>
      </c>
      <c r="C34" s="65">
        <v>0</v>
      </c>
      <c r="D34" s="63" t="s">
        <v>511</v>
      </c>
      <c r="E34" s="63"/>
    </row>
    <row r="35" spans="1:5" ht="38.25" x14ac:dyDescent="0.2">
      <c r="A35" s="63">
        <v>19</v>
      </c>
      <c r="B35" s="3" t="s">
        <v>123</v>
      </c>
      <c r="C35" s="65">
        <v>0</v>
      </c>
      <c r="D35" s="63" t="s">
        <v>512</v>
      </c>
      <c r="E35" s="63"/>
    </row>
    <row r="36" spans="1:5" x14ac:dyDescent="0.2">
      <c r="A36" s="63">
        <v>20</v>
      </c>
      <c r="B36" s="3" t="s">
        <v>111</v>
      </c>
      <c r="C36" s="65" t="s">
        <v>66</v>
      </c>
      <c r="D36" s="63"/>
      <c r="E36" s="63"/>
    </row>
    <row r="37" spans="1:5" ht="25.5" x14ac:dyDescent="0.2">
      <c r="A37" s="63" t="s">
        <v>56</v>
      </c>
      <c r="B37" s="3" t="s">
        <v>124</v>
      </c>
      <c r="C37" s="65">
        <v>0</v>
      </c>
      <c r="D37" s="63" t="s">
        <v>125</v>
      </c>
      <c r="E37" s="63"/>
    </row>
    <row r="38" spans="1:5" x14ac:dyDescent="0.2">
      <c r="A38" s="63" t="s">
        <v>59</v>
      </c>
      <c r="B38" s="3" t="s">
        <v>126</v>
      </c>
      <c r="C38" s="65" t="s">
        <v>66</v>
      </c>
      <c r="D38" s="63" t="s">
        <v>513</v>
      </c>
      <c r="E38" s="63"/>
    </row>
    <row r="39" spans="1:5" ht="25.5" x14ac:dyDescent="0.2">
      <c r="A39" s="63" t="s">
        <v>127</v>
      </c>
      <c r="B39" s="3" t="s">
        <v>128</v>
      </c>
      <c r="C39" s="65">
        <v>0</v>
      </c>
      <c r="D39" s="63" t="s">
        <v>514</v>
      </c>
      <c r="E39" s="63"/>
    </row>
    <row r="40" spans="1:5" x14ac:dyDescent="0.2">
      <c r="A40" s="63" t="s">
        <v>129</v>
      </c>
      <c r="B40" s="3" t="s">
        <v>130</v>
      </c>
      <c r="C40" s="65">
        <v>0</v>
      </c>
      <c r="D40" s="63" t="s">
        <v>515</v>
      </c>
      <c r="E40" s="63"/>
    </row>
    <row r="41" spans="1:5" ht="25.5" x14ac:dyDescent="0.2">
      <c r="A41" s="63">
        <v>21</v>
      </c>
      <c r="B41" s="3" t="s">
        <v>131</v>
      </c>
      <c r="C41" s="65">
        <v>0</v>
      </c>
      <c r="D41" s="63" t="s">
        <v>516</v>
      </c>
      <c r="E41" s="63"/>
    </row>
    <row r="42" spans="1:5" x14ac:dyDescent="0.2">
      <c r="A42" s="63">
        <v>22</v>
      </c>
      <c r="B42" s="3" t="s">
        <v>132</v>
      </c>
      <c r="C42" s="65">
        <v>0</v>
      </c>
      <c r="D42" s="63" t="s">
        <v>133</v>
      </c>
      <c r="E42" s="63"/>
    </row>
    <row r="43" spans="1:5" ht="25.5" x14ac:dyDescent="0.2">
      <c r="A43" s="63">
        <v>23</v>
      </c>
      <c r="B43" s="3" t="s">
        <v>134</v>
      </c>
      <c r="C43" s="65">
        <v>0</v>
      </c>
      <c r="D43" s="63" t="s">
        <v>517</v>
      </c>
      <c r="E43" s="63"/>
    </row>
    <row r="44" spans="1:5" x14ac:dyDescent="0.2">
      <c r="A44" s="63">
        <v>24</v>
      </c>
      <c r="B44" s="3" t="s">
        <v>111</v>
      </c>
      <c r="C44" s="65" t="s">
        <v>66</v>
      </c>
      <c r="D44" s="63"/>
      <c r="E44" s="63"/>
    </row>
    <row r="45" spans="1:5" ht="25.5" x14ac:dyDescent="0.2">
      <c r="A45" s="63">
        <v>25</v>
      </c>
      <c r="B45" s="3" t="s">
        <v>135</v>
      </c>
      <c r="C45" s="65">
        <v>0</v>
      </c>
      <c r="D45" s="63" t="s">
        <v>516</v>
      </c>
      <c r="E45" s="63"/>
    </row>
    <row r="46" spans="1:5" x14ac:dyDescent="0.2">
      <c r="A46" s="63" t="s">
        <v>136</v>
      </c>
      <c r="B46" s="3" t="s">
        <v>137</v>
      </c>
      <c r="C46" s="65">
        <v>0</v>
      </c>
      <c r="D46" s="63" t="s">
        <v>138</v>
      </c>
      <c r="E46" s="63"/>
    </row>
    <row r="47" spans="1:5" x14ac:dyDescent="0.2">
      <c r="A47" s="63" t="s">
        <v>139</v>
      </c>
      <c r="B47" s="3" t="s">
        <v>140</v>
      </c>
      <c r="C47" s="65">
        <v>0</v>
      </c>
      <c r="D47" s="63" t="s">
        <v>141</v>
      </c>
      <c r="E47" s="63"/>
    </row>
    <row r="48" spans="1:5" x14ac:dyDescent="0.2">
      <c r="A48" s="63">
        <v>26</v>
      </c>
      <c r="B48" s="3" t="s">
        <v>142</v>
      </c>
      <c r="C48" s="65">
        <v>0</v>
      </c>
      <c r="D48" s="63" t="s">
        <v>518</v>
      </c>
      <c r="E48" s="63"/>
    </row>
    <row r="49" spans="1:6" x14ac:dyDescent="0.2">
      <c r="A49" s="63" t="s">
        <v>143</v>
      </c>
      <c r="B49" s="3" t="s">
        <v>144</v>
      </c>
      <c r="C49" s="65">
        <v>0</v>
      </c>
      <c r="D49" s="63"/>
      <c r="E49" s="63"/>
    </row>
    <row r="50" spans="1:6" x14ac:dyDescent="0.2">
      <c r="A50" s="63"/>
      <c r="B50" s="3" t="s">
        <v>145</v>
      </c>
      <c r="C50" s="65">
        <v>0</v>
      </c>
      <c r="D50" s="63"/>
      <c r="E50" s="63"/>
    </row>
    <row r="51" spans="1:6" x14ac:dyDescent="0.2">
      <c r="A51" s="63"/>
      <c r="B51" s="3" t="s">
        <v>146</v>
      </c>
      <c r="C51" s="65">
        <v>0</v>
      </c>
      <c r="D51" s="63"/>
      <c r="E51" s="63"/>
    </row>
    <row r="52" spans="1:6" x14ac:dyDescent="0.2">
      <c r="A52" s="63"/>
      <c r="B52" s="3" t="s">
        <v>147</v>
      </c>
      <c r="C52" s="65">
        <v>0</v>
      </c>
      <c r="D52" s="63">
        <v>468</v>
      </c>
      <c r="E52" s="63"/>
    </row>
    <row r="53" spans="1:6" x14ac:dyDescent="0.2">
      <c r="A53" s="63"/>
      <c r="B53" s="3" t="s">
        <v>148</v>
      </c>
      <c r="C53" s="65">
        <v>0</v>
      </c>
      <c r="D53" s="63">
        <v>468</v>
      </c>
      <c r="E53" s="63"/>
    </row>
    <row r="54" spans="1:6" ht="25.5" x14ac:dyDescent="0.2">
      <c r="A54" s="63" t="s">
        <v>149</v>
      </c>
      <c r="B54" s="3" t="s">
        <v>150</v>
      </c>
      <c r="C54" s="65">
        <v>0</v>
      </c>
      <c r="D54" s="63"/>
      <c r="E54" s="63"/>
    </row>
    <row r="55" spans="1:6" x14ac:dyDescent="0.2">
      <c r="A55" s="63">
        <v>27</v>
      </c>
      <c r="B55" s="3" t="s">
        <v>151</v>
      </c>
      <c r="C55" s="65">
        <v>0</v>
      </c>
      <c r="D55" s="63" t="s">
        <v>152</v>
      </c>
      <c r="E55" s="63"/>
    </row>
    <row r="56" spans="1:6" x14ac:dyDescent="0.2">
      <c r="A56" s="12">
        <v>28</v>
      </c>
      <c r="B56" s="12" t="s">
        <v>153</v>
      </c>
      <c r="C56" s="121">
        <v>-27435.969150000001</v>
      </c>
      <c r="D56" s="153"/>
      <c r="E56" s="12"/>
    </row>
    <row r="57" spans="1:6" x14ac:dyDescent="0.2">
      <c r="A57" s="12">
        <v>29</v>
      </c>
      <c r="B57" s="12" t="s">
        <v>154</v>
      </c>
      <c r="C57" s="117">
        <v>5109143.2171799997</v>
      </c>
      <c r="D57" s="153"/>
      <c r="E57" s="12"/>
      <c r="F57" s="151"/>
    </row>
    <row r="58" spans="1:6" x14ac:dyDescent="0.2">
      <c r="A58" s="184" t="s">
        <v>156</v>
      </c>
      <c r="B58" s="185"/>
      <c r="C58" s="185"/>
      <c r="D58" s="185"/>
      <c r="E58" s="186"/>
    </row>
    <row r="59" spans="1:6" x14ac:dyDescent="0.2">
      <c r="A59" s="3">
        <v>30</v>
      </c>
      <c r="B59" s="3" t="s">
        <v>157</v>
      </c>
      <c r="C59" s="66">
        <v>575000</v>
      </c>
      <c r="D59" s="63" t="s">
        <v>519</v>
      </c>
      <c r="E59" s="3"/>
    </row>
    <row r="60" spans="1:6" x14ac:dyDescent="0.2">
      <c r="A60" s="3">
        <v>31</v>
      </c>
      <c r="B60" s="3" t="s">
        <v>158</v>
      </c>
      <c r="C60" s="66">
        <v>0</v>
      </c>
      <c r="D60" s="63"/>
      <c r="E60" s="3"/>
    </row>
    <row r="61" spans="1:6" x14ac:dyDescent="0.2">
      <c r="A61" s="3">
        <v>32</v>
      </c>
      <c r="B61" s="3" t="s">
        <v>159</v>
      </c>
      <c r="C61" s="66">
        <v>575000</v>
      </c>
      <c r="D61" s="63"/>
      <c r="E61" s="3"/>
    </row>
    <row r="62" spans="1:6" ht="25.5" x14ac:dyDescent="0.2">
      <c r="A62" s="3">
        <v>33</v>
      </c>
      <c r="B62" s="3" t="s">
        <v>160</v>
      </c>
      <c r="C62" s="66">
        <v>0</v>
      </c>
      <c r="D62" s="63" t="s">
        <v>520</v>
      </c>
      <c r="E62" s="3"/>
    </row>
    <row r="63" spans="1:6" ht="25.5" x14ac:dyDescent="0.2">
      <c r="A63" s="3"/>
      <c r="B63" s="3" t="s">
        <v>161</v>
      </c>
      <c r="C63" s="66" t="s">
        <v>66</v>
      </c>
      <c r="D63" s="63"/>
      <c r="E63" s="3"/>
    </row>
    <row r="64" spans="1:6" ht="25.5" x14ac:dyDescent="0.2">
      <c r="A64" s="3">
        <v>34</v>
      </c>
      <c r="B64" s="3" t="s">
        <v>162</v>
      </c>
      <c r="C64" s="66">
        <v>0</v>
      </c>
      <c r="D64" s="63" t="s">
        <v>521</v>
      </c>
      <c r="E64" s="3"/>
    </row>
    <row r="65" spans="1:5" ht="14.25" customHeight="1" x14ac:dyDescent="0.2">
      <c r="A65" s="3">
        <v>35</v>
      </c>
      <c r="B65" s="3" t="s">
        <v>163</v>
      </c>
      <c r="C65" s="66" t="s">
        <v>66</v>
      </c>
      <c r="D65" s="63"/>
      <c r="E65" s="3"/>
    </row>
    <row r="66" spans="1:5" x14ac:dyDescent="0.2">
      <c r="A66" s="12">
        <v>36</v>
      </c>
      <c r="B66" s="12" t="s">
        <v>164</v>
      </c>
      <c r="C66" s="117">
        <v>575000</v>
      </c>
      <c r="D66" s="153"/>
      <c r="E66" s="12"/>
    </row>
    <row r="67" spans="1:5" x14ac:dyDescent="0.2">
      <c r="A67" s="184" t="s">
        <v>165</v>
      </c>
      <c r="B67" s="185"/>
      <c r="C67" s="185"/>
      <c r="D67" s="185"/>
      <c r="E67" s="186"/>
    </row>
    <row r="68" spans="1:5" x14ac:dyDescent="0.2">
      <c r="A68" s="63">
        <v>37</v>
      </c>
      <c r="B68" s="3" t="s">
        <v>166</v>
      </c>
      <c r="C68" s="66">
        <v>0</v>
      </c>
      <c r="D68" s="63" t="s">
        <v>522</v>
      </c>
      <c r="E68" s="63"/>
    </row>
    <row r="69" spans="1:5" ht="25.5" x14ac:dyDescent="0.2">
      <c r="A69" s="63">
        <v>38</v>
      </c>
      <c r="B69" s="3" t="s">
        <v>167</v>
      </c>
      <c r="C69" s="66">
        <v>0</v>
      </c>
      <c r="D69" s="63" t="s">
        <v>523</v>
      </c>
      <c r="E69" s="63"/>
    </row>
    <row r="70" spans="1:5" ht="38.25" x14ac:dyDescent="0.2">
      <c r="A70" s="63">
        <v>39</v>
      </c>
      <c r="B70" s="3" t="s">
        <v>168</v>
      </c>
      <c r="C70" s="66">
        <v>0</v>
      </c>
      <c r="D70" s="63" t="s">
        <v>524</v>
      </c>
      <c r="E70" s="63"/>
    </row>
    <row r="71" spans="1:5" ht="38.25" x14ac:dyDescent="0.2">
      <c r="A71" s="63">
        <v>40</v>
      </c>
      <c r="B71" s="3" t="s">
        <v>169</v>
      </c>
      <c r="C71" s="66">
        <v>0</v>
      </c>
      <c r="D71" s="63" t="s">
        <v>525</v>
      </c>
      <c r="E71" s="63"/>
    </row>
    <row r="72" spans="1:5" ht="38.25" x14ac:dyDescent="0.2">
      <c r="A72" s="63">
        <v>41</v>
      </c>
      <c r="B72" s="3" t="s">
        <v>170</v>
      </c>
      <c r="C72" s="66">
        <v>0</v>
      </c>
      <c r="D72" s="63"/>
      <c r="E72" s="63"/>
    </row>
    <row r="73" spans="1:5" ht="25.5" x14ac:dyDescent="0.2">
      <c r="A73" s="63" t="s">
        <v>171</v>
      </c>
      <c r="B73" s="3" t="s">
        <v>172</v>
      </c>
      <c r="C73" s="66">
        <v>0</v>
      </c>
      <c r="D73" s="63" t="s">
        <v>526</v>
      </c>
      <c r="E73" s="63"/>
    </row>
    <row r="74" spans="1:5" ht="25.5" x14ac:dyDescent="0.2">
      <c r="A74" s="63"/>
      <c r="B74" s="3" t="s">
        <v>173</v>
      </c>
      <c r="C74" s="66">
        <v>0</v>
      </c>
      <c r="D74" s="63"/>
      <c r="E74" s="63"/>
    </row>
    <row r="75" spans="1:5" ht="25.5" x14ac:dyDescent="0.2">
      <c r="A75" s="63" t="s">
        <v>174</v>
      </c>
      <c r="B75" s="3" t="s">
        <v>175</v>
      </c>
      <c r="C75" s="66" t="s">
        <v>66</v>
      </c>
      <c r="D75" s="63"/>
      <c r="E75" s="63"/>
    </row>
    <row r="76" spans="1:5" ht="25.5" x14ac:dyDescent="0.2">
      <c r="A76" s="63"/>
      <c r="B76" s="3" t="s">
        <v>176</v>
      </c>
      <c r="C76" s="66" t="s">
        <v>66</v>
      </c>
      <c r="D76" s="63"/>
      <c r="E76" s="63"/>
    </row>
    <row r="77" spans="1:5" ht="25.5" x14ac:dyDescent="0.2">
      <c r="A77" s="63" t="s">
        <v>177</v>
      </c>
      <c r="B77" s="3" t="s">
        <v>178</v>
      </c>
      <c r="C77" s="66" t="s">
        <v>66</v>
      </c>
      <c r="D77" s="63"/>
      <c r="E77" s="63"/>
    </row>
    <row r="78" spans="1:5" x14ac:dyDescent="0.2">
      <c r="A78" s="63"/>
      <c r="B78" s="3" t="s">
        <v>179</v>
      </c>
      <c r="C78" s="66" t="s">
        <v>66</v>
      </c>
      <c r="D78" s="63"/>
      <c r="E78" s="63"/>
    </row>
    <row r="79" spans="1:5" x14ac:dyDescent="0.2">
      <c r="A79" s="63"/>
      <c r="B79" s="3" t="s">
        <v>180</v>
      </c>
      <c r="C79" s="66" t="s">
        <v>66</v>
      </c>
      <c r="D79" s="63"/>
      <c r="E79" s="63"/>
    </row>
    <row r="80" spans="1:5" x14ac:dyDescent="0.2">
      <c r="A80" s="63"/>
      <c r="B80" s="3" t="s">
        <v>181</v>
      </c>
      <c r="C80" s="66" t="s">
        <v>66</v>
      </c>
      <c r="D80" s="63"/>
      <c r="E80" s="63"/>
    </row>
    <row r="81" spans="1:5" x14ac:dyDescent="0.2">
      <c r="A81" s="63">
        <v>42</v>
      </c>
      <c r="B81" s="3" t="s">
        <v>182</v>
      </c>
      <c r="C81" s="66">
        <v>0</v>
      </c>
      <c r="D81" s="63" t="s">
        <v>183</v>
      </c>
      <c r="E81" s="63"/>
    </row>
    <row r="82" spans="1:5" x14ac:dyDescent="0.2">
      <c r="A82" s="12">
        <v>43</v>
      </c>
      <c r="B82" s="12" t="s">
        <v>184</v>
      </c>
      <c r="C82" s="117">
        <v>0</v>
      </c>
      <c r="D82" s="153"/>
      <c r="E82" s="152"/>
    </row>
    <row r="83" spans="1:5" x14ac:dyDescent="0.2">
      <c r="A83" s="12">
        <v>44</v>
      </c>
      <c r="B83" s="12" t="s">
        <v>185</v>
      </c>
      <c r="C83" s="117">
        <v>575000</v>
      </c>
      <c r="D83" s="153"/>
      <c r="E83" s="152"/>
    </row>
    <row r="84" spans="1:5" x14ac:dyDescent="0.2">
      <c r="A84" s="12">
        <v>45</v>
      </c>
      <c r="B84" s="12" t="s">
        <v>186</v>
      </c>
      <c r="C84" s="117">
        <v>5684143.2171799997</v>
      </c>
      <c r="D84" s="153"/>
      <c r="E84" s="152"/>
    </row>
    <row r="85" spans="1:5" x14ac:dyDescent="0.2">
      <c r="A85" s="184" t="s">
        <v>187</v>
      </c>
      <c r="B85" s="185"/>
      <c r="C85" s="185"/>
      <c r="D85" s="185"/>
      <c r="E85" s="186"/>
    </row>
    <row r="86" spans="1:5" x14ac:dyDescent="0.2">
      <c r="A86" s="3">
        <v>46</v>
      </c>
      <c r="B86" s="3" t="s">
        <v>157</v>
      </c>
      <c r="C86" s="66">
        <v>724341.85352</v>
      </c>
      <c r="D86" s="63" t="s">
        <v>527</v>
      </c>
      <c r="E86" s="63"/>
    </row>
    <row r="87" spans="1:5" ht="25.5" x14ac:dyDescent="0.2">
      <c r="A87" s="3">
        <v>47</v>
      </c>
      <c r="B87" s="3" t="s">
        <v>188</v>
      </c>
      <c r="C87" s="66">
        <v>0</v>
      </c>
      <c r="D87" s="63" t="s">
        <v>528</v>
      </c>
      <c r="E87" s="63"/>
    </row>
    <row r="88" spans="1:5" x14ac:dyDescent="0.2">
      <c r="A88" s="3"/>
      <c r="B88" s="3" t="s">
        <v>98</v>
      </c>
      <c r="C88" s="66" t="s">
        <v>66</v>
      </c>
      <c r="D88" s="63"/>
      <c r="E88" s="63"/>
    </row>
    <row r="89" spans="1:5" ht="25.5" x14ac:dyDescent="0.2">
      <c r="A89" s="3">
        <v>48</v>
      </c>
      <c r="B89" s="3" t="s">
        <v>189</v>
      </c>
      <c r="C89" s="66">
        <v>0</v>
      </c>
      <c r="D89" s="63" t="s">
        <v>529</v>
      </c>
      <c r="E89" s="63"/>
    </row>
    <row r="90" spans="1:5" x14ac:dyDescent="0.2">
      <c r="A90" s="3">
        <v>49</v>
      </c>
      <c r="B90" s="3" t="s">
        <v>163</v>
      </c>
      <c r="C90" s="66">
        <v>0</v>
      </c>
      <c r="D90" s="63"/>
      <c r="E90" s="63"/>
    </row>
    <row r="91" spans="1:5" ht="14.25" customHeight="1" x14ac:dyDescent="0.2">
      <c r="A91" s="3">
        <v>50</v>
      </c>
      <c r="B91" s="3" t="s">
        <v>190</v>
      </c>
      <c r="C91" s="66" t="s">
        <v>66</v>
      </c>
      <c r="D91" s="63" t="s">
        <v>530</v>
      </c>
      <c r="E91" s="63"/>
    </row>
    <row r="92" spans="1:5" x14ac:dyDescent="0.2">
      <c r="A92" s="12">
        <v>51</v>
      </c>
      <c r="B92" s="12" t="s">
        <v>191</v>
      </c>
      <c r="C92" s="117">
        <v>724341.85352</v>
      </c>
      <c r="D92" s="12"/>
      <c r="E92" s="12"/>
    </row>
    <row r="93" spans="1:5" x14ac:dyDescent="0.2">
      <c r="A93" s="196" t="s">
        <v>192</v>
      </c>
      <c r="B93" s="197"/>
      <c r="C93" s="197"/>
      <c r="D93" s="197"/>
      <c r="E93" s="198"/>
    </row>
    <row r="94" spans="1:5" x14ac:dyDescent="0.2">
      <c r="A94" s="63">
        <v>52</v>
      </c>
      <c r="B94" s="3" t="s">
        <v>193</v>
      </c>
      <c r="C94" s="66">
        <v>0</v>
      </c>
      <c r="D94" s="63" t="s">
        <v>531</v>
      </c>
      <c r="E94" s="63"/>
    </row>
    <row r="95" spans="1:5" ht="38.25" x14ac:dyDescent="0.2">
      <c r="A95" s="63">
        <v>53</v>
      </c>
      <c r="B95" s="3" t="s">
        <v>194</v>
      </c>
      <c r="C95" s="66">
        <v>0</v>
      </c>
      <c r="D95" s="63" t="s">
        <v>532</v>
      </c>
      <c r="E95" s="63"/>
    </row>
    <row r="96" spans="1:5" ht="38.25" x14ac:dyDescent="0.2">
      <c r="A96" s="63">
        <v>54</v>
      </c>
      <c r="B96" s="3" t="s">
        <v>195</v>
      </c>
      <c r="C96" s="66">
        <v>0</v>
      </c>
      <c r="D96" s="63" t="s">
        <v>533</v>
      </c>
      <c r="E96" s="63"/>
    </row>
    <row r="97" spans="1:5" x14ac:dyDescent="0.2">
      <c r="A97" s="63" t="s">
        <v>196</v>
      </c>
      <c r="B97" s="3" t="s">
        <v>197</v>
      </c>
      <c r="C97" s="66">
        <v>0</v>
      </c>
      <c r="D97" s="63"/>
      <c r="E97" s="63"/>
    </row>
    <row r="98" spans="1:5" x14ac:dyDescent="0.2">
      <c r="A98" s="63" t="s">
        <v>198</v>
      </c>
      <c r="B98" s="3" t="s">
        <v>199</v>
      </c>
      <c r="C98" s="66">
        <v>0</v>
      </c>
      <c r="D98" s="63"/>
      <c r="E98" s="63"/>
    </row>
    <row r="99" spans="1:5" ht="38.25" x14ac:dyDescent="0.2">
      <c r="A99" s="63">
        <v>55</v>
      </c>
      <c r="B99" s="3" t="s">
        <v>200</v>
      </c>
      <c r="C99" s="66">
        <v>0</v>
      </c>
      <c r="D99" s="63" t="s">
        <v>534</v>
      </c>
      <c r="E99" s="63"/>
    </row>
    <row r="100" spans="1:5" ht="25.5" x14ac:dyDescent="0.2">
      <c r="A100" s="63">
        <v>56</v>
      </c>
      <c r="B100" s="3" t="s">
        <v>201</v>
      </c>
      <c r="C100" s="66">
        <v>0</v>
      </c>
      <c r="D100" s="63"/>
      <c r="E100" s="63"/>
    </row>
    <row r="101" spans="1:5" ht="25.5" x14ac:dyDescent="0.2">
      <c r="A101" s="63" t="s">
        <v>202</v>
      </c>
      <c r="B101" s="3" t="s">
        <v>203</v>
      </c>
      <c r="C101" s="66">
        <v>0</v>
      </c>
      <c r="D101" s="63" t="s">
        <v>526</v>
      </c>
      <c r="E101" s="63"/>
    </row>
    <row r="102" spans="1:5" ht="25.5" x14ac:dyDescent="0.2">
      <c r="A102" s="63"/>
      <c r="B102" s="3" t="s">
        <v>173</v>
      </c>
      <c r="C102" s="66">
        <v>0</v>
      </c>
      <c r="D102" s="63"/>
      <c r="E102" s="63"/>
    </row>
    <row r="103" spans="1:5" ht="25.5" x14ac:dyDescent="0.2">
      <c r="A103" s="63" t="s">
        <v>204</v>
      </c>
      <c r="B103" s="3" t="s">
        <v>205</v>
      </c>
      <c r="C103" s="66">
        <v>0</v>
      </c>
      <c r="D103" s="63"/>
      <c r="E103" s="63"/>
    </row>
    <row r="104" spans="1:5" ht="25.5" x14ac:dyDescent="0.2">
      <c r="A104" s="63"/>
      <c r="B104" s="3" t="s">
        <v>206</v>
      </c>
      <c r="C104" s="66">
        <v>0</v>
      </c>
      <c r="D104" s="63"/>
      <c r="E104" s="63"/>
    </row>
    <row r="105" spans="1:5" ht="25.5" x14ac:dyDescent="0.2">
      <c r="A105" s="63" t="s">
        <v>207</v>
      </c>
      <c r="B105" s="3" t="s">
        <v>208</v>
      </c>
      <c r="C105" s="66">
        <v>0</v>
      </c>
      <c r="D105" s="63">
        <v>468</v>
      </c>
      <c r="E105" s="63"/>
    </row>
    <row r="106" spans="1:5" x14ac:dyDescent="0.2">
      <c r="A106" s="63"/>
      <c r="B106" s="3" t="s">
        <v>179</v>
      </c>
      <c r="C106" s="66">
        <v>0</v>
      </c>
      <c r="D106" s="63"/>
      <c r="E106" s="63"/>
    </row>
    <row r="107" spans="1:5" x14ac:dyDescent="0.2">
      <c r="A107" s="63"/>
      <c r="B107" s="3" t="s">
        <v>180</v>
      </c>
      <c r="C107" s="66">
        <v>0</v>
      </c>
      <c r="D107" s="63">
        <v>468</v>
      </c>
      <c r="E107" s="63"/>
    </row>
    <row r="108" spans="1:5" x14ac:dyDescent="0.2">
      <c r="A108" s="63"/>
      <c r="B108" s="3" t="s">
        <v>181</v>
      </c>
      <c r="C108" s="66">
        <v>0</v>
      </c>
      <c r="D108" s="63"/>
      <c r="E108" s="63"/>
    </row>
    <row r="109" spans="1:5" x14ac:dyDescent="0.2">
      <c r="A109" s="12">
        <v>57</v>
      </c>
      <c r="B109" s="12" t="s">
        <v>209</v>
      </c>
      <c r="C109" s="117">
        <v>0</v>
      </c>
      <c r="D109" s="12"/>
      <c r="E109" s="12"/>
    </row>
    <row r="110" spans="1:5" x14ac:dyDescent="0.2">
      <c r="A110" s="12">
        <v>58</v>
      </c>
      <c r="B110" s="12" t="s">
        <v>210</v>
      </c>
      <c r="C110" s="117">
        <v>724341.85352</v>
      </c>
      <c r="D110" s="12"/>
      <c r="E110" s="12"/>
    </row>
    <row r="111" spans="1:5" x14ac:dyDescent="0.2">
      <c r="A111" s="12">
        <v>59</v>
      </c>
      <c r="B111" s="12" t="s">
        <v>211</v>
      </c>
      <c r="C111" s="117">
        <v>6408485.0707</v>
      </c>
      <c r="D111" s="12"/>
      <c r="E111" s="12"/>
    </row>
    <row r="112" spans="1:5" ht="25.5" x14ac:dyDescent="0.2">
      <c r="A112" s="63" t="s">
        <v>212</v>
      </c>
      <c r="B112" s="3" t="s">
        <v>213</v>
      </c>
      <c r="C112" s="66">
        <v>0</v>
      </c>
      <c r="D112" s="63" t="s">
        <v>214</v>
      </c>
      <c r="E112" s="63"/>
    </row>
    <row r="113" spans="1:5" ht="38.25" x14ac:dyDescent="0.2">
      <c r="A113" s="63"/>
      <c r="B113" s="3" t="s">
        <v>215</v>
      </c>
      <c r="C113" s="66">
        <v>0</v>
      </c>
      <c r="D113" s="63" t="s">
        <v>216</v>
      </c>
      <c r="E113" s="63"/>
    </row>
    <row r="114" spans="1:5" ht="38.25" x14ac:dyDescent="0.2">
      <c r="A114" s="63"/>
      <c r="B114" s="3" t="s">
        <v>217</v>
      </c>
      <c r="C114" s="66">
        <v>0</v>
      </c>
      <c r="D114" s="63"/>
      <c r="E114" s="63"/>
    </row>
    <row r="115" spans="1:5" ht="14.25" customHeight="1" x14ac:dyDescent="0.2">
      <c r="A115" s="63"/>
      <c r="B115" s="3" t="s">
        <v>218</v>
      </c>
      <c r="C115" s="66">
        <v>0</v>
      </c>
      <c r="D115" s="63"/>
      <c r="E115" s="63"/>
    </row>
    <row r="116" spans="1:5" ht="14.25" customHeight="1" x14ac:dyDescent="0.2">
      <c r="A116" s="63">
        <v>60</v>
      </c>
      <c r="B116" s="12" t="s">
        <v>219</v>
      </c>
      <c r="C116" s="117">
        <v>37295905.397137448</v>
      </c>
      <c r="D116" s="152"/>
      <c r="E116" s="152"/>
    </row>
    <row r="117" spans="1:5" x14ac:dyDescent="0.2">
      <c r="A117" s="184" t="s">
        <v>220</v>
      </c>
      <c r="B117" s="185"/>
      <c r="C117" s="185"/>
      <c r="D117" s="185"/>
      <c r="E117" s="186"/>
    </row>
    <row r="118" spans="1:5" x14ac:dyDescent="0.2">
      <c r="A118" s="63">
        <v>61</v>
      </c>
      <c r="B118" s="10" t="s">
        <v>221</v>
      </c>
      <c r="C118" s="170">
        <v>0.13698938697898291</v>
      </c>
      <c r="D118" s="171" t="s">
        <v>222</v>
      </c>
      <c r="E118" s="10"/>
    </row>
    <row r="119" spans="1:5" x14ac:dyDescent="0.2">
      <c r="A119" s="63">
        <v>62</v>
      </c>
      <c r="B119" s="10" t="s">
        <v>223</v>
      </c>
      <c r="C119" s="170">
        <v>0.1524066290026645</v>
      </c>
      <c r="D119" s="171" t="s">
        <v>224</v>
      </c>
      <c r="E119" s="10"/>
    </row>
    <row r="120" spans="1:5" x14ac:dyDescent="0.2">
      <c r="A120" s="63">
        <v>63</v>
      </c>
      <c r="B120" s="10" t="s">
        <v>225</v>
      </c>
      <c r="C120" s="170">
        <v>0.17182811363501224</v>
      </c>
      <c r="D120" s="171" t="s">
        <v>226</v>
      </c>
      <c r="E120" s="10"/>
    </row>
    <row r="121" spans="1:5" ht="38.25" x14ac:dyDescent="0.2">
      <c r="A121" s="63">
        <v>64</v>
      </c>
      <c r="B121" s="10" t="s">
        <v>227</v>
      </c>
      <c r="C121" s="170">
        <v>6.5000000000000002E-2</v>
      </c>
      <c r="D121" s="171" t="s">
        <v>535</v>
      </c>
      <c r="E121" s="10"/>
    </row>
    <row r="122" spans="1:5" x14ac:dyDescent="0.2">
      <c r="A122" s="63">
        <v>65</v>
      </c>
      <c r="B122" s="10" t="s">
        <v>228</v>
      </c>
      <c r="C122" s="170">
        <v>2.5000000000000001E-2</v>
      </c>
      <c r="D122" s="171"/>
      <c r="E122" s="10"/>
    </row>
    <row r="123" spans="1:5" x14ac:dyDescent="0.2">
      <c r="A123" s="63">
        <v>66</v>
      </c>
      <c r="B123" s="10" t="s">
        <v>229</v>
      </c>
      <c r="C123" s="170">
        <v>0.01</v>
      </c>
      <c r="D123" s="171"/>
      <c r="E123" s="10"/>
    </row>
    <row r="124" spans="1:5" x14ac:dyDescent="0.2">
      <c r="A124" s="63">
        <v>67</v>
      </c>
      <c r="B124" s="10" t="s">
        <v>230</v>
      </c>
      <c r="C124" s="170">
        <v>0.03</v>
      </c>
      <c r="D124" s="171" t="s">
        <v>231</v>
      </c>
      <c r="E124" s="10"/>
    </row>
    <row r="125" spans="1:5" ht="25.5" x14ac:dyDescent="0.2">
      <c r="A125" s="63" t="s">
        <v>232</v>
      </c>
      <c r="B125" s="10" t="s">
        <v>233</v>
      </c>
      <c r="C125" s="170">
        <v>0</v>
      </c>
      <c r="D125" s="171"/>
      <c r="E125" s="10"/>
    </row>
    <row r="126" spans="1:5" x14ac:dyDescent="0.2">
      <c r="A126" s="63">
        <v>68</v>
      </c>
      <c r="B126" s="10" t="s">
        <v>234</v>
      </c>
      <c r="C126" s="170">
        <v>0.13682811363501224</v>
      </c>
      <c r="D126" s="171" t="s">
        <v>235</v>
      </c>
      <c r="E126" s="10"/>
    </row>
    <row r="127" spans="1:5" x14ac:dyDescent="0.2">
      <c r="A127" s="63">
        <v>69</v>
      </c>
      <c r="B127" s="10" t="s">
        <v>236</v>
      </c>
      <c r="C127" s="172" t="s">
        <v>66</v>
      </c>
      <c r="D127" s="171"/>
      <c r="E127" s="10"/>
    </row>
    <row r="128" spans="1:5" ht="14.25" customHeight="1" x14ac:dyDescent="0.2">
      <c r="A128" s="63">
        <v>70</v>
      </c>
      <c r="B128" s="10" t="s">
        <v>236</v>
      </c>
      <c r="C128" s="172" t="s">
        <v>66</v>
      </c>
      <c r="D128" s="171"/>
      <c r="E128" s="10"/>
    </row>
    <row r="129" spans="1:5" ht="14.25" customHeight="1" x14ac:dyDescent="0.2">
      <c r="A129" s="63">
        <v>71</v>
      </c>
      <c r="B129" s="10" t="s">
        <v>236</v>
      </c>
      <c r="C129" s="172" t="s">
        <v>66</v>
      </c>
      <c r="D129" s="171"/>
      <c r="E129" s="10"/>
    </row>
    <row r="130" spans="1:5" x14ac:dyDescent="0.2">
      <c r="A130" s="199" t="s">
        <v>237</v>
      </c>
      <c r="B130" s="200"/>
      <c r="C130" s="200"/>
      <c r="D130" s="200"/>
      <c r="E130" s="201"/>
    </row>
    <row r="131" spans="1:5" ht="38.25" x14ac:dyDescent="0.2">
      <c r="A131" s="3">
        <v>72</v>
      </c>
      <c r="B131" s="3" t="s">
        <v>238</v>
      </c>
      <c r="C131" s="65">
        <v>0</v>
      </c>
      <c r="D131" s="63" t="s">
        <v>536</v>
      </c>
      <c r="E131" s="3"/>
    </row>
    <row r="132" spans="1:5" ht="38.25" x14ac:dyDescent="0.2">
      <c r="A132" s="3">
        <v>73</v>
      </c>
      <c r="B132" s="3" t="s">
        <v>239</v>
      </c>
      <c r="C132" s="65">
        <v>0</v>
      </c>
      <c r="D132" s="63" t="s">
        <v>537</v>
      </c>
      <c r="E132" s="3"/>
    </row>
    <row r="133" spans="1:5" ht="14.25" customHeight="1" x14ac:dyDescent="0.2">
      <c r="A133" s="3">
        <v>74</v>
      </c>
      <c r="B133" s="3" t="s">
        <v>240</v>
      </c>
      <c r="C133" s="65" t="s">
        <v>66</v>
      </c>
      <c r="D133" s="63"/>
      <c r="E133" s="3"/>
    </row>
    <row r="134" spans="1:5" ht="14.25" customHeight="1" x14ac:dyDescent="0.2">
      <c r="A134" s="3">
        <v>75</v>
      </c>
      <c r="B134" s="3" t="s">
        <v>241</v>
      </c>
      <c r="C134" s="65">
        <v>0</v>
      </c>
      <c r="D134" s="63" t="s">
        <v>538</v>
      </c>
      <c r="E134" s="3"/>
    </row>
    <row r="135" spans="1:5" x14ac:dyDescent="0.2">
      <c r="A135" s="184" t="s">
        <v>242</v>
      </c>
      <c r="B135" s="185"/>
      <c r="C135" s="185"/>
      <c r="D135" s="185"/>
      <c r="E135" s="186"/>
    </row>
    <row r="136" spans="1:5" ht="25.5" x14ac:dyDescent="0.2">
      <c r="A136" s="3">
        <v>76</v>
      </c>
      <c r="B136" s="3" t="s">
        <v>243</v>
      </c>
      <c r="C136" s="66">
        <v>0</v>
      </c>
      <c r="D136" s="3">
        <v>62</v>
      </c>
      <c r="E136" s="3"/>
    </row>
    <row r="137" spans="1:5" ht="24" customHeight="1" x14ac:dyDescent="0.2">
      <c r="A137" s="3">
        <v>77</v>
      </c>
      <c r="B137" s="3" t="s">
        <v>244</v>
      </c>
      <c r="C137" s="66">
        <v>466198.81746421813</v>
      </c>
      <c r="D137" s="3">
        <v>62</v>
      </c>
      <c r="E137" s="3"/>
    </row>
    <row r="138" spans="1:5" ht="32.25" customHeight="1" x14ac:dyDescent="0.2">
      <c r="A138" s="3">
        <v>78</v>
      </c>
      <c r="B138" s="3" t="s">
        <v>245</v>
      </c>
      <c r="C138" s="66">
        <v>0</v>
      </c>
      <c r="D138" s="3">
        <v>62</v>
      </c>
      <c r="E138" s="3"/>
    </row>
    <row r="139" spans="1:5" x14ac:dyDescent="0.2">
      <c r="A139" s="3">
        <v>79</v>
      </c>
      <c r="B139" s="3" t="s">
        <v>246</v>
      </c>
      <c r="C139" s="66">
        <v>223775.43238282469</v>
      </c>
      <c r="D139" s="3">
        <v>62</v>
      </c>
      <c r="E139" s="3"/>
    </row>
    <row r="140" spans="1:5" x14ac:dyDescent="0.2">
      <c r="A140" s="199" t="s">
        <v>247</v>
      </c>
      <c r="B140" s="200"/>
      <c r="C140" s="200"/>
      <c r="D140" s="200"/>
      <c r="E140" s="201"/>
    </row>
    <row r="141" spans="1:5" ht="25.5" x14ac:dyDescent="0.2">
      <c r="A141" s="3">
        <v>80</v>
      </c>
      <c r="B141" s="3" t="s">
        <v>248</v>
      </c>
      <c r="C141" s="63" t="s">
        <v>66</v>
      </c>
      <c r="D141" s="63" t="s">
        <v>539</v>
      </c>
      <c r="E141" s="3"/>
    </row>
    <row r="142" spans="1:5" ht="25.5" x14ac:dyDescent="0.2">
      <c r="A142" s="3">
        <v>81</v>
      </c>
      <c r="B142" s="3" t="s">
        <v>249</v>
      </c>
      <c r="C142" s="157">
        <v>0</v>
      </c>
      <c r="D142" s="63" t="s">
        <v>539</v>
      </c>
      <c r="E142" s="3"/>
    </row>
    <row r="143" spans="1:5" ht="25.5" x14ac:dyDescent="0.2">
      <c r="A143" s="3">
        <v>82</v>
      </c>
      <c r="B143" s="3" t="s">
        <v>250</v>
      </c>
      <c r="C143" s="63" t="s">
        <v>66</v>
      </c>
      <c r="D143" s="63" t="s">
        <v>540</v>
      </c>
      <c r="E143" s="3"/>
    </row>
    <row r="144" spans="1:5" ht="25.5" x14ac:dyDescent="0.2">
      <c r="A144" s="3">
        <v>83</v>
      </c>
      <c r="B144" s="3" t="s">
        <v>251</v>
      </c>
      <c r="C144" s="63" t="s">
        <v>66</v>
      </c>
      <c r="D144" s="63" t="s">
        <v>540</v>
      </c>
      <c r="E144" s="3"/>
    </row>
    <row r="145" spans="1:5" ht="25.5" x14ac:dyDescent="0.2">
      <c r="A145" s="3">
        <v>84</v>
      </c>
      <c r="B145" s="3" t="s">
        <v>252</v>
      </c>
      <c r="C145" s="63" t="s">
        <v>66</v>
      </c>
      <c r="D145" s="63" t="s">
        <v>541</v>
      </c>
      <c r="E145" s="3"/>
    </row>
    <row r="146" spans="1:5" ht="25.5" x14ac:dyDescent="0.2">
      <c r="A146" s="3">
        <v>85</v>
      </c>
      <c r="B146" s="3" t="s">
        <v>253</v>
      </c>
      <c r="C146" s="63" t="s">
        <v>66</v>
      </c>
      <c r="D146" s="63" t="s">
        <v>541</v>
      </c>
      <c r="E146" s="3"/>
    </row>
  </sheetData>
  <mergeCells count="11">
    <mergeCell ref="A93:E93"/>
    <mergeCell ref="A117:E117"/>
    <mergeCell ref="A130:E130"/>
    <mergeCell ref="A135:E135"/>
    <mergeCell ref="A140:E140"/>
    <mergeCell ref="A85:E85"/>
    <mergeCell ref="A1:J2"/>
    <mergeCell ref="A8:B9"/>
    <mergeCell ref="A22:E22"/>
    <mergeCell ref="A58:E58"/>
    <mergeCell ref="A67:E67"/>
  </mergeCell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18B09-E411-42C7-A212-1B3007E562A9}">
  <dimension ref="A1:Q43"/>
  <sheetViews>
    <sheetView showGridLines="0" zoomScaleNormal="100" workbookViewId="0">
      <selection activeCell="K29" sqref="K29"/>
    </sheetView>
  </sheetViews>
  <sheetFormatPr baseColWidth="10" defaultRowHeight="14.25" x14ac:dyDescent="0.2"/>
  <cols>
    <col min="2" max="2" width="17.33203125" customWidth="1"/>
    <col min="3" max="3" width="11.88671875" bestFit="1" customWidth="1"/>
    <col min="6" max="6" width="11.77734375" bestFit="1" customWidth="1"/>
    <col min="9" max="9" width="11.77734375" bestFit="1" customWidth="1"/>
    <col min="12" max="12" width="11.77734375" bestFit="1" customWidth="1"/>
    <col min="13" max="13" width="11.6640625" bestFit="1" customWidth="1"/>
    <col min="14" max="14" width="12.6640625" customWidth="1"/>
  </cols>
  <sheetData>
    <row r="1" spans="1:17" ht="19.5" customHeight="1" x14ac:dyDescent="0.2">
      <c r="A1" s="187" t="s">
        <v>86</v>
      </c>
      <c r="B1" s="187"/>
      <c r="C1" s="187"/>
      <c r="D1" s="187"/>
      <c r="E1" s="187"/>
      <c r="F1" s="187"/>
      <c r="G1" s="187"/>
      <c r="H1" s="187"/>
      <c r="I1" s="187"/>
      <c r="J1" s="187"/>
      <c r="K1" s="187"/>
      <c r="L1" s="187"/>
      <c r="M1" s="187"/>
      <c r="N1" s="187"/>
      <c r="O1" s="187"/>
      <c r="P1" s="187"/>
      <c r="Q1" s="2"/>
    </row>
    <row r="2" spans="1:17" x14ac:dyDescent="0.2">
      <c r="A2" s="187"/>
      <c r="B2" s="187"/>
      <c r="C2" s="187"/>
      <c r="D2" s="187"/>
      <c r="E2" s="187"/>
      <c r="F2" s="187"/>
      <c r="G2" s="187"/>
      <c r="H2" s="187"/>
      <c r="I2" s="187"/>
      <c r="J2" s="187"/>
      <c r="K2" s="187"/>
      <c r="L2" s="187"/>
      <c r="M2" s="187"/>
      <c r="N2" s="187"/>
      <c r="O2" s="187"/>
      <c r="P2" s="187"/>
      <c r="Q2" s="2"/>
    </row>
    <row r="3" spans="1:17" x14ac:dyDescent="0.2">
      <c r="A3" s="25" t="s">
        <v>487</v>
      </c>
      <c r="B3" s="2"/>
      <c r="C3" s="2"/>
      <c r="D3" s="2"/>
      <c r="E3" s="2"/>
      <c r="F3" s="2"/>
      <c r="G3" s="2"/>
      <c r="H3" s="2"/>
      <c r="I3" s="2"/>
      <c r="J3" s="2"/>
      <c r="K3" s="2"/>
      <c r="L3" s="2"/>
      <c r="M3" s="2"/>
      <c r="N3" s="2"/>
      <c r="O3" s="2"/>
      <c r="P3" s="2"/>
      <c r="Q3" s="2"/>
    </row>
    <row r="4" spans="1:17" x14ac:dyDescent="0.2">
      <c r="A4" s="2"/>
      <c r="B4" s="2"/>
      <c r="C4" s="2"/>
      <c r="D4" s="2"/>
      <c r="E4" s="2"/>
      <c r="F4" s="2"/>
      <c r="G4" s="2"/>
      <c r="H4" s="2"/>
      <c r="I4" s="2"/>
      <c r="J4" s="2"/>
      <c r="K4" s="2"/>
      <c r="L4" s="2"/>
      <c r="M4" s="2"/>
      <c r="N4" s="2"/>
      <c r="O4" s="2"/>
      <c r="P4" s="2"/>
      <c r="Q4" s="2"/>
    </row>
    <row r="5" spans="1:17" x14ac:dyDescent="0.2">
      <c r="A5" s="2"/>
      <c r="B5" s="2"/>
      <c r="C5" s="2"/>
      <c r="D5" s="2"/>
      <c r="E5" s="2"/>
      <c r="F5" s="2"/>
      <c r="G5" s="2"/>
      <c r="H5" s="2"/>
      <c r="I5" s="2"/>
      <c r="J5" s="2"/>
      <c r="K5" s="2"/>
      <c r="L5" s="2"/>
      <c r="M5" s="2"/>
      <c r="N5" s="2"/>
      <c r="O5" s="2"/>
      <c r="P5" s="2"/>
      <c r="Q5" s="2"/>
    </row>
    <row r="6" spans="1:17" x14ac:dyDescent="0.2">
      <c r="A6" s="175">
        <f>'Table of contents'!D11</f>
        <v>44561</v>
      </c>
      <c r="B6" s="2"/>
      <c r="C6" s="2"/>
      <c r="D6" s="2"/>
      <c r="E6" s="2"/>
      <c r="F6" s="2"/>
      <c r="G6" s="2"/>
      <c r="H6" s="2"/>
      <c r="I6" s="2"/>
      <c r="J6" s="2"/>
      <c r="K6" s="2"/>
      <c r="L6" s="2"/>
      <c r="M6" s="2"/>
      <c r="N6" s="2"/>
      <c r="O6" s="2"/>
      <c r="P6" s="2"/>
      <c r="Q6" s="2"/>
    </row>
    <row r="7" spans="1:17" ht="19.5" customHeight="1" x14ac:dyDescent="0.2">
      <c r="A7" s="215" t="s">
        <v>469</v>
      </c>
      <c r="B7" s="215"/>
      <c r="C7" s="215"/>
      <c r="D7" s="215"/>
      <c r="E7" s="215"/>
      <c r="F7" s="215"/>
      <c r="G7" s="215"/>
      <c r="H7" s="215"/>
      <c r="I7" s="215"/>
      <c r="J7" s="215"/>
      <c r="K7" s="215"/>
      <c r="L7" s="215"/>
      <c r="M7" s="215"/>
      <c r="N7" s="215"/>
      <c r="O7" s="2"/>
      <c r="P7" s="2"/>
      <c r="Q7" s="2"/>
    </row>
    <row r="8" spans="1:17" ht="38.25" customHeight="1" x14ac:dyDescent="0.2">
      <c r="A8" s="213" t="s">
        <v>254</v>
      </c>
      <c r="B8" s="213"/>
      <c r="C8" s="213" t="s">
        <v>255</v>
      </c>
      <c r="D8" s="213"/>
      <c r="E8" s="213" t="s">
        <v>256</v>
      </c>
      <c r="F8" s="213"/>
      <c r="G8" s="213" t="s">
        <v>257</v>
      </c>
      <c r="H8" s="213"/>
      <c r="I8" s="213" t="s">
        <v>258</v>
      </c>
      <c r="J8" s="213"/>
      <c r="K8" s="213"/>
      <c r="L8" s="213"/>
      <c r="M8" s="213" t="s">
        <v>259</v>
      </c>
      <c r="N8" s="216" t="s">
        <v>260</v>
      </c>
      <c r="O8" s="2"/>
      <c r="P8" s="2"/>
      <c r="Q8" s="2"/>
    </row>
    <row r="9" spans="1:17" ht="63.75" x14ac:dyDescent="0.2">
      <c r="A9" s="214"/>
      <c r="B9" s="214"/>
      <c r="C9" s="52" t="s">
        <v>482</v>
      </c>
      <c r="D9" s="52" t="s">
        <v>481</v>
      </c>
      <c r="E9" s="52" t="s">
        <v>480</v>
      </c>
      <c r="F9" s="52" t="s">
        <v>261</v>
      </c>
      <c r="G9" s="52" t="s">
        <v>482</v>
      </c>
      <c r="H9" s="52" t="s">
        <v>483</v>
      </c>
      <c r="I9" s="52" t="s">
        <v>262</v>
      </c>
      <c r="J9" s="52" t="s">
        <v>263</v>
      </c>
      <c r="K9" s="52" t="s">
        <v>264</v>
      </c>
      <c r="L9" s="52" t="s">
        <v>265</v>
      </c>
      <c r="M9" s="214"/>
      <c r="N9" s="217"/>
      <c r="O9" s="2"/>
      <c r="P9" s="2"/>
      <c r="Q9" s="2"/>
    </row>
    <row r="10" spans="1:17" x14ac:dyDescent="0.2">
      <c r="A10" s="45"/>
      <c r="B10" s="45"/>
      <c r="C10" s="45" t="s">
        <v>266</v>
      </c>
      <c r="D10" s="45" t="s">
        <v>267</v>
      </c>
      <c r="E10" s="45" t="s">
        <v>268</v>
      </c>
      <c r="F10" s="45" t="s">
        <v>269</v>
      </c>
      <c r="G10" s="45" t="s">
        <v>270</v>
      </c>
      <c r="H10" s="45" t="s">
        <v>271</v>
      </c>
      <c r="I10" s="45" t="s">
        <v>272</v>
      </c>
      <c r="J10" s="45" t="s">
        <v>273</v>
      </c>
      <c r="K10" s="45" t="s">
        <v>274</v>
      </c>
      <c r="L10" s="45" t="s">
        <v>275</v>
      </c>
      <c r="M10" s="45" t="s">
        <v>276</v>
      </c>
      <c r="N10" s="46" t="s">
        <v>277</v>
      </c>
      <c r="O10" s="2"/>
      <c r="P10" s="2"/>
      <c r="Q10" s="2"/>
    </row>
    <row r="11" spans="1:17" x14ac:dyDescent="0.2">
      <c r="A11" s="70" t="s">
        <v>266</v>
      </c>
      <c r="B11" s="55" t="s">
        <v>278</v>
      </c>
      <c r="C11" s="56"/>
      <c r="D11" s="56"/>
      <c r="E11" s="56"/>
      <c r="F11" s="56"/>
      <c r="G11" s="56"/>
      <c r="H11" s="56"/>
      <c r="I11" s="56"/>
      <c r="J11" s="56"/>
      <c r="K11" s="56"/>
      <c r="L11" s="56"/>
      <c r="M11" s="56"/>
      <c r="N11" s="56"/>
      <c r="O11" s="2"/>
      <c r="P11" s="2"/>
      <c r="Q11" s="2"/>
    </row>
    <row r="12" spans="1:17" x14ac:dyDescent="0.2">
      <c r="A12" s="71"/>
      <c r="B12" s="57" t="s">
        <v>279</v>
      </c>
      <c r="C12" s="58">
        <v>97861880.738293901</v>
      </c>
      <c r="D12" s="58"/>
      <c r="E12" s="58"/>
      <c r="F12" s="58"/>
      <c r="G12" s="58"/>
      <c r="H12" s="58"/>
      <c r="I12" s="58">
        <v>32451081.483497139</v>
      </c>
      <c r="J12" s="58"/>
      <c r="K12" s="58"/>
      <c r="L12" s="58">
        <v>32451081.483497139</v>
      </c>
      <c r="M12" s="124">
        <v>0.99726073340219279</v>
      </c>
      <c r="N12" s="169">
        <v>1</v>
      </c>
      <c r="O12" s="2"/>
      <c r="P12" s="2"/>
      <c r="Q12" s="2"/>
    </row>
    <row r="13" spans="1:17" x14ac:dyDescent="0.2">
      <c r="A13" s="71"/>
      <c r="B13" s="57" t="s">
        <v>280</v>
      </c>
      <c r="C13" s="58">
        <v>583039.83333333337</v>
      </c>
      <c r="D13" s="58"/>
      <c r="E13" s="58"/>
      <c r="F13" s="58"/>
      <c r="G13" s="58"/>
      <c r="H13" s="58"/>
      <c r="I13" s="58">
        <v>58303.983333333344</v>
      </c>
      <c r="J13" s="58"/>
      <c r="K13" s="58"/>
      <c r="L13" s="58">
        <v>58303.983333333344</v>
      </c>
      <c r="M13" s="124">
        <v>1.7917514770297645E-3</v>
      </c>
      <c r="N13" s="169">
        <v>1</v>
      </c>
      <c r="O13" s="2"/>
      <c r="P13" s="2"/>
      <c r="Q13" s="2"/>
    </row>
    <row r="14" spans="1:17" x14ac:dyDescent="0.2">
      <c r="A14" s="71"/>
      <c r="B14" s="57" t="s">
        <v>281</v>
      </c>
      <c r="C14" s="58">
        <v>308323.48413333332</v>
      </c>
      <c r="D14" s="58"/>
      <c r="E14" s="58"/>
      <c r="F14" s="58"/>
      <c r="G14" s="58"/>
      <c r="H14" s="58"/>
      <c r="I14" s="58">
        <v>30832.348413333333</v>
      </c>
      <c r="J14" s="58"/>
      <c r="K14" s="58"/>
      <c r="L14" s="58">
        <v>30832.348413333333</v>
      </c>
      <c r="M14" s="124">
        <v>9.475151207773906E-4</v>
      </c>
      <c r="N14" s="169">
        <v>1</v>
      </c>
      <c r="O14" s="2"/>
      <c r="P14" s="2"/>
      <c r="Q14" s="2"/>
    </row>
    <row r="15" spans="1:17" x14ac:dyDescent="0.2">
      <c r="A15" s="71"/>
      <c r="B15" s="57" t="s">
        <v>282</v>
      </c>
      <c r="C15" s="58">
        <v>0</v>
      </c>
      <c r="D15" s="58"/>
      <c r="E15" s="58"/>
      <c r="F15" s="58"/>
      <c r="G15" s="58"/>
      <c r="H15" s="58"/>
      <c r="I15" s="58">
        <v>0</v>
      </c>
      <c r="J15" s="58"/>
      <c r="K15" s="58"/>
      <c r="L15" s="58">
        <v>0</v>
      </c>
      <c r="M15" s="124">
        <v>0</v>
      </c>
      <c r="N15" s="169">
        <v>1</v>
      </c>
      <c r="O15" s="2"/>
      <c r="P15" s="2"/>
      <c r="Q15" s="2"/>
    </row>
    <row r="16" spans="1:17" x14ac:dyDescent="0.2">
      <c r="A16" s="71"/>
      <c r="B16" s="57"/>
      <c r="C16" s="58"/>
      <c r="D16" s="58"/>
      <c r="E16" s="58"/>
      <c r="F16" s="58"/>
      <c r="G16" s="58"/>
      <c r="H16" s="58"/>
      <c r="I16" s="58"/>
      <c r="J16" s="58"/>
      <c r="K16" s="58"/>
      <c r="L16" s="58"/>
      <c r="M16" s="124"/>
      <c r="N16" s="169"/>
      <c r="O16" s="2"/>
      <c r="P16" s="2"/>
      <c r="Q16" s="2"/>
    </row>
    <row r="17" spans="1:17" x14ac:dyDescent="0.2">
      <c r="A17" s="71"/>
      <c r="B17" s="57"/>
      <c r="C17" s="58"/>
      <c r="D17" s="58"/>
      <c r="E17" s="58"/>
      <c r="F17" s="58"/>
      <c r="G17" s="58"/>
      <c r="H17" s="58"/>
      <c r="I17" s="58"/>
      <c r="J17" s="58"/>
      <c r="K17" s="58"/>
      <c r="L17" s="58"/>
      <c r="M17" s="124"/>
      <c r="N17" s="123"/>
      <c r="O17" s="2"/>
      <c r="P17" s="2"/>
      <c r="Q17" s="2"/>
    </row>
    <row r="18" spans="1:17" x14ac:dyDescent="0.2">
      <c r="A18" s="71"/>
      <c r="B18" s="57"/>
      <c r="C18" s="58"/>
      <c r="D18" s="58"/>
      <c r="E18" s="58"/>
      <c r="F18" s="58"/>
      <c r="G18" s="58"/>
      <c r="H18" s="58"/>
      <c r="I18" s="58"/>
      <c r="J18" s="58"/>
      <c r="K18" s="58"/>
      <c r="L18" s="58"/>
      <c r="M18" s="124"/>
      <c r="N18" s="123"/>
      <c r="O18" s="2"/>
      <c r="P18" s="2"/>
      <c r="Q18" s="2"/>
    </row>
    <row r="19" spans="1:17" x14ac:dyDescent="0.2">
      <c r="A19" s="71"/>
      <c r="B19" s="57"/>
      <c r="C19" s="58"/>
      <c r="D19" s="58"/>
      <c r="E19" s="58"/>
      <c r="F19" s="58"/>
      <c r="G19" s="58"/>
      <c r="H19" s="58"/>
      <c r="I19" s="58"/>
      <c r="J19" s="58"/>
      <c r="K19" s="58"/>
      <c r="L19" s="58"/>
      <c r="M19" s="124"/>
      <c r="N19" s="123"/>
      <c r="O19" s="2"/>
      <c r="P19" s="2"/>
      <c r="Q19" s="2"/>
    </row>
    <row r="20" spans="1:17" x14ac:dyDescent="0.2">
      <c r="A20" s="144" t="s">
        <v>267</v>
      </c>
      <c r="B20" s="132" t="s">
        <v>265</v>
      </c>
      <c r="C20" s="133">
        <v>98753244.055760562</v>
      </c>
      <c r="D20" s="133"/>
      <c r="E20" s="133"/>
      <c r="F20" s="133"/>
      <c r="G20" s="133"/>
      <c r="H20" s="133"/>
      <c r="I20" s="133">
        <v>32540217.815243807</v>
      </c>
      <c r="J20" s="133"/>
      <c r="K20" s="133"/>
      <c r="L20" s="133">
        <v>32540217.815243807</v>
      </c>
      <c r="M20" s="145">
        <v>1</v>
      </c>
      <c r="N20" s="146">
        <v>4</v>
      </c>
      <c r="O20" s="2"/>
      <c r="P20" s="2"/>
      <c r="Q20" s="2"/>
    </row>
    <row r="21" spans="1:17" x14ac:dyDescent="0.2">
      <c r="A21" s="2"/>
      <c r="B21" s="2"/>
      <c r="C21" s="50"/>
      <c r="D21" s="50"/>
      <c r="E21" s="50"/>
      <c r="F21" s="50"/>
      <c r="G21" s="50"/>
      <c r="H21" s="50"/>
      <c r="I21" s="50"/>
      <c r="J21" s="50"/>
      <c r="K21" s="50"/>
      <c r="L21" s="50"/>
      <c r="M21" s="50"/>
      <c r="N21" s="50"/>
      <c r="O21" s="2"/>
      <c r="P21" s="2"/>
      <c r="Q21" s="2"/>
    </row>
    <row r="22" spans="1:17" x14ac:dyDescent="0.2">
      <c r="A22" s="2"/>
      <c r="B22" s="2"/>
      <c r="C22" s="50"/>
      <c r="D22" s="50"/>
      <c r="E22" s="50"/>
      <c r="F22" s="50"/>
      <c r="G22" s="50"/>
      <c r="H22" s="50"/>
      <c r="I22" s="50"/>
      <c r="J22" s="50"/>
      <c r="K22" s="50"/>
      <c r="L22" s="50"/>
      <c r="M22" s="50"/>
      <c r="N22" s="50"/>
      <c r="O22" s="2"/>
      <c r="P22" s="2"/>
      <c r="Q22" s="2"/>
    </row>
    <row r="23" spans="1:17" x14ac:dyDescent="0.2">
      <c r="A23" s="2"/>
      <c r="B23" s="2"/>
      <c r="C23" s="2"/>
      <c r="D23" s="2"/>
      <c r="E23" s="2"/>
      <c r="F23" s="2"/>
      <c r="G23" s="2"/>
      <c r="H23" s="2"/>
      <c r="I23" s="2"/>
      <c r="J23" s="2"/>
      <c r="K23" s="2"/>
      <c r="L23" s="2"/>
      <c r="M23" s="2"/>
      <c r="N23" s="2"/>
      <c r="O23" s="2"/>
      <c r="P23" s="2"/>
      <c r="Q23" s="2"/>
    </row>
    <row r="24" spans="1:17" ht="21" customHeight="1" x14ac:dyDescent="0.2">
      <c r="A24" s="97" t="s">
        <v>470</v>
      </c>
      <c r="B24" s="99"/>
      <c r="C24" s="99"/>
      <c r="D24" s="99"/>
      <c r="E24" s="99"/>
      <c r="F24" s="99"/>
      <c r="G24" s="24"/>
      <c r="H24" s="24"/>
      <c r="I24" s="24"/>
      <c r="J24" s="24"/>
      <c r="K24" s="24"/>
      <c r="L24" s="24"/>
      <c r="M24" s="24"/>
      <c r="N24" s="24"/>
      <c r="O24" s="2"/>
      <c r="P24" s="2"/>
      <c r="Q24" s="2"/>
    </row>
    <row r="25" spans="1:17" x14ac:dyDescent="0.2">
      <c r="A25" s="90" t="s">
        <v>254</v>
      </c>
      <c r="B25" s="202"/>
      <c r="C25" s="202"/>
      <c r="D25" s="202"/>
      <c r="E25" s="202"/>
      <c r="F25" s="94" t="s">
        <v>283</v>
      </c>
      <c r="G25" s="2"/>
      <c r="H25" s="2"/>
      <c r="I25" s="2"/>
      <c r="J25" s="2"/>
      <c r="K25" s="2"/>
      <c r="M25" s="2"/>
      <c r="N25" s="2"/>
      <c r="O25" s="2"/>
      <c r="P25" s="2"/>
      <c r="Q25" s="2"/>
    </row>
    <row r="26" spans="1:17" x14ac:dyDescent="0.2">
      <c r="A26" s="75"/>
      <c r="B26" s="203"/>
      <c r="C26" s="203"/>
      <c r="D26" s="203"/>
      <c r="E26" s="203"/>
      <c r="F26" s="76" t="s">
        <v>266</v>
      </c>
      <c r="G26" s="24"/>
      <c r="H26" s="24"/>
      <c r="I26" s="24"/>
      <c r="J26" s="24"/>
      <c r="K26" s="24"/>
      <c r="M26" s="2"/>
      <c r="N26" s="2"/>
      <c r="O26" s="2"/>
      <c r="P26" s="2"/>
      <c r="Q26" s="2"/>
    </row>
    <row r="27" spans="1:17" x14ac:dyDescent="0.2">
      <c r="A27" s="70" t="s">
        <v>266</v>
      </c>
      <c r="B27" s="204" t="s">
        <v>284</v>
      </c>
      <c r="C27" s="205"/>
      <c r="D27" s="205"/>
      <c r="E27" s="206"/>
      <c r="F27" s="73">
        <v>37295905.397137448</v>
      </c>
      <c r="G27" s="24"/>
      <c r="H27" s="24"/>
      <c r="I27" s="24"/>
      <c r="J27" s="24"/>
      <c r="K27" s="24"/>
      <c r="M27" s="2"/>
      <c r="N27" s="2"/>
      <c r="O27" s="2"/>
      <c r="P27" s="2"/>
      <c r="Q27" s="2"/>
    </row>
    <row r="28" spans="1:17" x14ac:dyDescent="0.2">
      <c r="A28" s="71" t="s">
        <v>267</v>
      </c>
      <c r="B28" s="207" t="s">
        <v>285</v>
      </c>
      <c r="C28" s="208"/>
      <c r="D28" s="208"/>
      <c r="E28" s="209"/>
      <c r="F28" s="122">
        <v>1</v>
      </c>
      <c r="G28" s="24"/>
      <c r="H28" s="24"/>
      <c r="I28" s="24"/>
      <c r="J28" s="24"/>
      <c r="K28" s="24"/>
      <c r="M28" s="2"/>
      <c r="N28" s="2"/>
      <c r="O28" s="2"/>
      <c r="P28" s="2"/>
      <c r="Q28" s="2"/>
    </row>
    <row r="29" spans="1:17" x14ac:dyDescent="0.2">
      <c r="A29" s="72" t="s">
        <v>268</v>
      </c>
      <c r="B29" s="210" t="s">
        <v>286</v>
      </c>
      <c r="C29" s="211"/>
      <c r="D29" s="211"/>
      <c r="E29" s="212"/>
      <c r="F29" s="74">
        <v>372959.05397137447</v>
      </c>
      <c r="G29" s="24"/>
      <c r="H29" s="24"/>
      <c r="I29" s="24"/>
      <c r="J29" s="24"/>
      <c r="K29" s="24"/>
      <c r="M29" s="2"/>
      <c r="N29" s="2"/>
      <c r="O29" s="2"/>
      <c r="P29" s="2"/>
      <c r="Q29" s="2"/>
    </row>
    <row r="30" spans="1:17" x14ac:dyDescent="0.2">
      <c r="A30" s="2"/>
      <c r="B30" s="2"/>
      <c r="C30" s="2"/>
      <c r="D30" s="2"/>
      <c r="E30" s="2"/>
      <c r="F30" s="2"/>
      <c r="G30" s="2"/>
      <c r="H30" s="2"/>
      <c r="I30" s="2"/>
      <c r="J30" s="2"/>
      <c r="K30" s="2"/>
      <c r="L30" s="2"/>
      <c r="M30" s="2"/>
      <c r="N30" s="2"/>
      <c r="O30" s="2"/>
      <c r="P30" s="2"/>
      <c r="Q30" s="2"/>
    </row>
    <row r="31" spans="1:17" x14ac:dyDescent="0.2">
      <c r="A31" s="2"/>
      <c r="B31" s="2"/>
      <c r="C31" s="2"/>
      <c r="D31" s="2"/>
      <c r="E31" s="2"/>
      <c r="F31" s="2"/>
      <c r="G31" s="2"/>
      <c r="H31" s="2"/>
      <c r="I31" s="2"/>
      <c r="J31" s="2"/>
      <c r="K31" s="2"/>
      <c r="L31" s="2"/>
      <c r="M31" s="2"/>
      <c r="N31" s="2"/>
      <c r="O31" s="2"/>
      <c r="P31" s="2"/>
      <c r="Q31" s="2"/>
    </row>
    <row r="32" spans="1:17" x14ac:dyDescent="0.2">
      <c r="A32" s="2"/>
      <c r="B32" s="2"/>
      <c r="C32" s="2"/>
      <c r="D32" s="2"/>
      <c r="E32" s="2"/>
      <c r="F32" s="2"/>
      <c r="G32" s="2"/>
      <c r="H32" s="2"/>
      <c r="I32" s="2"/>
      <c r="J32" s="2"/>
      <c r="K32" s="2"/>
      <c r="L32" s="2"/>
      <c r="M32" s="2"/>
      <c r="N32" s="2"/>
      <c r="O32" s="2"/>
      <c r="P32" s="2"/>
      <c r="Q32" s="2"/>
    </row>
    <row r="33" spans="1:17" x14ac:dyDescent="0.2">
      <c r="A33" s="2"/>
      <c r="B33" s="2"/>
      <c r="C33" s="2"/>
      <c r="D33" s="2"/>
      <c r="E33" s="2"/>
      <c r="F33" s="2"/>
      <c r="G33" s="2"/>
      <c r="H33" s="2"/>
      <c r="I33" s="2"/>
      <c r="J33" s="2"/>
      <c r="K33" s="2"/>
      <c r="L33" s="2"/>
      <c r="M33" s="2"/>
      <c r="N33" s="2"/>
      <c r="O33" s="2"/>
      <c r="P33" s="2"/>
      <c r="Q33" s="2"/>
    </row>
    <row r="34" spans="1:17" x14ac:dyDescent="0.2">
      <c r="A34" s="2"/>
      <c r="B34" s="2"/>
      <c r="C34" s="2"/>
      <c r="D34" s="2"/>
      <c r="E34" s="2"/>
      <c r="F34" s="2"/>
      <c r="G34" s="2"/>
      <c r="H34" s="2"/>
      <c r="I34" s="2"/>
      <c r="J34" s="2"/>
      <c r="K34" s="2"/>
      <c r="L34" s="2"/>
      <c r="M34" s="2"/>
      <c r="N34" s="2"/>
      <c r="O34" s="2"/>
      <c r="P34" s="2"/>
      <c r="Q34" s="2"/>
    </row>
    <row r="35" spans="1:17" x14ac:dyDescent="0.2">
      <c r="A35" s="2"/>
      <c r="B35" s="2"/>
      <c r="C35" s="2"/>
      <c r="D35" s="2"/>
      <c r="E35" s="2"/>
      <c r="F35" s="2"/>
      <c r="G35" s="2"/>
      <c r="H35" s="2"/>
      <c r="I35" s="2"/>
      <c r="J35" s="2"/>
      <c r="K35" s="2"/>
      <c r="L35" s="2"/>
      <c r="M35" s="2"/>
      <c r="N35" s="2"/>
      <c r="O35" s="2"/>
      <c r="P35" s="2"/>
      <c r="Q35" s="2"/>
    </row>
    <row r="36" spans="1:17" x14ac:dyDescent="0.2">
      <c r="A36" s="2"/>
      <c r="B36" s="2"/>
      <c r="C36" s="2"/>
      <c r="D36" s="2"/>
      <c r="E36" s="2"/>
      <c r="F36" s="2"/>
      <c r="G36" s="2"/>
      <c r="H36" s="2"/>
      <c r="I36" s="2"/>
      <c r="J36" s="2"/>
      <c r="K36" s="2"/>
      <c r="L36" s="2"/>
      <c r="M36" s="2"/>
      <c r="N36" s="2"/>
      <c r="O36" s="2"/>
      <c r="P36" s="2"/>
      <c r="Q36" s="2"/>
    </row>
    <row r="37" spans="1:17" x14ac:dyDescent="0.2">
      <c r="A37" s="2"/>
      <c r="B37" s="2"/>
      <c r="C37" s="2"/>
      <c r="D37" s="2"/>
      <c r="E37" s="2"/>
      <c r="F37" s="2"/>
      <c r="G37" s="2"/>
      <c r="H37" s="2"/>
      <c r="I37" s="2"/>
      <c r="J37" s="2"/>
      <c r="K37" s="2"/>
      <c r="L37" s="2"/>
      <c r="M37" s="2"/>
      <c r="N37" s="2"/>
      <c r="O37" s="2"/>
      <c r="P37" s="2"/>
      <c r="Q37" s="2"/>
    </row>
    <row r="38" spans="1:17" x14ac:dyDescent="0.2">
      <c r="A38" s="2"/>
      <c r="B38" s="2"/>
      <c r="C38" s="2"/>
      <c r="D38" s="2"/>
      <c r="E38" s="2"/>
      <c r="F38" s="2"/>
      <c r="G38" s="2"/>
      <c r="H38" s="2"/>
      <c r="I38" s="2"/>
      <c r="J38" s="2"/>
      <c r="K38" s="2"/>
      <c r="L38" s="2"/>
      <c r="M38" s="2"/>
      <c r="N38" s="2"/>
      <c r="O38" s="2"/>
      <c r="P38" s="2"/>
      <c r="Q38" s="2"/>
    </row>
    <row r="39" spans="1:17" x14ac:dyDescent="0.2">
      <c r="A39" s="2"/>
      <c r="B39" s="2"/>
      <c r="C39" s="2"/>
      <c r="D39" s="2"/>
      <c r="E39" s="2"/>
      <c r="F39" s="2"/>
      <c r="G39" s="2"/>
      <c r="H39" s="2"/>
      <c r="I39" s="2"/>
      <c r="J39" s="2"/>
      <c r="K39" s="2"/>
      <c r="L39" s="2"/>
      <c r="M39" s="2"/>
      <c r="N39" s="2"/>
      <c r="O39" s="2"/>
      <c r="P39" s="2"/>
      <c r="Q39" s="2"/>
    </row>
    <row r="40" spans="1:17" x14ac:dyDescent="0.2">
      <c r="A40" s="2"/>
      <c r="B40" s="2"/>
      <c r="C40" s="2"/>
      <c r="D40" s="2"/>
      <c r="E40" s="2"/>
      <c r="F40" s="2"/>
      <c r="G40" s="2"/>
      <c r="H40" s="2"/>
      <c r="I40" s="2"/>
      <c r="J40" s="2"/>
      <c r="K40" s="2"/>
      <c r="L40" s="2"/>
      <c r="M40" s="2"/>
      <c r="N40" s="2"/>
      <c r="O40" s="2"/>
      <c r="P40" s="2"/>
      <c r="Q40" s="2"/>
    </row>
    <row r="41" spans="1:17" x14ac:dyDescent="0.2">
      <c r="A41" s="2"/>
      <c r="B41" s="2"/>
      <c r="C41" s="2"/>
      <c r="D41" s="2"/>
      <c r="E41" s="2"/>
      <c r="F41" s="2"/>
      <c r="G41" s="2"/>
      <c r="H41" s="2"/>
      <c r="I41" s="2"/>
      <c r="J41" s="2"/>
      <c r="K41" s="2"/>
      <c r="L41" s="2"/>
      <c r="M41" s="2"/>
      <c r="N41" s="2"/>
      <c r="O41" s="2"/>
      <c r="P41" s="2"/>
      <c r="Q41" s="2"/>
    </row>
    <row r="42" spans="1:17" x14ac:dyDescent="0.2">
      <c r="A42" s="2"/>
      <c r="B42" s="2"/>
      <c r="C42" s="2"/>
      <c r="D42" s="2"/>
      <c r="E42" s="2"/>
      <c r="F42" s="2"/>
      <c r="G42" s="2"/>
      <c r="H42" s="2"/>
      <c r="I42" s="2"/>
      <c r="J42" s="2"/>
      <c r="K42" s="2"/>
      <c r="L42" s="2"/>
      <c r="M42" s="2"/>
      <c r="N42" s="2"/>
      <c r="O42" s="2"/>
      <c r="P42" s="2"/>
      <c r="Q42" s="2"/>
    </row>
    <row r="43" spans="1:17" x14ac:dyDescent="0.2">
      <c r="A43" s="2"/>
      <c r="B43" s="2"/>
      <c r="C43" s="2"/>
      <c r="D43" s="2"/>
      <c r="E43" s="2"/>
      <c r="F43" s="2"/>
      <c r="G43" s="2"/>
      <c r="H43" s="2"/>
      <c r="I43" s="2"/>
      <c r="J43" s="2"/>
      <c r="K43" s="2"/>
      <c r="L43" s="2"/>
      <c r="M43" s="2"/>
      <c r="N43" s="2"/>
      <c r="O43" s="2"/>
      <c r="P43" s="2"/>
      <c r="Q43" s="2"/>
    </row>
  </sheetData>
  <mergeCells count="15">
    <mergeCell ref="B29:E29"/>
    <mergeCell ref="A8:A9"/>
    <mergeCell ref="A7:N7"/>
    <mergeCell ref="N8:N9"/>
    <mergeCell ref="M8:M9"/>
    <mergeCell ref="I8:L8"/>
    <mergeCell ref="G8:H8"/>
    <mergeCell ref="E8:F8"/>
    <mergeCell ref="C8:D8"/>
    <mergeCell ref="B8:B9"/>
    <mergeCell ref="A1:P2"/>
    <mergeCell ref="B25:E25"/>
    <mergeCell ref="B26:E26"/>
    <mergeCell ref="B27:E27"/>
    <mergeCell ref="B28:E28"/>
  </mergeCells>
  <pageMargins left="0.7" right="0.7" top="0.75" bottom="0.75" header="0.3" footer="0.3"/>
  <pageSetup paperSize="0" orientation="portrait" horizontalDpi="0" verticalDpi="0" copies="0"/>
  <ignoredErrors>
    <ignoredError sqref="A10:N10 A21:N26 A12:B20 A27:E29 I27:N29 A11:B11 N1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8C295-8835-4D79-A7D6-F1946FA7F914}">
  <dimension ref="A1:X59"/>
  <sheetViews>
    <sheetView showGridLines="0" zoomScale="85" zoomScaleNormal="85" workbookViewId="0">
      <selection activeCell="C49" sqref="C49"/>
    </sheetView>
  </sheetViews>
  <sheetFormatPr baseColWidth="10" defaultRowHeight="14.25" x14ac:dyDescent="0.2"/>
  <cols>
    <col min="2" max="2" width="54.109375" bestFit="1" customWidth="1"/>
    <col min="3" max="3" width="12.77734375" bestFit="1" customWidth="1"/>
    <col min="4" max="4" width="11.6640625" bestFit="1" customWidth="1"/>
    <col min="5" max="5" width="12.6640625" bestFit="1" customWidth="1"/>
    <col min="6" max="6" width="11.77734375" bestFit="1" customWidth="1"/>
    <col min="7" max="7" width="11.88671875" bestFit="1" customWidth="1"/>
    <col min="8" max="8" width="11.77734375" bestFit="1" customWidth="1"/>
    <col min="9" max="9" width="11.6640625" bestFit="1" customWidth="1"/>
    <col min="12" max="12" width="11.6640625" bestFit="1" customWidth="1"/>
    <col min="14" max="14" width="11.6640625" bestFit="1" customWidth="1"/>
    <col min="19" max="19" width="12.6640625" bestFit="1" customWidth="1"/>
    <col min="20" max="20" width="13.88671875" customWidth="1"/>
  </cols>
  <sheetData>
    <row r="1" spans="1:24" ht="19.5" customHeight="1" x14ac:dyDescent="0.2">
      <c r="A1" s="187" t="s">
        <v>287</v>
      </c>
      <c r="B1" s="187"/>
      <c r="C1" s="187"/>
      <c r="D1" s="187"/>
      <c r="E1" s="187"/>
      <c r="F1" s="187"/>
      <c r="G1" s="187"/>
      <c r="H1" s="187"/>
      <c r="I1" s="187"/>
      <c r="J1" s="187"/>
      <c r="K1" s="187"/>
      <c r="L1" s="2"/>
      <c r="M1" s="2"/>
      <c r="N1" s="2"/>
      <c r="O1" s="2"/>
      <c r="P1" s="2"/>
      <c r="Q1" s="2"/>
      <c r="R1" s="2"/>
      <c r="S1" s="2"/>
      <c r="T1" s="2"/>
      <c r="U1" s="2"/>
      <c r="V1" s="2"/>
      <c r="W1" s="2"/>
      <c r="X1" s="2"/>
    </row>
    <row r="2" spans="1:24" x14ac:dyDescent="0.2">
      <c r="A2" s="187"/>
      <c r="B2" s="187"/>
      <c r="C2" s="187"/>
      <c r="D2" s="187"/>
      <c r="E2" s="187"/>
      <c r="F2" s="187"/>
      <c r="G2" s="187"/>
      <c r="H2" s="187"/>
      <c r="I2" s="187"/>
      <c r="J2" s="187"/>
      <c r="K2" s="187"/>
      <c r="L2" s="2"/>
      <c r="M2" s="2"/>
      <c r="N2" s="2"/>
      <c r="O2" s="2"/>
      <c r="P2" s="2"/>
      <c r="Q2" s="2"/>
      <c r="R2" s="2"/>
      <c r="S2" s="2"/>
      <c r="T2" s="2"/>
      <c r="U2" s="2"/>
      <c r="V2" s="2"/>
      <c r="W2" s="2"/>
      <c r="X2" s="2"/>
    </row>
    <row r="3" spans="1:24" x14ac:dyDescent="0.2">
      <c r="A3" s="25" t="s">
        <v>489</v>
      </c>
      <c r="B3" s="2"/>
      <c r="C3" s="2"/>
      <c r="D3" s="2"/>
      <c r="E3" s="2"/>
      <c r="F3" s="2"/>
      <c r="G3" s="2"/>
      <c r="H3" s="2"/>
      <c r="I3" s="2"/>
      <c r="J3" s="2"/>
      <c r="K3" s="2"/>
      <c r="L3" s="2"/>
      <c r="M3" s="2"/>
      <c r="N3" s="2"/>
      <c r="O3" s="2"/>
      <c r="P3" s="2"/>
      <c r="Q3" s="2"/>
      <c r="R3" s="2"/>
      <c r="S3" s="2"/>
      <c r="T3" s="2"/>
      <c r="U3" s="2"/>
      <c r="V3" s="2"/>
      <c r="W3" s="2"/>
      <c r="X3" s="2"/>
    </row>
    <row r="4" spans="1:24" x14ac:dyDescent="0.2">
      <c r="A4" s="2"/>
      <c r="B4" s="2"/>
      <c r="C4" s="2"/>
      <c r="D4" s="2"/>
      <c r="E4" s="2"/>
      <c r="F4" s="2"/>
      <c r="G4" s="2"/>
      <c r="H4" s="2"/>
      <c r="I4" s="2"/>
      <c r="J4" s="2"/>
      <c r="K4" s="2"/>
      <c r="L4" s="2"/>
      <c r="M4" s="2"/>
      <c r="N4" s="2"/>
      <c r="O4" s="2"/>
      <c r="P4" s="2"/>
      <c r="Q4" s="2"/>
      <c r="R4" s="2"/>
      <c r="S4" s="2"/>
      <c r="T4" s="2"/>
      <c r="U4" s="2"/>
      <c r="V4" s="2"/>
      <c r="W4" s="2"/>
      <c r="X4" s="2"/>
    </row>
    <row r="5" spans="1:24" x14ac:dyDescent="0.2">
      <c r="B5" s="2"/>
      <c r="C5" s="2"/>
      <c r="D5" s="2"/>
      <c r="E5" s="2"/>
      <c r="F5" s="2"/>
      <c r="G5" s="2"/>
      <c r="H5" s="2"/>
      <c r="I5" s="2"/>
      <c r="J5" s="2"/>
      <c r="K5" s="2"/>
      <c r="L5" s="2"/>
      <c r="M5" s="2"/>
      <c r="N5" s="2"/>
      <c r="O5" s="2"/>
      <c r="P5" s="2"/>
      <c r="Q5" s="2"/>
      <c r="R5" s="2"/>
      <c r="S5" s="2"/>
      <c r="T5" s="2"/>
      <c r="U5" s="2"/>
      <c r="V5" s="2"/>
      <c r="W5" s="2"/>
      <c r="X5" s="2"/>
    </row>
    <row r="6" spans="1:24" x14ac:dyDescent="0.2">
      <c r="A6" s="175">
        <f>'Table of contents'!D12</f>
        <v>44561</v>
      </c>
      <c r="B6" s="2"/>
      <c r="C6" s="2"/>
      <c r="D6" s="2"/>
      <c r="E6" s="2"/>
      <c r="F6" s="2"/>
      <c r="G6" s="2"/>
      <c r="H6" s="2"/>
      <c r="I6" s="2"/>
      <c r="J6" s="2"/>
      <c r="K6" s="2"/>
      <c r="L6" s="2"/>
      <c r="M6" s="2"/>
      <c r="N6" s="2"/>
      <c r="O6" s="2"/>
      <c r="P6" s="2"/>
      <c r="Q6" s="2"/>
      <c r="R6" s="2"/>
      <c r="S6" s="2"/>
      <c r="T6" s="2"/>
      <c r="U6" s="2"/>
      <c r="V6" s="2"/>
      <c r="W6" s="2"/>
      <c r="X6" s="2"/>
    </row>
    <row r="7" spans="1:24" ht="20.25" customHeight="1" x14ac:dyDescent="0.2">
      <c r="A7" s="222" t="s">
        <v>467</v>
      </c>
      <c r="B7" s="222"/>
      <c r="C7" s="222"/>
      <c r="D7" s="222"/>
      <c r="E7" s="222"/>
      <c r="F7" s="222"/>
      <c r="G7" s="222"/>
      <c r="H7" s="222"/>
      <c r="I7" s="2"/>
      <c r="J7" s="2"/>
      <c r="K7" s="2"/>
      <c r="L7" s="2"/>
      <c r="M7" s="2"/>
      <c r="N7" s="2"/>
      <c r="O7" s="2"/>
      <c r="P7" s="2"/>
      <c r="Q7" s="2"/>
      <c r="R7" s="2"/>
      <c r="S7" s="2"/>
      <c r="T7" s="2"/>
      <c r="U7" s="2"/>
      <c r="V7" s="2"/>
      <c r="W7" s="2"/>
      <c r="X7" s="2"/>
    </row>
    <row r="8" spans="1:24" x14ac:dyDescent="0.2">
      <c r="A8" s="224"/>
      <c r="B8" s="224" t="s">
        <v>288</v>
      </c>
      <c r="C8" s="78" t="s">
        <v>289</v>
      </c>
      <c r="D8" s="78" t="s">
        <v>290</v>
      </c>
      <c r="E8" s="78" t="s">
        <v>291</v>
      </c>
      <c r="F8" s="78" t="s">
        <v>292</v>
      </c>
      <c r="G8" s="78" t="s">
        <v>293</v>
      </c>
      <c r="H8" s="79" t="s">
        <v>294</v>
      </c>
      <c r="I8" s="2"/>
      <c r="J8" s="2"/>
      <c r="K8" s="2"/>
      <c r="L8" s="2"/>
      <c r="M8" s="2"/>
      <c r="N8" s="2"/>
      <c r="O8" s="2"/>
      <c r="P8" s="2"/>
      <c r="Q8" s="2"/>
      <c r="R8" s="2"/>
      <c r="S8" s="2"/>
      <c r="T8" s="2"/>
      <c r="U8" s="2"/>
      <c r="V8" s="2"/>
      <c r="W8" s="2"/>
      <c r="X8" s="2"/>
    </row>
    <row r="9" spans="1:24" ht="42.75" customHeight="1" x14ac:dyDescent="0.2">
      <c r="A9" s="214"/>
      <c r="B9" s="214"/>
      <c r="C9" s="214" t="s">
        <v>295</v>
      </c>
      <c r="D9" s="214"/>
      <c r="E9" s="214" t="s">
        <v>296</v>
      </c>
      <c r="F9" s="214"/>
      <c r="G9" s="214" t="s">
        <v>297</v>
      </c>
      <c r="H9" s="217"/>
      <c r="I9" s="2"/>
      <c r="J9" s="2"/>
      <c r="K9" s="2"/>
      <c r="L9" s="2"/>
      <c r="M9" s="2"/>
      <c r="N9" s="2"/>
      <c r="O9" s="2"/>
      <c r="P9" s="2"/>
      <c r="Q9" s="2"/>
      <c r="R9" s="2"/>
      <c r="S9" s="2"/>
      <c r="T9" s="2"/>
      <c r="U9" s="2"/>
      <c r="V9" s="2"/>
      <c r="W9" s="2"/>
      <c r="X9" s="2"/>
    </row>
    <row r="10" spans="1:24" ht="25.5" x14ac:dyDescent="0.2">
      <c r="A10" s="225"/>
      <c r="B10" s="225"/>
      <c r="C10" s="45" t="s">
        <v>298</v>
      </c>
      <c r="D10" s="45" t="s">
        <v>299</v>
      </c>
      <c r="E10" s="45" t="s">
        <v>298</v>
      </c>
      <c r="F10" s="45" t="s">
        <v>299</v>
      </c>
      <c r="G10" s="45" t="s">
        <v>300</v>
      </c>
      <c r="H10" s="46" t="s">
        <v>301</v>
      </c>
      <c r="I10" s="2"/>
      <c r="J10" s="2"/>
      <c r="K10" s="2"/>
      <c r="L10" s="2"/>
      <c r="M10" s="2"/>
      <c r="N10" s="2"/>
      <c r="O10" s="2"/>
      <c r="P10" s="2"/>
      <c r="Q10" s="2"/>
      <c r="R10" s="2"/>
      <c r="S10" s="2"/>
      <c r="T10" s="2"/>
      <c r="U10" s="2"/>
      <c r="V10" s="2"/>
      <c r="W10" s="2"/>
      <c r="X10" s="2"/>
    </row>
    <row r="11" spans="1:24" x14ac:dyDescent="0.2">
      <c r="A11" s="55">
        <v>1</v>
      </c>
      <c r="B11" s="55" t="s">
        <v>302</v>
      </c>
      <c r="C11" s="166">
        <v>499007.5</v>
      </c>
      <c r="D11" s="166"/>
      <c r="E11" s="166">
        <v>499007.5</v>
      </c>
      <c r="F11" s="166"/>
      <c r="G11" s="158">
        <v>0</v>
      </c>
      <c r="H11" s="167">
        <v>0</v>
      </c>
      <c r="I11" s="77"/>
      <c r="J11" s="2"/>
      <c r="K11" s="2"/>
      <c r="L11" s="2"/>
      <c r="M11" s="2"/>
      <c r="N11" s="2"/>
      <c r="O11" s="2"/>
      <c r="P11" s="2"/>
      <c r="Q11" s="2"/>
      <c r="R11" s="2"/>
      <c r="S11" s="2"/>
      <c r="T11" s="2"/>
      <c r="U11" s="2"/>
      <c r="V11" s="2"/>
      <c r="W11" s="2"/>
      <c r="X11" s="2"/>
    </row>
    <row r="12" spans="1:24" x14ac:dyDescent="0.2">
      <c r="A12" s="57">
        <v>2</v>
      </c>
      <c r="B12" s="57" t="s">
        <v>303</v>
      </c>
      <c r="C12" s="166">
        <v>7185185.8477665382</v>
      </c>
      <c r="D12" s="166"/>
      <c r="E12" s="166">
        <v>7185185.8477665382</v>
      </c>
      <c r="F12" s="166"/>
      <c r="G12" s="158">
        <v>910951.67130541883</v>
      </c>
      <c r="H12" s="167">
        <v>0.12678192194410412</v>
      </c>
      <c r="J12" s="2"/>
      <c r="K12" s="2"/>
      <c r="L12" s="2"/>
      <c r="M12" s="2"/>
      <c r="N12" s="2"/>
      <c r="O12" s="2"/>
      <c r="P12" s="2"/>
      <c r="Q12" s="2"/>
      <c r="R12" s="2"/>
      <c r="S12" s="2"/>
      <c r="T12" s="2"/>
      <c r="U12" s="2"/>
      <c r="V12" s="2"/>
      <c r="W12" s="2"/>
      <c r="X12" s="2"/>
    </row>
    <row r="13" spans="1:24" x14ac:dyDescent="0.2">
      <c r="A13" s="57">
        <v>3</v>
      </c>
      <c r="B13" s="57" t="s">
        <v>304</v>
      </c>
      <c r="C13" s="166">
        <v>1241050.4319977777</v>
      </c>
      <c r="D13" s="166"/>
      <c r="E13" s="166">
        <v>1241050.4319977777</v>
      </c>
      <c r="F13" s="166"/>
      <c r="G13" s="158">
        <v>0</v>
      </c>
      <c r="H13" s="167">
        <v>0</v>
      </c>
      <c r="I13" s="77"/>
      <c r="J13" s="2"/>
      <c r="K13" s="2"/>
      <c r="L13" s="2"/>
      <c r="M13" s="2"/>
      <c r="N13" s="2"/>
      <c r="O13" s="2"/>
      <c r="P13" s="2"/>
      <c r="Q13" s="2"/>
      <c r="R13" s="2"/>
      <c r="S13" s="2"/>
      <c r="T13" s="2"/>
      <c r="U13" s="2"/>
      <c r="V13" s="2"/>
      <c r="W13" s="2"/>
      <c r="X13" s="2"/>
    </row>
    <row r="14" spans="1:24" x14ac:dyDescent="0.2">
      <c r="A14" s="57">
        <v>4</v>
      </c>
      <c r="B14" s="57" t="s">
        <v>305</v>
      </c>
      <c r="C14" s="166">
        <v>797516.11007222219</v>
      </c>
      <c r="D14" s="166"/>
      <c r="E14" s="166">
        <v>797516.11007222219</v>
      </c>
      <c r="F14" s="166"/>
      <c r="G14" s="158"/>
      <c r="H14" s="167">
        <v>0</v>
      </c>
      <c r="I14" s="77"/>
      <c r="J14" s="2"/>
      <c r="K14" s="2"/>
      <c r="L14" s="2"/>
      <c r="M14" s="2"/>
      <c r="N14" s="2"/>
      <c r="O14" s="2"/>
      <c r="P14" s="2"/>
      <c r="Q14" s="2"/>
      <c r="R14" s="2"/>
      <c r="S14" s="2"/>
      <c r="T14" s="2"/>
      <c r="U14" s="2"/>
      <c r="V14" s="2"/>
      <c r="W14" s="2"/>
      <c r="X14" s="2"/>
    </row>
    <row r="15" spans="1:24" x14ac:dyDescent="0.2">
      <c r="A15" s="57">
        <v>5</v>
      </c>
      <c r="B15" s="57" t="s">
        <v>306</v>
      </c>
      <c r="C15" s="166">
        <v>0</v>
      </c>
      <c r="D15" s="166"/>
      <c r="E15" s="166">
        <v>0</v>
      </c>
      <c r="F15" s="166"/>
      <c r="G15" s="158"/>
      <c r="H15" s="167">
        <v>0</v>
      </c>
      <c r="I15" s="77"/>
      <c r="J15" s="2"/>
      <c r="K15" s="2"/>
      <c r="L15" s="2"/>
      <c r="M15" s="2"/>
      <c r="N15" s="2"/>
      <c r="O15" s="2"/>
      <c r="P15" s="2"/>
      <c r="Q15" s="2"/>
      <c r="R15" s="2"/>
      <c r="S15" s="2"/>
      <c r="T15" s="2"/>
      <c r="U15" s="2"/>
      <c r="V15" s="2"/>
      <c r="W15" s="2"/>
      <c r="X15" s="2"/>
    </row>
    <row r="16" spans="1:24" x14ac:dyDescent="0.2">
      <c r="A16" s="57">
        <v>6</v>
      </c>
      <c r="B16" s="57" t="s">
        <v>307</v>
      </c>
      <c r="C16" s="166">
        <v>7560155.8247864246</v>
      </c>
      <c r="D16" s="166"/>
      <c r="E16" s="166">
        <v>6214025.6544457693</v>
      </c>
      <c r="F16" s="166"/>
      <c r="G16" s="158">
        <v>1724251.2486239844</v>
      </c>
      <c r="H16" s="167">
        <v>0.27747733023766713</v>
      </c>
      <c r="J16" s="2"/>
      <c r="K16" s="2"/>
      <c r="L16" s="2"/>
      <c r="M16" s="2"/>
      <c r="N16" s="2"/>
      <c r="O16" s="2"/>
      <c r="P16" s="2"/>
      <c r="Q16" s="2"/>
      <c r="R16" s="2"/>
      <c r="S16" s="2"/>
      <c r="T16" s="2"/>
      <c r="U16" s="2"/>
      <c r="V16" s="2"/>
      <c r="W16" s="2"/>
      <c r="X16" s="2"/>
    </row>
    <row r="17" spans="1:24" x14ac:dyDescent="0.2">
      <c r="A17" s="57">
        <v>7</v>
      </c>
      <c r="B17" s="57" t="s">
        <v>308</v>
      </c>
      <c r="C17" s="166">
        <v>59212.603889999999</v>
      </c>
      <c r="D17" s="166"/>
      <c r="E17" s="166">
        <v>59212.603889999999</v>
      </c>
      <c r="F17" s="166"/>
      <c r="G17" s="158">
        <v>59212.603889999999</v>
      </c>
      <c r="H17" s="167">
        <v>1</v>
      </c>
      <c r="J17" s="2"/>
      <c r="K17" s="2"/>
      <c r="L17" s="2"/>
      <c r="M17" s="2"/>
      <c r="N17" s="2"/>
      <c r="O17" s="2"/>
      <c r="P17" s="2"/>
      <c r="Q17" s="2"/>
      <c r="R17" s="2"/>
      <c r="S17" s="2"/>
      <c r="T17" s="2"/>
      <c r="U17" s="2"/>
      <c r="V17" s="2"/>
      <c r="W17" s="2"/>
      <c r="X17" s="2"/>
    </row>
    <row r="18" spans="1:24" x14ac:dyDescent="0.2">
      <c r="A18" s="57">
        <v>8</v>
      </c>
      <c r="B18" s="57" t="s">
        <v>309</v>
      </c>
      <c r="C18" s="166"/>
      <c r="D18" s="166"/>
      <c r="E18" s="166"/>
      <c r="F18" s="166"/>
      <c r="G18" s="158"/>
      <c r="H18" s="167">
        <v>0</v>
      </c>
      <c r="J18" s="2"/>
      <c r="K18" s="2"/>
      <c r="L18" s="2"/>
      <c r="M18" s="2"/>
      <c r="N18" s="2"/>
      <c r="O18" s="2"/>
      <c r="P18" s="2"/>
      <c r="Q18" s="2"/>
      <c r="R18" s="2"/>
      <c r="S18" s="2"/>
      <c r="T18" s="2"/>
      <c r="U18" s="2"/>
      <c r="V18" s="2"/>
      <c r="W18" s="2"/>
      <c r="X18" s="2"/>
    </row>
    <row r="19" spans="1:24" x14ac:dyDescent="0.2">
      <c r="A19" s="57">
        <v>9</v>
      </c>
      <c r="B19" s="57" t="s">
        <v>310</v>
      </c>
      <c r="C19" s="166">
        <v>91363150.559920013</v>
      </c>
      <c r="D19" s="166">
        <v>587265.16717000003</v>
      </c>
      <c r="E19" s="166">
        <v>91363150.559920013</v>
      </c>
      <c r="F19" s="166">
        <v>-1254284.7352049998</v>
      </c>
      <c r="G19" s="158">
        <v>31538103.038650256</v>
      </c>
      <c r="H19" s="167">
        <v>0.35</v>
      </c>
      <c r="I19" s="77"/>
      <c r="J19" s="2"/>
      <c r="K19" s="2"/>
      <c r="L19" s="2"/>
      <c r="M19" s="2"/>
      <c r="N19" s="2"/>
      <c r="O19" s="2"/>
      <c r="P19" s="2"/>
      <c r="Q19" s="2"/>
      <c r="R19" s="2"/>
      <c r="S19" s="2"/>
      <c r="T19" s="2"/>
      <c r="U19" s="2"/>
      <c r="V19" s="2"/>
      <c r="W19" s="2"/>
      <c r="X19" s="2"/>
    </row>
    <row r="20" spans="1:24" x14ac:dyDescent="0.2">
      <c r="A20" s="57">
        <v>10</v>
      </c>
      <c r="B20" s="57" t="s">
        <v>311</v>
      </c>
      <c r="C20" s="166">
        <v>44533.549860000006</v>
      </c>
      <c r="D20" s="166"/>
      <c r="E20" s="166">
        <v>44533.549860000006</v>
      </c>
      <c r="F20" s="166"/>
      <c r="G20" s="158">
        <v>44533.549860000006</v>
      </c>
      <c r="H20" s="167">
        <v>1</v>
      </c>
      <c r="I20" s="77"/>
      <c r="J20" s="2"/>
      <c r="K20" s="2"/>
      <c r="L20" s="2"/>
      <c r="M20" s="2"/>
      <c r="N20" s="2"/>
      <c r="O20" s="2"/>
      <c r="P20" s="2"/>
      <c r="Q20" s="2"/>
      <c r="R20" s="2"/>
      <c r="S20" s="2"/>
      <c r="T20" s="2"/>
      <c r="U20" s="2"/>
      <c r="V20" s="2"/>
      <c r="W20" s="2"/>
      <c r="X20" s="2"/>
    </row>
    <row r="21" spans="1:24" x14ac:dyDescent="0.2">
      <c r="A21" s="57">
        <v>11</v>
      </c>
      <c r="B21" s="57" t="s">
        <v>312</v>
      </c>
      <c r="C21" s="166"/>
      <c r="D21" s="166"/>
      <c r="E21" s="166"/>
      <c r="F21" s="166"/>
      <c r="G21" s="158"/>
      <c r="H21" s="167">
        <v>0</v>
      </c>
      <c r="I21" s="77"/>
      <c r="J21" s="2"/>
      <c r="K21" s="2"/>
      <c r="L21" s="2"/>
      <c r="M21" s="2"/>
      <c r="N21" s="2"/>
      <c r="O21" s="2"/>
      <c r="P21" s="2"/>
      <c r="Q21" s="2"/>
      <c r="R21" s="2"/>
      <c r="S21" s="2"/>
      <c r="T21" s="2"/>
      <c r="U21" s="2"/>
      <c r="V21" s="2"/>
      <c r="W21" s="2"/>
      <c r="X21" s="2"/>
    </row>
    <row r="22" spans="1:24" x14ac:dyDescent="0.2">
      <c r="A22" s="57">
        <v>12</v>
      </c>
      <c r="B22" s="57" t="s">
        <v>313</v>
      </c>
      <c r="C22" s="166">
        <v>7267608.6961555546</v>
      </c>
      <c r="D22" s="166"/>
      <c r="E22" s="166">
        <v>7267608.6961555546</v>
      </c>
      <c r="F22" s="166"/>
      <c r="G22" s="158">
        <v>726760.86961555551</v>
      </c>
      <c r="H22" s="167">
        <v>0.1</v>
      </c>
      <c r="J22" s="2"/>
      <c r="K22" s="2"/>
      <c r="L22" s="2"/>
      <c r="M22" s="2"/>
      <c r="N22" s="2"/>
      <c r="O22" s="2"/>
      <c r="P22" s="2"/>
      <c r="Q22" s="2"/>
      <c r="R22" s="2"/>
      <c r="S22" s="2"/>
      <c r="T22" s="2"/>
      <c r="U22" s="2"/>
      <c r="V22" s="2"/>
      <c r="W22" s="2"/>
      <c r="X22" s="2"/>
    </row>
    <row r="23" spans="1:24" x14ac:dyDescent="0.2">
      <c r="A23" s="57">
        <v>13</v>
      </c>
      <c r="B23" s="57" t="s">
        <v>314</v>
      </c>
      <c r="C23" s="166"/>
      <c r="D23" s="166"/>
      <c r="E23" s="166"/>
      <c r="F23" s="166"/>
      <c r="G23" s="158"/>
      <c r="H23" s="167">
        <v>0</v>
      </c>
      <c r="I23" s="77"/>
      <c r="J23" s="2"/>
      <c r="K23" s="2"/>
      <c r="L23" s="2"/>
      <c r="M23" s="2"/>
      <c r="N23" s="2"/>
      <c r="O23" s="2"/>
      <c r="P23" s="2"/>
      <c r="Q23" s="2"/>
      <c r="R23" s="2"/>
      <c r="S23" s="2"/>
      <c r="T23" s="2"/>
      <c r="U23" s="2"/>
      <c r="V23" s="2"/>
      <c r="W23" s="2"/>
      <c r="X23" s="2"/>
    </row>
    <row r="24" spans="1:24" x14ac:dyDescent="0.2">
      <c r="A24" s="57">
        <v>14</v>
      </c>
      <c r="B24" s="57" t="s">
        <v>315</v>
      </c>
      <c r="C24" s="166"/>
      <c r="D24" s="166"/>
      <c r="E24" s="166"/>
      <c r="F24" s="166"/>
      <c r="G24" s="158"/>
      <c r="H24" s="167">
        <v>0</v>
      </c>
      <c r="I24" s="77"/>
      <c r="J24" s="2"/>
      <c r="K24" s="2"/>
      <c r="L24" s="2"/>
      <c r="M24" s="2"/>
      <c r="N24" s="2"/>
      <c r="O24" s="2"/>
      <c r="P24" s="2"/>
      <c r="Q24" s="2"/>
      <c r="R24" s="2"/>
      <c r="S24" s="2"/>
      <c r="T24" s="2"/>
      <c r="U24" s="2"/>
      <c r="V24" s="2"/>
      <c r="W24" s="2"/>
      <c r="X24" s="2"/>
    </row>
    <row r="25" spans="1:24" x14ac:dyDescent="0.2">
      <c r="A25" s="57">
        <v>15</v>
      </c>
      <c r="B25" s="57" t="s">
        <v>26</v>
      </c>
      <c r="C25" s="166"/>
      <c r="D25" s="166"/>
      <c r="E25" s="166"/>
      <c r="F25" s="166"/>
      <c r="G25" s="158"/>
      <c r="H25" s="167">
        <v>0</v>
      </c>
      <c r="I25" s="77"/>
      <c r="J25" s="2"/>
      <c r="K25" s="2"/>
      <c r="L25" s="2"/>
      <c r="M25" s="2"/>
      <c r="N25" s="2"/>
      <c r="O25" s="2"/>
      <c r="P25" s="2"/>
      <c r="Q25" s="2"/>
      <c r="R25" s="2"/>
      <c r="S25" s="2"/>
      <c r="T25" s="2"/>
      <c r="U25" s="2"/>
      <c r="V25" s="2"/>
      <c r="W25" s="2"/>
      <c r="X25" s="2"/>
    </row>
    <row r="26" spans="1:24" x14ac:dyDescent="0.2">
      <c r="A26" s="57">
        <v>16</v>
      </c>
      <c r="B26" s="57" t="s">
        <v>316</v>
      </c>
      <c r="C26" s="158">
        <v>36761.316460000002</v>
      </c>
      <c r="D26" s="158"/>
      <c r="E26" s="158">
        <v>36761.316460000002</v>
      </c>
      <c r="F26" s="158"/>
      <c r="G26" s="158">
        <v>65273.442459999998</v>
      </c>
      <c r="H26" s="167">
        <v>1.7756013316613415</v>
      </c>
      <c r="J26" s="2"/>
      <c r="K26" s="2"/>
      <c r="L26" s="2"/>
      <c r="M26" s="2"/>
      <c r="N26" s="2"/>
      <c r="O26" s="2"/>
      <c r="P26" s="2"/>
      <c r="Q26" s="2"/>
      <c r="R26" s="2"/>
      <c r="S26" s="2"/>
      <c r="T26" s="2"/>
      <c r="U26" s="2"/>
      <c r="V26" s="2"/>
      <c r="W26" s="2"/>
      <c r="X26" s="2"/>
    </row>
    <row r="27" spans="1:24" x14ac:dyDescent="0.2">
      <c r="A27" s="132">
        <v>17</v>
      </c>
      <c r="B27" s="132" t="s">
        <v>265</v>
      </c>
      <c r="C27" s="147">
        <f>SUM(C11:C26)</f>
        <v>116054182.44090852</v>
      </c>
      <c r="D27" s="147">
        <f>SUM(D11:D26)</f>
        <v>587265.16717000003</v>
      </c>
      <c r="E27" s="147">
        <f>SUM(E11:E26)</f>
        <v>114708052.27056786</v>
      </c>
      <c r="F27" s="147">
        <f t="shared" ref="F27:G27" si="0">SUM(F11:F26)</f>
        <v>-1254284.7352049998</v>
      </c>
      <c r="G27" s="147">
        <f t="shared" si="0"/>
        <v>35069086.424405217</v>
      </c>
      <c r="H27" s="148"/>
      <c r="I27" s="77"/>
      <c r="J27" s="2"/>
      <c r="K27" s="2"/>
      <c r="L27" s="2"/>
      <c r="M27" s="2"/>
      <c r="N27" s="2"/>
      <c r="O27" s="2"/>
      <c r="P27" s="2"/>
      <c r="Q27" s="2"/>
      <c r="R27" s="2"/>
      <c r="S27" s="2"/>
      <c r="T27" s="2"/>
      <c r="U27" s="2"/>
      <c r="V27" s="2"/>
      <c r="W27" s="2"/>
      <c r="X27" s="2"/>
    </row>
    <row r="28" spans="1:24" x14ac:dyDescent="0.2">
      <c r="A28" s="2"/>
      <c r="B28" s="2"/>
      <c r="C28" s="2"/>
      <c r="D28" s="2"/>
      <c r="E28" s="2"/>
      <c r="F28" s="2"/>
      <c r="G28" s="2"/>
      <c r="H28" s="2"/>
      <c r="I28" s="2"/>
      <c r="J28" s="2"/>
      <c r="K28" s="2"/>
      <c r="L28" s="2"/>
      <c r="M28" s="2"/>
      <c r="N28" s="2"/>
      <c r="O28" s="2"/>
      <c r="P28" s="2"/>
      <c r="Q28" s="2"/>
      <c r="R28" s="2"/>
      <c r="S28" s="2"/>
      <c r="T28" s="2"/>
      <c r="U28" s="2"/>
      <c r="V28" s="2"/>
      <c r="W28" s="2"/>
      <c r="X28" s="2"/>
    </row>
    <row r="29" spans="1:24" x14ac:dyDescent="0.2">
      <c r="A29" s="2"/>
      <c r="B29" s="2"/>
      <c r="C29" s="2"/>
      <c r="D29" s="2"/>
      <c r="E29" s="2"/>
      <c r="F29" s="2"/>
      <c r="G29" s="2"/>
      <c r="H29" s="2"/>
      <c r="I29" s="2"/>
      <c r="J29" s="2"/>
      <c r="K29" s="2"/>
      <c r="L29" s="2"/>
      <c r="M29" s="2"/>
      <c r="N29" s="2"/>
      <c r="O29" s="2"/>
      <c r="P29" s="2"/>
      <c r="Q29" s="2"/>
      <c r="R29" s="2"/>
      <c r="S29" s="2"/>
      <c r="T29" s="2"/>
      <c r="U29" s="2"/>
      <c r="V29" s="2"/>
      <c r="W29" s="2"/>
      <c r="X29" s="2"/>
    </row>
    <row r="30" spans="1:24" ht="20.25" customHeight="1" x14ac:dyDescent="0.2">
      <c r="A30" s="223" t="s">
        <v>468</v>
      </c>
      <c r="B30" s="223"/>
      <c r="C30" s="223"/>
      <c r="D30" s="223"/>
      <c r="E30" s="223"/>
      <c r="F30" s="223"/>
      <c r="G30" s="223"/>
      <c r="H30" s="223"/>
      <c r="I30" s="223"/>
      <c r="J30" s="223"/>
      <c r="K30" s="223"/>
      <c r="L30" s="223"/>
      <c r="M30" s="223"/>
      <c r="N30" s="223"/>
      <c r="O30" s="223"/>
      <c r="P30" s="223"/>
      <c r="Q30" s="223"/>
      <c r="R30" s="223"/>
      <c r="S30" s="223"/>
      <c r="T30" s="223"/>
      <c r="U30" s="2"/>
      <c r="V30" s="2"/>
      <c r="W30" s="2"/>
      <c r="X30" s="2"/>
    </row>
    <row r="31" spans="1:24" x14ac:dyDescent="0.2">
      <c r="A31" s="202"/>
      <c r="B31" s="218" t="s">
        <v>288</v>
      </c>
      <c r="C31" s="202" t="s">
        <v>317</v>
      </c>
      <c r="D31" s="202"/>
      <c r="E31" s="227"/>
      <c r="F31" s="202"/>
      <c r="G31" s="202"/>
      <c r="H31" s="202"/>
      <c r="I31" s="202"/>
      <c r="J31" s="202"/>
      <c r="K31" s="202"/>
      <c r="L31" s="202"/>
      <c r="M31" s="202"/>
      <c r="N31" s="202"/>
      <c r="O31" s="202"/>
      <c r="P31" s="202"/>
      <c r="Q31" s="202"/>
      <c r="R31" s="202"/>
      <c r="S31" s="218" t="s">
        <v>265</v>
      </c>
      <c r="T31" s="220" t="s">
        <v>318</v>
      </c>
      <c r="U31" s="2"/>
      <c r="V31" s="2"/>
      <c r="W31" s="2"/>
      <c r="X31" s="2"/>
    </row>
    <row r="32" spans="1:24" x14ac:dyDescent="0.2">
      <c r="A32" s="226"/>
      <c r="B32" s="219"/>
      <c r="C32" s="127">
        <v>0</v>
      </c>
      <c r="D32" s="127">
        <v>0.02</v>
      </c>
      <c r="E32" s="127">
        <v>0.04</v>
      </c>
      <c r="F32" s="128">
        <v>0.1</v>
      </c>
      <c r="G32" s="127">
        <v>0.2</v>
      </c>
      <c r="H32" s="127">
        <v>0.35</v>
      </c>
      <c r="I32" s="127">
        <v>0.5</v>
      </c>
      <c r="J32" s="127">
        <v>0.7</v>
      </c>
      <c r="K32" s="127">
        <v>0.75</v>
      </c>
      <c r="L32" s="127">
        <v>1</v>
      </c>
      <c r="M32" s="127">
        <v>1.5</v>
      </c>
      <c r="N32" s="127">
        <v>2.5</v>
      </c>
      <c r="O32" s="127">
        <v>3.7</v>
      </c>
      <c r="P32" s="127">
        <v>12.5</v>
      </c>
      <c r="Q32" s="69" t="s">
        <v>319</v>
      </c>
      <c r="R32" s="69" t="s">
        <v>320</v>
      </c>
      <c r="S32" s="219"/>
      <c r="T32" s="221"/>
      <c r="V32" s="2"/>
      <c r="W32" s="2"/>
      <c r="X32" s="2"/>
    </row>
    <row r="33" spans="1:24" x14ac:dyDescent="0.2">
      <c r="A33" s="55">
        <v>1</v>
      </c>
      <c r="B33" s="125" t="s">
        <v>302</v>
      </c>
      <c r="C33" s="158">
        <v>499007.5</v>
      </c>
      <c r="D33" s="159"/>
      <c r="E33" s="159"/>
      <c r="F33" s="159"/>
      <c r="G33" s="159"/>
      <c r="H33" s="159"/>
      <c r="I33" s="159"/>
      <c r="J33" s="159"/>
      <c r="K33" s="159"/>
      <c r="L33" s="159"/>
      <c r="M33" s="159"/>
      <c r="N33" s="159"/>
      <c r="O33" s="159"/>
      <c r="P33" s="159"/>
      <c r="Q33" s="159"/>
      <c r="R33" s="159"/>
      <c r="S33" s="158">
        <v>499007.5</v>
      </c>
      <c r="T33" s="159">
        <v>0</v>
      </c>
      <c r="U33" s="2"/>
      <c r="V33" s="2"/>
      <c r="W33" s="2"/>
      <c r="X33" s="2"/>
    </row>
    <row r="34" spans="1:24" x14ac:dyDescent="0.2">
      <c r="A34" s="57">
        <v>2</v>
      </c>
      <c r="B34" s="126" t="s">
        <v>303</v>
      </c>
      <c r="C34" s="160">
        <v>2630427.4912394444</v>
      </c>
      <c r="D34" s="160"/>
      <c r="E34" s="160"/>
      <c r="F34" s="160"/>
      <c r="G34" s="160">
        <v>4554758.3565270938</v>
      </c>
      <c r="H34" s="160"/>
      <c r="I34" s="160"/>
      <c r="J34" s="160"/>
      <c r="K34" s="160"/>
      <c r="L34" s="160"/>
      <c r="M34" s="160"/>
      <c r="N34" s="160"/>
      <c r="O34" s="160"/>
      <c r="P34" s="160"/>
      <c r="Q34" s="160"/>
      <c r="R34" s="160"/>
      <c r="S34" s="158">
        <v>7185185.8477665382</v>
      </c>
      <c r="T34" s="160">
        <v>4554758.3565270938</v>
      </c>
      <c r="U34" s="2"/>
      <c r="V34" s="2"/>
      <c r="W34" s="2"/>
      <c r="X34" s="2"/>
    </row>
    <row r="35" spans="1:24" x14ac:dyDescent="0.2">
      <c r="A35" s="57">
        <v>3</v>
      </c>
      <c r="B35" s="126" t="s">
        <v>304</v>
      </c>
      <c r="C35" s="160">
        <v>1241050.4319977777</v>
      </c>
      <c r="D35" s="160"/>
      <c r="E35" s="160"/>
      <c r="F35" s="160"/>
      <c r="G35" s="160"/>
      <c r="H35" s="160"/>
      <c r="I35" s="160"/>
      <c r="J35" s="160"/>
      <c r="K35" s="160"/>
      <c r="L35" s="160"/>
      <c r="M35" s="160"/>
      <c r="N35" s="160"/>
      <c r="O35" s="160"/>
      <c r="P35" s="160"/>
      <c r="Q35" s="160"/>
      <c r="R35" s="160"/>
      <c r="S35" s="158">
        <v>1241050.4319977777</v>
      </c>
      <c r="T35" s="160">
        <v>0</v>
      </c>
      <c r="U35" s="2"/>
      <c r="V35" s="2"/>
      <c r="W35" s="2"/>
      <c r="X35" s="2"/>
    </row>
    <row r="36" spans="1:24" x14ac:dyDescent="0.2">
      <c r="A36" s="57">
        <v>4</v>
      </c>
      <c r="B36" s="126" t="s">
        <v>305</v>
      </c>
      <c r="C36" s="160">
        <v>797516.11007222219</v>
      </c>
      <c r="D36" s="160"/>
      <c r="E36" s="160"/>
      <c r="F36" s="160"/>
      <c r="G36" s="160"/>
      <c r="H36" s="160"/>
      <c r="I36" s="160"/>
      <c r="J36" s="160"/>
      <c r="K36" s="160"/>
      <c r="L36" s="160"/>
      <c r="M36" s="160"/>
      <c r="N36" s="160"/>
      <c r="O36" s="160"/>
      <c r="P36" s="160"/>
      <c r="Q36" s="160"/>
      <c r="R36" s="160"/>
      <c r="S36" s="158">
        <v>797516.11007222219</v>
      </c>
      <c r="T36" s="160">
        <v>0</v>
      </c>
      <c r="U36" s="2"/>
      <c r="V36" s="2"/>
      <c r="W36" s="2"/>
      <c r="X36" s="2"/>
    </row>
    <row r="37" spans="1:24" x14ac:dyDescent="0.2">
      <c r="A37" s="57">
        <v>5</v>
      </c>
      <c r="B37" s="126" t="s">
        <v>306</v>
      </c>
      <c r="C37" s="158">
        <v>0</v>
      </c>
      <c r="D37" s="160"/>
      <c r="E37" s="160"/>
      <c r="F37" s="160"/>
      <c r="G37" s="160"/>
      <c r="H37" s="160"/>
      <c r="I37" s="160"/>
      <c r="J37" s="160"/>
      <c r="K37" s="160"/>
      <c r="L37" s="160"/>
      <c r="M37" s="160"/>
      <c r="N37" s="160"/>
      <c r="O37" s="160"/>
      <c r="P37" s="160"/>
      <c r="Q37" s="160"/>
      <c r="R37" s="160"/>
      <c r="S37" s="158">
        <v>0</v>
      </c>
      <c r="T37" s="160">
        <v>0</v>
      </c>
      <c r="U37" s="2"/>
      <c r="V37" s="2"/>
      <c r="W37" s="2"/>
      <c r="X37" s="2"/>
    </row>
    <row r="38" spans="1:24" x14ac:dyDescent="0.2">
      <c r="A38" s="57">
        <v>6</v>
      </c>
      <c r="B38" s="126" t="s">
        <v>307</v>
      </c>
      <c r="C38" s="160"/>
      <c r="D38" s="160"/>
      <c r="E38" s="160"/>
      <c r="F38" s="160"/>
      <c r="G38" s="160">
        <v>4609205.2619963344</v>
      </c>
      <c r="H38" s="160"/>
      <c r="I38" s="160">
        <v>1604820.3924494351</v>
      </c>
      <c r="J38" s="160"/>
      <c r="K38" s="160"/>
      <c r="L38" s="160"/>
      <c r="M38" s="160"/>
      <c r="N38" s="160"/>
      <c r="O38" s="160"/>
      <c r="P38" s="160"/>
      <c r="Q38" s="160"/>
      <c r="R38" s="160"/>
      <c r="S38" s="158">
        <v>6214025.6544457693</v>
      </c>
      <c r="T38" s="160">
        <v>1376769.5348899998</v>
      </c>
      <c r="U38" s="2"/>
      <c r="V38" s="2"/>
      <c r="W38" s="2"/>
      <c r="X38" s="2"/>
    </row>
    <row r="39" spans="1:24" x14ac:dyDescent="0.2">
      <c r="A39" s="57">
        <v>7</v>
      </c>
      <c r="B39" s="126" t="s">
        <v>308</v>
      </c>
      <c r="C39" s="160"/>
      <c r="D39" s="160"/>
      <c r="E39" s="160"/>
      <c r="F39" s="160"/>
      <c r="G39" s="160"/>
      <c r="H39" s="160"/>
      <c r="I39" s="160"/>
      <c r="J39" s="160"/>
      <c r="K39" s="160"/>
      <c r="L39" s="158">
        <v>59212.603889999999</v>
      </c>
      <c r="M39" s="160"/>
      <c r="N39" s="160"/>
      <c r="O39" s="160"/>
      <c r="P39" s="160"/>
      <c r="Q39" s="160"/>
      <c r="R39" s="160"/>
      <c r="S39" s="158">
        <v>59212.603889999999</v>
      </c>
      <c r="T39" s="160">
        <v>59212.603889999999</v>
      </c>
      <c r="U39" s="2"/>
      <c r="V39" s="2"/>
      <c r="W39" s="2"/>
      <c r="X39" s="2"/>
    </row>
    <row r="40" spans="1:24" x14ac:dyDescent="0.2">
      <c r="A40" s="57">
        <v>8</v>
      </c>
      <c r="B40" s="126" t="s">
        <v>309</v>
      </c>
      <c r="C40" s="160"/>
      <c r="D40" s="160"/>
      <c r="E40" s="160"/>
      <c r="F40" s="160"/>
      <c r="G40" s="160"/>
      <c r="H40" s="160"/>
      <c r="I40" s="160"/>
      <c r="J40" s="160"/>
      <c r="K40" s="160"/>
      <c r="L40" s="160"/>
      <c r="M40" s="160"/>
      <c r="N40" s="160"/>
      <c r="O40" s="160"/>
      <c r="P40" s="160"/>
      <c r="Q40" s="160"/>
      <c r="R40" s="160"/>
      <c r="S40" s="158">
        <v>0</v>
      </c>
      <c r="T40" s="160">
        <v>0</v>
      </c>
      <c r="U40" s="2"/>
      <c r="V40" s="2"/>
      <c r="W40" s="2"/>
      <c r="X40" s="2"/>
    </row>
    <row r="41" spans="1:24" x14ac:dyDescent="0.2">
      <c r="A41" s="57">
        <v>9</v>
      </c>
      <c r="B41" s="126" t="s">
        <v>310</v>
      </c>
      <c r="C41" s="160"/>
      <c r="D41" s="160"/>
      <c r="E41" s="160"/>
      <c r="F41" s="160"/>
      <c r="G41" s="160"/>
      <c r="H41" s="160">
        <v>90108865.824715018</v>
      </c>
      <c r="I41" s="160"/>
      <c r="J41" s="160"/>
      <c r="K41" s="160"/>
      <c r="L41" s="160"/>
      <c r="M41" s="160"/>
      <c r="N41" s="160"/>
      <c r="O41" s="160"/>
      <c r="P41" s="160"/>
      <c r="Q41" s="160"/>
      <c r="R41" s="160"/>
      <c r="S41" s="158">
        <v>90108865.824715018</v>
      </c>
      <c r="T41" s="160">
        <v>0</v>
      </c>
      <c r="U41" s="2"/>
      <c r="V41" s="2"/>
      <c r="W41" s="2"/>
      <c r="X41" s="2"/>
    </row>
    <row r="42" spans="1:24" x14ac:dyDescent="0.2">
      <c r="A42" s="57">
        <v>10</v>
      </c>
      <c r="B42" s="126" t="s">
        <v>311</v>
      </c>
      <c r="C42" s="160"/>
      <c r="D42" s="160"/>
      <c r="E42" s="160"/>
      <c r="F42" s="160"/>
      <c r="G42" s="160"/>
      <c r="H42" s="160"/>
      <c r="I42" s="160"/>
      <c r="J42" s="160"/>
      <c r="K42" s="160"/>
      <c r="L42" s="160">
        <v>44533.549860000006</v>
      </c>
      <c r="M42" s="160"/>
      <c r="N42" s="160"/>
      <c r="O42" s="160"/>
      <c r="P42" s="160"/>
      <c r="Q42" s="160"/>
      <c r="R42" s="160"/>
      <c r="S42" s="158">
        <v>44533.549860000006</v>
      </c>
      <c r="T42" s="160">
        <v>44533.549860000006</v>
      </c>
      <c r="U42" s="2"/>
      <c r="V42" s="2"/>
      <c r="W42" s="2"/>
      <c r="X42" s="2"/>
    </row>
    <row r="43" spans="1:24" x14ac:dyDescent="0.2">
      <c r="A43" s="57">
        <v>11</v>
      </c>
      <c r="B43" s="126" t="s">
        <v>312</v>
      </c>
      <c r="C43" s="160"/>
      <c r="D43" s="160"/>
      <c r="E43" s="160"/>
      <c r="F43" s="160"/>
      <c r="G43" s="160"/>
      <c r="H43" s="160"/>
      <c r="I43" s="160"/>
      <c r="J43" s="160"/>
      <c r="K43" s="160"/>
      <c r="L43" s="160"/>
      <c r="M43" s="160"/>
      <c r="N43" s="160"/>
      <c r="O43" s="160"/>
      <c r="P43" s="160"/>
      <c r="Q43" s="160"/>
      <c r="R43" s="160"/>
      <c r="S43" s="158">
        <v>0</v>
      </c>
      <c r="T43" s="160">
        <v>0</v>
      </c>
      <c r="U43" s="2"/>
      <c r="V43" s="2"/>
      <c r="W43" s="2"/>
      <c r="X43" s="2"/>
    </row>
    <row r="44" spans="1:24" x14ac:dyDescent="0.2">
      <c r="A44" s="57">
        <v>12</v>
      </c>
      <c r="B44" s="126" t="s">
        <v>313</v>
      </c>
      <c r="C44" s="160"/>
      <c r="D44" s="160"/>
      <c r="E44" s="160"/>
      <c r="F44" s="158">
        <v>7267608.6961555546</v>
      </c>
      <c r="G44" s="160"/>
      <c r="H44" s="160"/>
      <c r="I44" s="160"/>
      <c r="J44" s="160"/>
      <c r="K44" s="160"/>
      <c r="L44" s="160"/>
      <c r="M44" s="160"/>
      <c r="N44" s="160"/>
      <c r="O44" s="160"/>
      <c r="P44" s="160"/>
      <c r="Q44" s="160"/>
      <c r="R44" s="160"/>
      <c r="S44" s="158">
        <v>7267608.6961555546</v>
      </c>
      <c r="T44" s="160">
        <v>0</v>
      </c>
      <c r="U44" s="2"/>
      <c r="V44" s="2"/>
      <c r="W44" s="2"/>
      <c r="X44" s="2"/>
    </row>
    <row r="45" spans="1:24" x14ac:dyDescent="0.2">
      <c r="A45" s="57">
        <v>13</v>
      </c>
      <c r="B45" s="126" t="s">
        <v>314</v>
      </c>
      <c r="C45" s="160"/>
      <c r="D45" s="160"/>
      <c r="E45" s="160"/>
      <c r="F45" s="160"/>
      <c r="G45" s="160"/>
      <c r="H45" s="160"/>
      <c r="I45" s="160"/>
      <c r="J45" s="160"/>
      <c r="K45" s="160"/>
      <c r="L45" s="160"/>
      <c r="M45" s="160"/>
      <c r="N45" s="160"/>
      <c r="O45" s="160"/>
      <c r="P45" s="160"/>
      <c r="Q45" s="160"/>
      <c r="R45" s="160"/>
      <c r="S45" s="158">
        <v>0</v>
      </c>
      <c r="T45" s="160">
        <v>0</v>
      </c>
      <c r="U45" s="2"/>
      <c r="V45" s="2"/>
      <c r="W45" s="2"/>
      <c r="X45" s="2"/>
    </row>
    <row r="46" spans="1:24" x14ac:dyDescent="0.2">
      <c r="A46" s="57">
        <v>14</v>
      </c>
      <c r="B46" s="126" t="s">
        <v>315</v>
      </c>
      <c r="C46" s="160"/>
      <c r="D46" s="160"/>
      <c r="E46" s="160"/>
      <c r="F46" s="160"/>
      <c r="G46" s="160"/>
      <c r="H46" s="160"/>
      <c r="I46" s="160"/>
      <c r="J46" s="160"/>
      <c r="K46" s="160"/>
      <c r="L46" s="160"/>
      <c r="M46" s="160"/>
      <c r="N46" s="160"/>
      <c r="O46" s="160"/>
      <c r="P46" s="160"/>
      <c r="Q46" s="160"/>
      <c r="R46" s="160"/>
      <c r="S46" s="158">
        <v>0</v>
      </c>
      <c r="T46" s="160">
        <v>0</v>
      </c>
      <c r="U46" s="2"/>
      <c r="V46" s="2"/>
      <c r="W46" s="2"/>
      <c r="X46" s="2"/>
    </row>
    <row r="47" spans="1:24" x14ac:dyDescent="0.2">
      <c r="A47" s="57">
        <v>15</v>
      </c>
      <c r="B47" s="126" t="s">
        <v>26</v>
      </c>
      <c r="C47" s="160"/>
      <c r="D47" s="160"/>
      <c r="E47" s="160"/>
      <c r="F47" s="160"/>
      <c r="G47" s="160"/>
      <c r="H47" s="160"/>
      <c r="I47" s="160"/>
      <c r="J47" s="160"/>
      <c r="K47" s="160"/>
      <c r="L47" s="160"/>
      <c r="M47" s="160"/>
      <c r="N47" s="160"/>
      <c r="O47" s="160"/>
      <c r="P47" s="160"/>
      <c r="Q47" s="160"/>
      <c r="R47" s="160"/>
      <c r="S47" s="158">
        <v>0</v>
      </c>
      <c r="T47" s="160">
        <v>0</v>
      </c>
      <c r="U47" s="2"/>
      <c r="V47" s="2"/>
      <c r="W47" s="2"/>
      <c r="X47" s="2"/>
    </row>
    <row r="48" spans="1:24" x14ac:dyDescent="0.2">
      <c r="A48" s="57">
        <v>16</v>
      </c>
      <c r="B48" s="126" t="s">
        <v>316</v>
      </c>
      <c r="C48" s="160"/>
      <c r="D48" s="160"/>
      <c r="E48" s="160"/>
      <c r="F48" s="160"/>
      <c r="G48" s="160"/>
      <c r="H48" s="160"/>
      <c r="I48" s="160"/>
      <c r="J48" s="160"/>
      <c r="K48" s="160"/>
      <c r="L48" s="160">
        <v>17753.232459999999</v>
      </c>
      <c r="M48" s="160"/>
      <c r="N48" s="160">
        <v>19008.083999999999</v>
      </c>
      <c r="O48" s="160"/>
      <c r="P48" s="160"/>
      <c r="Q48" s="160"/>
      <c r="R48" s="160"/>
      <c r="S48" s="158">
        <v>36761.316460000002</v>
      </c>
      <c r="T48" s="160">
        <v>36761.316460000002</v>
      </c>
      <c r="U48" s="2"/>
      <c r="V48" s="2"/>
      <c r="W48" s="2"/>
      <c r="X48" s="2"/>
    </row>
    <row r="49" spans="1:24" x14ac:dyDescent="0.2">
      <c r="A49" s="132">
        <v>17</v>
      </c>
      <c r="B49" s="132" t="s">
        <v>265</v>
      </c>
      <c r="C49" s="149">
        <f>SUM(C33:C48)</f>
        <v>5168001.5333094448</v>
      </c>
      <c r="D49" s="149"/>
      <c r="E49" s="149"/>
      <c r="F49" s="149">
        <f t="shared" ref="F49:T49" si="1">SUM(F33:F48)</f>
        <v>7267608.6961555546</v>
      </c>
      <c r="G49" s="149">
        <f t="shared" si="1"/>
        <v>9163963.6185234282</v>
      </c>
      <c r="H49" s="149">
        <f t="shared" si="1"/>
        <v>90108865.824715018</v>
      </c>
      <c r="I49" s="149">
        <f t="shared" si="1"/>
        <v>1604820.3924494351</v>
      </c>
      <c r="J49" s="149"/>
      <c r="K49" s="149"/>
      <c r="L49" s="149">
        <f t="shared" si="1"/>
        <v>121499.38621</v>
      </c>
      <c r="M49" s="149"/>
      <c r="N49" s="149">
        <f t="shared" si="1"/>
        <v>19008.083999999999</v>
      </c>
      <c r="O49" s="149"/>
      <c r="P49" s="149"/>
      <c r="Q49" s="149"/>
      <c r="R49" s="149"/>
      <c r="S49" s="149">
        <f>SUM(S33:S48)</f>
        <v>113453767.53536287</v>
      </c>
      <c r="T49" s="149">
        <f t="shared" si="1"/>
        <v>6072035.3616270935</v>
      </c>
      <c r="U49" s="2"/>
      <c r="V49" s="2"/>
      <c r="W49" s="2"/>
      <c r="X49" s="2"/>
    </row>
    <row r="50" spans="1:24" x14ac:dyDescent="0.2">
      <c r="A50" s="2"/>
      <c r="B50" s="2"/>
      <c r="C50" s="50"/>
      <c r="D50" s="50"/>
      <c r="E50" s="50"/>
      <c r="F50" s="50"/>
      <c r="G50" s="50"/>
      <c r="H50" s="50"/>
      <c r="I50" s="50"/>
      <c r="J50" s="50"/>
      <c r="K50" s="50"/>
      <c r="L50" s="50"/>
      <c r="M50" s="50"/>
      <c r="N50" s="50"/>
      <c r="O50" s="50"/>
      <c r="P50" s="50"/>
      <c r="Q50" s="50"/>
      <c r="R50" s="50"/>
      <c r="S50" s="50"/>
      <c r="T50" s="2"/>
      <c r="U50" s="2"/>
      <c r="V50" s="2"/>
      <c r="W50" s="2"/>
      <c r="X50" s="2"/>
    </row>
    <row r="51" spans="1:24" x14ac:dyDescent="0.2">
      <c r="A51" s="2"/>
      <c r="B51" s="2"/>
      <c r="C51" s="50"/>
      <c r="D51" s="50"/>
      <c r="E51" s="50"/>
      <c r="F51" s="50"/>
      <c r="G51" s="50"/>
      <c r="H51" s="50"/>
      <c r="I51" s="50"/>
      <c r="J51" s="50"/>
      <c r="K51" s="50"/>
      <c r="L51" s="50"/>
      <c r="M51" s="50"/>
      <c r="N51" s="50"/>
      <c r="O51" s="50"/>
      <c r="P51" s="50"/>
      <c r="Q51" s="50"/>
      <c r="R51" s="50"/>
      <c r="S51" s="50"/>
      <c r="T51" s="2"/>
      <c r="U51" s="2"/>
      <c r="V51" s="2"/>
      <c r="W51" s="2"/>
      <c r="X51" s="2"/>
    </row>
    <row r="52" spans="1:24" x14ac:dyDescent="0.2">
      <c r="A52" s="2"/>
      <c r="B52" s="2"/>
      <c r="C52" s="50"/>
      <c r="D52" s="50"/>
      <c r="E52" s="50"/>
      <c r="F52" s="50"/>
      <c r="G52" s="50"/>
      <c r="H52" s="50"/>
      <c r="I52" s="50"/>
      <c r="J52" s="50"/>
      <c r="K52" s="50"/>
      <c r="L52" s="50"/>
      <c r="M52" s="50"/>
      <c r="N52" s="50"/>
      <c r="O52" s="50"/>
      <c r="P52" s="50"/>
      <c r="Q52" s="50"/>
      <c r="R52" s="50"/>
      <c r="S52" s="50"/>
      <c r="T52" s="2"/>
      <c r="U52" s="2"/>
      <c r="V52" s="2"/>
      <c r="W52" s="2"/>
      <c r="X52" s="2"/>
    </row>
    <row r="53" spans="1:24" x14ac:dyDescent="0.2">
      <c r="A53" s="2"/>
      <c r="B53" s="2"/>
      <c r="C53" s="2"/>
      <c r="D53" s="2"/>
      <c r="E53" s="2"/>
      <c r="F53" s="2"/>
      <c r="G53" s="2"/>
      <c r="H53" s="2"/>
      <c r="I53" s="2"/>
      <c r="J53" s="2"/>
      <c r="K53" s="2"/>
      <c r="L53" s="2"/>
      <c r="M53" s="2"/>
      <c r="N53" s="2"/>
      <c r="O53" s="2"/>
      <c r="P53" s="2"/>
      <c r="Q53" s="2"/>
      <c r="R53" s="2"/>
      <c r="S53" s="2"/>
      <c r="T53" s="2"/>
      <c r="U53" s="2"/>
      <c r="V53" s="2"/>
      <c r="W53" s="2"/>
      <c r="X53" s="2"/>
    </row>
    <row r="54" spans="1:24" x14ac:dyDescent="0.2">
      <c r="A54" s="2"/>
      <c r="B54" s="2"/>
      <c r="C54" s="2"/>
      <c r="D54" s="2"/>
      <c r="E54" s="2"/>
      <c r="F54" s="2"/>
      <c r="G54" s="2"/>
      <c r="H54" s="2"/>
      <c r="I54" s="2"/>
      <c r="J54" s="2"/>
      <c r="K54" s="2"/>
      <c r="L54" s="2"/>
      <c r="M54" s="2"/>
      <c r="N54" s="2"/>
      <c r="O54" s="2"/>
      <c r="P54" s="2"/>
      <c r="Q54" s="2"/>
      <c r="R54" s="2"/>
      <c r="S54" s="2"/>
      <c r="T54" s="2"/>
      <c r="U54" s="2"/>
      <c r="V54" s="2"/>
      <c r="W54" s="2"/>
      <c r="X54" s="2"/>
    </row>
    <row r="55" spans="1:24" x14ac:dyDescent="0.2">
      <c r="A55" s="2"/>
      <c r="B55" s="2"/>
      <c r="C55" s="2"/>
      <c r="D55" s="2"/>
      <c r="E55" s="2"/>
      <c r="F55" s="2"/>
      <c r="G55" s="2"/>
      <c r="H55" s="2"/>
      <c r="I55" s="2"/>
      <c r="J55" s="2"/>
      <c r="K55" s="2"/>
      <c r="L55" s="2"/>
      <c r="M55" s="2"/>
      <c r="N55" s="2"/>
      <c r="O55" s="2"/>
      <c r="P55" s="2"/>
      <c r="Q55" s="2"/>
      <c r="R55" s="2"/>
      <c r="S55" s="2"/>
      <c r="T55" s="2"/>
      <c r="U55" s="2"/>
      <c r="V55" s="2"/>
      <c r="W55" s="2"/>
      <c r="X55" s="2"/>
    </row>
    <row r="56" spans="1:24" x14ac:dyDescent="0.2">
      <c r="A56" s="2"/>
      <c r="B56" s="2"/>
      <c r="C56" s="2"/>
      <c r="D56" s="2"/>
      <c r="E56" s="2"/>
      <c r="F56" s="2"/>
      <c r="G56" s="2"/>
      <c r="H56" s="2"/>
      <c r="I56" s="2"/>
      <c r="J56" s="2"/>
      <c r="K56" s="2"/>
      <c r="L56" s="2"/>
      <c r="M56" s="2"/>
      <c r="N56" s="2"/>
      <c r="O56" s="2"/>
      <c r="P56" s="2"/>
      <c r="Q56" s="2"/>
      <c r="R56" s="2"/>
      <c r="S56" s="2"/>
      <c r="T56" s="2"/>
      <c r="U56" s="2"/>
      <c r="V56" s="2"/>
      <c r="W56" s="2"/>
      <c r="X56" s="2"/>
    </row>
    <row r="57" spans="1:24" x14ac:dyDescent="0.2">
      <c r="A57" s="2"/>
      <c r="B57" s="2"/>
      <c r="C57" s="2"/>
      <c r="D57" s="2"/>
      <c r="E57" s="2"/>
      <c r="F57" s="2"/>
      <c r="G57" s="2"/>
      <c r="H57" s="2"/>
      <c r="I57" s="2"/>
      <c r="J57" s="2"/>
      <c r="K57" s="2"/>
      <c r="L57" s="2"/>
      <c r="M57" s="2"/>
      <c r="N57" s="2"/>
      <c r="O57" s="2"/>
      <c r="P57" s="2"/>
      <c r="Q57" s="2"/>
      <c r="R57" s="2"/>
      <c r="S57" s="2"/>
      <c r="T57" s="2"/>
      <c r="U57" s="2"/>
      <c r="V57" s="2"/>
      <c r="W57" s="2"/>
      <c r="X57" s="2"/>
    </row>
    <row r="58" spans="1:24" x14ac:dyDescent="0.2">
      <c r="A58" s="2"/>
      <c r="B58" s="2"/>
      <c r="C58" s="2"/>
      <c r="D58" s="2"/>
      <c r="E58" s="2"/>
      <c r="F58" s="2"/>
      <c r="G58" s="2"/>
      <c r="H58" s="2"/>
      <c r="I58" s="2"/>
      <c r="J58" s="2"/>
      <c r="K58" s="2"/>
      <c r="L58" s="2"/>
      <c r="M58" s="2"/>
      <c r="N58" s="2"/>
      <c r="O58" s="2"/>
      <c r="P58" s="2"/>
      <c r="Q58" s="2"/>
      <c r="R58" s="2"/>
      <c r="S58" s="2"/>
      <c r="T58" s="2"/>
      <c r="U58" s="2"/>
      <c r="V58" s="2"/>
      <c r="W58" s="2"/>
      <c r="X58" s="2"/>
    </row>
    <row r="59" spans="1:24" x14ac:dyDescent="0.2">
      <c r="A59" s="2"/>
      <c r="B59" s="2"/>
      <c r="C59" s="2"/>
      <c r="D59" s="2"/>
      <c r="E59" s="2"/>
      <c r="F59" s="2"/>
      <c r="G59" s="2"/>
      <c r="H59" s="2"/>
      <c r="I59" s="2"/>
      <c r="J59" s="2"/>
      <c r="K59" s="2"/>
      <c r="L59" s="2"/>
      <c r="M59" s="2"/>
      <c r="N59" s="2"/>
      <c r="O59" s="2"/>
      <c r="P59" s="2"/>
      <c r="Q59" s="2"/>
      <c r="R59" s="2"/>
      <c r="S59" s="2"/>
      <c r="T59" s="2"/>
      <c r="U59" s="2"/>
      <c r="V59" s="2"/>
      <c r="W59" s="2"/>
      <c r="X59" s="2"/>
    </row>
  </sheetData>
  <mergeCells count="13">
    <mergeCell ref="S31:S32"/>
    <mergeCell ref="T31:T32"/>
    <mergeCell ref="A1:K2"/>
    <mergeCell ref="A7:H7"/>
    <mergeCell ref="A30:T30"/>
    <mergeCell ref="C9:D9"/>
    <mergeCell ref="E9:F9"/>
    <mergeCell ref="G9:H9"/>
    <mergeCell ref="B8:B10"/>
    <mergeCell ref="A8:A10"/>
    <mergeCell ref="A31:A32"/>
    <mergeCell ref="B31:B32"/>
    <mergeCell ref="C31:R31"/>
  </mergeCells>
  <pageMargins left="0.7" right="0.7" top="0.75" bottom="0.75" header="0.3" footer="0.3"/>
  <pageSetup paperSize="9" orientation="portrait" r:id="rId1"/>
  <ignoredErrors>
    <ignoredError sqref="N49 L49 C49 F49:I49"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1232D-D327-4797-94F7-0E15BEDB024B}">
  <dimension ref="A1:K50"/>
  <sheetViews>
    <sheetView showGridLines="0" workbookViewId="0">
      <selection activeCell="B19" sqref="B19"/>
    </sheetView>
  </sheetViews>
  <sheetFormatPr baseColWidth="10" defaultRowHeight="14.25" x14ac:dyDescent="0.2"/>
  <cols>
    <col min="2" max="2" width="89.21875" customWidth="1"/>
    <col min="3" max="3" width="17.21875" customWidth="1"/>
  </cols>
  <sheetData>
    <row r="1" spans="1:11" x14ac:dyDescent="0.2">
      <c r="A1" s="187" t="s">
        <v>321</v>
      </c>
      <c r="B1" s="187"/>
      <c r="C1" s="187"/>
      <c r="D1" s="187"/>
      <c r="E1" s="187"/>
      <c r="F1" s="187"/>
      <c r="G1" s="187"/>
      <c r="H1" s="187"/>
      <c r="I1" s="187"/>
      <c r="J1" s="187"/>
      <c r="K1" s="187"/>
    </row>
    <row r="2" spans="1:11" x14ac:dyDescent="0.2">
      <c r="A2" s="187"/>
      <c r="B2" s="187"/>
      <c r="C2" s="187"/>
      <c r="D2" s="187"/>
      <c r="E2" s="187"/>
      <c r="F2" s="187"/>
      <c r="G2" s="187"/>
      <c r="H2" s="187"/>
      <c r="I2" s="187"/>
      <c r="J2" s="187"/>
      <c r="K2" s="187"/>
    </row>
    <row r="3" spans="1:11" x14ac:dyDescent="0.2">
      <c r="A3" s="25" t="s">
        <v>486</v>
      </c>
      <c r="B3" s="2"/>
      <c r="C3" s="2"/>
      <c r="D3" s="2"/>
      <c r="E3" s="2"/>
      <c r="F3" s="2"/>
    </row>
    <row r="4" spans="1:11" x14ac:dyDescent="0.2">
      <c r="A4" s="2"/>
      <c r="B4" s="2"/>
      <c r="C4" s="2"/>
      <c r="D4" s="2"/>
      <c r="E4" s="2"/>
      <c r="F4" s="2"/>
    </row>
    <row r="5" spans="1:11" x14ac:dyDescent="0.2">
      <c r="B5" s="2"/>
      <c r="C5" s="2"/>
      <c r="D5" s="2"/>
      <c r="E5" s="2"/>
      <c r="F5" s="2"/>
    </row>
    <row r="6" spans="1:11" x14ac:dyDescent="0.2">
      <c r="A6" s="175">
        <f>'Table of contents'!D13</f>
        <v>44561</v>
      </c>
      <c r="B6" s="2"/>
      <c r="C6" s="2"/>
      <c r="D6" s="2"/>
      <c r="E6" s="2"/>
      <c r="F6" s="2"/>
    </row>
    <row r="7" spans="1:11" ht="19.5" customHeight="1" x14ac:dyDescent="0.2">
      <c r="A7" s="215" t="s">
        <v>471</v>
      </c>
      <c r="B7" s="215"/>
      <c r="C7" s="215"/>
      <c r="D7" s="2"/>
      <c r="E7" s="2"/>
      <c r="F7" s="2"/>
    </row>
    <row r="8" spans="1:11" x14ac:dyDescent="0.2">
      <c r="A8" s="90" t="s">
        <v>254</v>
      </c>
      <c r="B8" s="90"/>
      <c r="C8" s="92" t="s">
        <v>322</v>
      </c>
      <c r="D8" s="2"/>
      <c r="E8" s="2"/>
      <c r="F8" s="2"/>
    </row>
    <row r="9" spans="1:11" x14ac:dyDescent="0.2">
      <c r="A9" s="38">
        <v>1</v>
      </c>
      <c r="B9" s="38" t="s">
        <v>323</v>
      </c>
      <c r="C9" s="49">
        <v>114860840</v>
      </c>
      <c r="D9" s="7"/>
      <c r="E9" s="2"/>
      <c r="F9" s="2"/>
    </row>
    <row r="10" spans="1:11" ht="25.5" x14ac:dyDescent="0.2">
      <c r="A10" s="3">
        <v>2</v>
      </c>
      <c r="B10" s="3" t="s">
        <v>324</v>
      </c>
      <c r="C10" s="19">
        <v>0</v>
      </c>
      <c r="D10" s="7"/>
      <c r="E10" s="2"/>
      <c r="F10" s="2"/>
    </row>
    <row r="11" spans="1:11" ht="38.25" x14ac:dyDescent="0.2">
      <c r="A11" s="3">
        <v>3</v>
      </c>
      <c r="B11" s="3" t="s">
        <v>325</v>
      </c>
      <c r="C11" s="19">
        <v>0</v>
      </c>
      <c r="D11" s="7"/>
      <c r="E11" s="2"/>
      <c r="F11" s="2"/>
    </row>
    <row r="12" spans="1:11" x14ac:dyDescent="0.2">
      <c r="A12" s="3">
        <v>4</v>
      </c>
      <c r="B12" s="3" t="s">
        <v>326</v>
      </c>
      <c r="C12" s="19">
        <v>2484149.6961265095</v>
      </c>
      <c r="D12" s="7"/>
      <c r="E12" s="2"/>
      <c r="F12" s="2"/>
    </row>
    <row r="13" spans="1:11" x14ac:dyDescent="0.2">
      <c r="A13" s="3">
        <v>5</v>
      </c>
      <c r="B13" s="3" t="s">
        <v>327</v>
      </c>
      <c r="C13" s="19">
        <v>0</v>
      </c>
      <c r="D13" s="7"/>
      <c r="E13" s="2"/>
      <c r="F13" s="2"/>
    </row>
    <row r="14" spans="1:11" x14ac:dyDescent="0.2">
      <c r="A14" s="3">
        <v>6</v>
      </c>
      <c r="B14" s="3" t="s">
        <v>328</v>
      </c>
      <c r="C14" s="19">
        <v>1499254.3345749998</v>
      </c>
      <c r="D14" s="7"/>
      <c r="E14" s="2"/>
      <c r="F14" s="2"/>
    </row>
    <row r="15" spans="1:11" x14ac:dyDescent="0.2">
      <c r="A15" s="3">
        <v>7</v>
      </c>
      <c r="B15" s="3" t="s">
        <v>329</v>
      </c>
      <c r="C15" s="166">
        <v>-694571.69061790407</v>
      </c>
      <c r="D15" s="7"/>
      <c r="E15" s="2"/>
      <c r="F15" s="2"/>
    </row>
    <row r="16" spans="1:11" x14ac:dyDescent="0.2">
      <c r="A16" s="12">
        <v>8</v>
      </c>
      <c r="B16" s="12" t="s">
        <v>330</v>
      </c>
      <c r="C16" s="116">
        <v>118149672.3400836</v>
      </c>
      <c r="D16" s="7"/>
      <c r="E16" s="2"/>
      <c r="F16" s="2"/>
    </row>
    <row r="17" spans="1:6" x14ac:dyDescent="0.2">
      <c r="A17" s="2"/>
      <c r="B17" s="2"/>
      <c r="C17" s="2"/>
      <c r="D17" s="2"/>
      <c r="E17" s="2"/>
      <c r="F17" s="2"/>
    </row>
    <row r="18" spans="1:6" x14ac:dyDescent="0.2">
      <c r="A18" s="2"/>
      <c r="B18" s="2"/>
      <c r="C18" s="2"/>
      <c r="D18" s="2"/>
      <c r="E18" s="2"/>
      <c r="F18" s="2"/>
    </row>
    <row r="19" spans="1:6" x14ac:dyDescent="0.2">
      <c r="A19" s="2"/>
      <c r="B19" s="2"/>
      <c r="C19" s="2"/>
      <c r="D19" s="2"/>
      <c r="E19" s="2"/>
      <c r="F19" s="2"/>
    </row>
    <row r="20" spans="1:6" ht="21.75" customHeight="1" x14ac:dyDescent="0.2">
      <c r="A20" s="215" t="s">
        <v>472</v>
      </c>
      <c r="B20" s="215"/>
      <c r="C20" s="215"/>
      <c r="D20" s="2"/>
      <c r="E20" s="2"/>
      <c r="F20" s="2"/>
    </row>
    <row r="21" spans="1:6" ht="25.5" x14ac:dyDescent="0.2">
      <c r="A21" s="90" t="s">
        <v>254</v>
      </c>
      <c r="B21" s="93" t="s">
        <v>331</v>
      </c>
      <c r="C21" s="92" t="s">
        <v>332</v>
      </c>
      <c r="D21" s="2"/>
      <c r="E21" s="2"/>
      <c r="F21" s="2"/>
    </row>
    <row r="22" spans="1:6" x14ac:dyDescent="0.2">
      <c r="A22" s="59">
        <v>1</v>
      </c>
      <c r="B22" s="38" t="s">
        <v>333</v>
      </c>
      <c r="C22" s="60">
        <v>108088322.2785321</v>
      </c>
      <c r="D22" s="2"/>
      <c r="E22" s="2"/>
      <c r="F22" s="2"/>
    </row>
    <row r="23" spans="1:6" x14ac:dyDescent="0.2">
      <c r="A23" s="6">
        <v>2</v>
      </c>
      <c r="B23" s="3" t="s">
        <v>334</v>
      </c>
      <c r="C23" s="180">
        <v>-27435.969150000001</v>
      </c>
      <c r="D23" s="2"/>
      <c r="E23" s="2"/>
      <c r="F23" s="2"/>
    </row>
    <row r="24" spans="1:6" x14ac:dyDescent="0.2">
      <c r="A24" s="130">
        <v>3</v>
      </c>
      <c r="B24" s="129" t="s">
        <v>335</v>
      </c>
      <c r="C24" s="131">
        <f>SUM(C22:C23)</f>
        <v>108060886.3093821</v>
      </c>
      <c r="D24" s="2"/>
      <c r="E24" s="2"/>
      <c r="F24" s="2"/>
    </row>
    <row r="25" spans="1:6" ht="14.25" customHeight="1" x14ac:dyDescent="0.2">
      <c r="A25" s="67"/>
      <c r="B25" s="51" t="s">
        <v>336</v>
      </c>
      <c r="C25" s="80"/>
      <c r="D25" s="2"/>
      <c r="E25" s="2"/>
      <c r="F25" s="2"/>
    </row>
    <row r="26" spans="1:6" x14ac:dyDescent="0.2">
      <c r="A26" s="59">
        <v>4</v>
      </c>
      <c r="B26" s="38" t="s">
        <v>337</v>
      </c>
      <c r="C26" s="60">
        <v>5393896.4961265083</v>
      </c>
      <c r="D26" s="2"/>
      <c r="E26" s="2"/>
      <c r="F26" s="2"/>
    </row>
    <row r="27" spans="1:6" x14ac:dyDescent="0.2">
      <c r="A27" s="6">
        <v>5</v>
      </c>
      <c r="B27" s="3" t="s">
        <v>338</v>
      </c>
      <c r="C27" s="61">
        <v>3195635.2</v>
      </c>
      <c r="D27" s="2"/>
      <c r="E27" s="2"/>
      <c r="F27" s="2"/>
    </row>
    <row r="28" spans="1:6" ht="25.5" x14ac:dyDescent="0.2">
      <c r="A28" s="6">
        <v>6</v>
      </c>
      <c r="B28" s="3" t="s">
        <v>339</v>
      </c>
      <c r="C28" s="61">
        <v>0</v>
      </c>
      <c r="D28" s="2"/>
      <c r="E28" s="2"/>
      <c r="F28" s="2"/>
    </row>
    <row r="29" spans="1:6" x14ac:dyDescent="0.2">
      <c r="A29" s="6">
        <v>7</v>
      </c>
      <c r="B29" s="3" t="s">
        <v>340</v>
      </c>
      <c r="C29" s="61">
        <v>0</v>
      </c>
      <c r="D29" s="2"/>
      <c r="E29" s="2"/>
      <c r="F29" s="2"/>
    </row>
    <row r="30" spans="1:6" x14ac:dyDescent="0.2">
      <c r="A30" s="6">
        <v>8</v>
      </c>
      <c r="B30" s="3" t="s">
        <v>341</v>
      </c>
      <c r="C30" s="61">
        <v>0</v>
      </c>
      <c r="D30" s="2"/>
      <c r="E30" s="2"/>
      <c r="F30" s="2"/>
    </row>
    <row r="31" spans="1:6" x14ac:dyDescent="0.2">
      <c r="A31" s="6">
        <v>9</v>
      </c>
      <c r="B31" s="3" t="s">
        <v>342</v>
      </c>
      <c r="C31" s="61">
        <v>0</v>
      </c>
      <c r="D31" s="2"/>
      <c r="E31" s="2"/>
      <c r="F31" s="2"/>
    </row>
    <row r="32" spans="1:6" x14ac:dyDescent="0.2">
      <c r="A32" s="6">
        <v>10</v>
      </c>
      <c r="B32" s="3" t="s">
        <v>343</v>
      </c>
      <c r="C32" s="61">
        <v>0</v>
      </c>
      <c r="D32" s="2"/>
      <c r="E32" s="2"/>
      <c r="F32" s="2"/>
    </row>
    <row r="33" spans="1:6" x14ac:dyDescent="0.2">
      <c r="A33" s="130">
        <v>11</v>
      </c>
      <c r="B33" s="129" t="s">
        <v>344</v>
      </c>
      <c r="C33" s="131">
        <f>SUM(C26:C32)</f>
        <v>8589531.6961265095</v>
      </c>
      <c r="D33" s="2"/>
      <c r="E33" s="2"/>
      <c r="F33" s="2"/>
    </row>
    <row r="34" spans="1:6" x14ac:dyDescent="0.2">
      <c r="A34" s="67"/>
      <c r="B34" s="51" t="s">
        <v>345</v>
      </c>
      <c r="C34" s="80"/>
      <c r="D34" s="2"/>
      <c r="E34" s="2"/>
      <c r="F34" s="2"/>
    </row>
    <row r="35" spans="1:6" x14ac:dyDescent="0.2">
      <c r="A35" s="59">
        <v>12</v>
      </c>
      <c r="B35" s="38" t="s">
        <v>346</v>
      </c>
      <c r="C35" s="60">
        <v>0</v>
      </c>
      <c r="D35" s="2"/>
      <c r="E35" s="2"/>
      <c r="F35" s="2"/>
    </row>
    <row r="36" spans="1:6" x14ac:dyDescent="0.2">
      <c r="A36" s="6">
        <v>13</v>
      </c>
      <c r="B36" s="3" t="s">
        <v>347</v>
      </c>
      <c r="C36" s="61">
        <v>0</v>
      </c>
      <c r="D36" s="2"/>
      <c r="E36" s="2"/>
      <c r="F36" s="2"/>
    </row>
    <row r="37" spans="1:6" x14ac:dyDescent="0.2">
      <c r="A37" s="6">
        <v>14</v>
      </c>
      <c r="B37" s="3" t="s">
        <v>348</v>
      </c>
      <c r="C37" s="61">
        <v>0</v>
      </c>
      <c r="D37" s="2"/>
      <c r="E37" s="2"/>
      <c r="F37" s="2"/>
    </row>
    <row r="38" spans="1:6" x14ac:dyDescent="0.2">
      <c r="A38" s="6">
        <v>15</v>
      </c>
      <c r="B38" s="3" t="s">
        <v>349</v>
      </c>
      <c r="C38" s="61">
        <v>0</v>
      </c>
      <c r="D38" s="2"/>
      <c r="E38" s="2"/>
      <c r="F38" s="2"/>
    </row>
    <row r="39" spans="1:6" x14ac:dyDescent="0.2">
      <c r="A39" s="132">
        <v>16</v>
      </c>
      <c r="B39" s="12" t="s">
        <v>350</v>
      </c>
      <c r="C39" s="133">
        <f>SUM(C35:C38)</f>
        <v>0</v>
      </c>
      <c r="D39" s="2"/>
      <c r="E39" s="2"/>
      <c r="F39" s="2"/>
    </row>
    <row r="40" spans="1:6" x14ac:dyDescent="0.2">
      <c r="A40" s="154"/>
      <c r="B40" s="155" t="s">
        <v>351</v>
      </c>
      <c r="C40" s="161"/>
      <c r="D40" s="2"/>
      <c r="E40" s="2"/>
      <c r="F40" s="2"/>
    </row>
    <row r="41" spans="1:6" x14ac:dyDescent="0.2">
      <c r="A41" s="6">
        <v>17</v>
      </c>
      <c r="B41" s="3" t="s">
        <v>352</v>
      </c>
      <c r="C41" s="61">
        <v>1499254.3345749998</v>
      </c>
      <c r="D41" s="2"/>
      <c r="E41" s="2"/>
      <c r="F41" s="2"/>
    </row>
    <row r="42" spans="1:6" x14ac:dyDescent="0.2">
      <c r="A42" s="6">
        <v>18</v>
      </c>
      <c r="B42" s="3" t="s">
        <v>353</v>
      </c>
      <c r="C42" s="61">
        <v>0</v>
      </c>
      <c r="D42" s="2"/>
      <c r="E42" s="2"/>
      <c r="F42" s="2"/>
    </row>
    <row r="43" spans="1:6" x14ac:dyDescent="0.2">
      <c r="A43" s="130">
        <v>19</v>
      </c>
      <c r="B43" s="129" t="s">
        <v>354</v>
      </c>
      <c r="C43" s="131">
        <f>SUM(C41:C42)</f>
        <v>1499254.3345749998</v>
      </c>
      <c r="D43" s="2"/>
      <c r="E43" s="2"/>
      <c r="F43" s="2"/>
    </row>
    <row r="44" spans="1:6" x14ac:dyDescent="0.2">
      <c r="A44" s="67"/>
      <c r="B44" s="51" t="s">
        <v>494</v>
      </c>
      <c r="C44" s="80"/>
      <c r="D44" s="2"/>
      <c r="E44" s="2"/>
      <c r="F44" s="2"/>
    </row>
    <row r="45" spans="1:6" x14ac:dyDescent="0.2">
      <c r="A45" s="134">
        <v>20</v>
      </c>
      <c r="B45" s="135" t="s">
        <v>355</v>
      </c>
      <c r="C45" s="136">
        <v>5684143.2171800006</v>
      </c>
      <c r="D45" s="2"/>
      <c r="E45" s="2"/>
      <c r="F45" s="2"/>
    </row>
    <row r="46" spans="1:6" x14ac:dyDescent="0.2">
      <c r="A46" s="132">
        <v>21</v>
      </c>
      <c r="B46" s="12" t="s">
        <v>356</v>
      </c>
      <c r="C46" s="133">
        <f>C24+C33+C39+C43</f>
        <v>118149672.3400836</v>
      </c>
      <c r="D46" s="2"/>
      <c r="E46" s="2"/>
      <c r="F46" s="2"/>
    </row>
    <row r="47" spans="1:6" x14ac:dyDescent="0.2">
      <c r="A47" s="81"/>
      <c r="B47" s="83" t="s">
        <v>357</v>
      </c>
      <c r="C47" s="82"/>
      <c r="D47" s="2"/>
      <c r="E47" s="2"/>
      <c r="F47" s="2"/>
    </row>
    <row r="48" spans="1:6" x14ac:dyDescent="0.2">
      <c r="A48" s="132">
        <v>22</v>
      </c>
      <c r="B48" s="12" t="s">
        <v>357</v>
      </c>
      <c r="C48" s="137">
        <f>C45/C46</f>
        <v>4.8109682444304094E-2</v>
      </c>
      <c r="D48" s="2"/>
      <c r="E48" s="2"/>
      <c r="F48" s="2"/>
    </row>
    <row r="49" spans="1:6" x14ac:dyDescent="0.2">
      <c r="A49" s="2"/>
      <c r="B49" s="2"/>
      <c r="C49" s="50"/>
      <c r="D49" s="2"/>
      <c r="E49" s="2"/>
      <c r="F49" s="2"/>
    </row>
    <row r="50" spans="1:6" x14ac:dyDescent="0.2">
      <c r="A50" s="2"/>
      <c r="B50" s="2"/>
      <c r="C50" s="50"/>
      <c r="D50" s="2"/>
      <c r="E50" s="2"/>
      <c r="F50" s="2"/>
    </row>
  </sheetData>
  <mergeCells count="3">
    <mergeCell ref="A7:C7"/>
    <mergeCell ref="A20:C20"/>
    <mergeCell ref="A1:K2"/>
  </mergeCells>
  <pageMargins left="0.7" right="0.7" top="0.75" bottom="0.75" header="0.3" footer="0.3"/>
  <pageSetup paperSize="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C1813-9E79-4E75-B0E2-939E8658C652}">
  <dimension ref="A1:O41"/>
  <sheetViews>
    <sheetView showGridLines="0" workbookViewId="0">
      <selection activeCell="F41" sqref="F41"/>
    </sheetView>
  </sheetViews>
  <sheetFormatPr baseColWidth="10" defaultRowHeight="14.25" x14ac:dyDescent="0.2"/>
  <cols>
    <col min="1" max="1" width="12.5546875" customWidth="1"/>
    <col min="2" max="2" width="33.77734375" customWidth="1"/>
    <col min="3" max="3" width="17.21875" bestFit="1" customWidth="1"/>
    <col min="4" max="8" width="17.77734375" customWidth="1"/>
  </cols>
  <sheetData>
    <row r="1" spans="1:15" x14ac:dyDescent="0.2">
      <c r="A1" s="187" t="s">
        <v>358</v>
      </c>
      <c r="B1" s="187"/>
      <c r="C1" s="187"/>
      <c r="D1" s="187"/>
      <c r="E1" s="187"/>
      <c r="F1" s="187"/>
      <c r="G1" s="187"/>
      <c r="H1" s="187"/>
      <c r="I1" s="187"/>
      <c r="J1" s="187"/>
      <c r="K1" s="187"/>
      <c r="L1" s="187"/>
      <c r="M1" s="187"/>
      <c r="N1" s="187"/>
      <c r="O1" s="9"/>
    </row>
    <row r="2" spans="1:15" x14ac:dyDescent="0.2">
      <c r="A2" s="187"/>
      <c r="B2" s="187"/>
      <c r="C2" s="187"/>
      <c r="D2" s="187"/>
      <c r="E2" s="187"/>
      <c r="F2" s="187"/>
      <c r="G2" s="187"/>
      <c r="H2" s="187"/>
      <c r="I2" s="187"/>
      <c r="J2" s="187"/>
      <c r="K2" s="187"/>
      <c r="L2" s="187"/>
      <c r="M2" s="187"/>
      <c r="N2" s="187"/>
      <c r="O2" s="9"/>
    </row>
    <row r="3" spans="1:15" x14ac:dyDescent="0.2">
      <c r="A3" s="25" t="s">
        <v>490</v>
      </c>
      <c r="B3" s="9"/>
      <c r="C3" s="9"/>
      <c r="D3" s="9"/>
      <c r="E3" s="9"/>
      <c r="F3" s="9"/>
      <c r="G3" s="9"/>
      <c r="H3" s="9"/>
      <c r="I3" s="9"/>
      <c r="J3" s="9"/>
      <c r="K3" s="9"/>
      <c r="L3" s="9"/>
      <c r="M3" s="9"/>
      <c r="N3" s="9"/>
      <c r="O3" s="9"/>
    </row>
    <row r="4" spans="1:15" x14ac:dyDescent="0.2">
      <c r="A4" s="9"/>
      <c r="B4" s="9"/>
      <c r="C4" s="9"/>
      <c r="D4" s="9"/>
      <c r="E4" s="9"/>
      <c r="F4" s="9"/>
      <c r="G4" s="9"/>
      <c r="H4" s="9"/>
      <c r="I4" s="9"/>
      <c r="J4" s="9"/>
      <c r="K4" s="9"/>
      <c r="L4" s="9"/>
      <c r="M4" s="9"/>
      <c r="N4" s="9"/>
      <c r="O4" s="9"/>
    </row>
    <row r="5" spans="1:15" x14ac:dyDescent="0.2">
      <c r="A5" s="9"/>
      <c r="B5" s="9"/>
      <c r="C5" s="9"/>
      <c r="D5" s="9"/>
      <c r="E5" s="9"/>
      <c r="F5" s="9"/>
      <c r="G5" s="9"/>
      <c r="H5" s="9"/>
      <c r="I5" s="9"/>
      <c r="J5" s="9"/>
      <c r="K5" s="9"/>
      <c r="L5" s="9"/>
      <c r="M5" s="9"/>
      <c r="N5" s="9"/>
      <c r="O5" s="9"/>
    </row>
    <row r="6" spans="1:15" hidden="1" x14ac:dyDescent="0.2">
      <c r="B6" s="9"/>
      <c r="C6" s="9"/>
      <c r="D6" s="9"/>
      <c r="E6" s="9"/>
      <c r="F6" s="9"/>
      <c r="G6" s="9"/>
      <c r="H6" s="9"/>
      <c r="I6" s="9"/>
      <c r="J6" s="9"/>
      <c r="K6" s="9"/>
      <c r="L6" s="9"/>
      <c r="M6" s="9"/>
      <c r="N6" s="9"/>
      <c r="O6" s="9"/>
    </row>
    <row r="7" spans="1:15" x14ac:dyDescent="0.2">
      <c r="A7" s="176">
        <f>'Table of contents'!D14</f>
        <v>44561</v>
      </c>
      <c r="B7" s="9"/>
      <c r="C7" s="9"/>
      <c r="D7" s="9"/>
      <c r="E7" s="9"/>
      <c r="F7" s="9"/>
      <c r="G7" s="9"/>
      <c r="H7" s="9"/>
      <c r="I7" s="9"/>
      <c r="J7" s="9"/>
      <c r="K7" s="9"/>
      <c r="L7" s="9"/>
      <c r="M7" s="9"/>
      <c r="N7" s="9"/>
      <c r="O7" s="9"/>
    </row>
    <row r="8" spans="1:15" x14ac:dyDescent="0.2">
      <c r="A8" s="230" t="s">
        <v>359</v>
      </c>
      <c r="B8" s="230"/>
      <c r="C8" s="234" t="s">
        <v>360</v>
      </c>
      <c r="D8" s="234" t="s">
        <v>361</v>
      </c>
      <c r="E8" s="234" t="s">
        <v>362</v>
      </c>
      <c r="F8" s="234" t="s">
        <v>363</v>
      </c>
      <c r="G8" s="234" t="s">
        <v>364</v>
      </c>
      <c r="H8" s="234" t="s">
        <v>365</v>
      </c>
      <c r="I8" s="7"/>
      <c r="J8" s="7"/>
      <c r="K8" s="9"/>
      <c r="L8" s="9"/>
      <c r="M8" s="9"/>
      <c r="N8" s="9"/>
      <c r="O8" s="9"/>
    </row>
    <row r="9" spans="1:15" x14ac:dyDescent="0.2">
      <c r="A9" s="229" t="s">
        <v>475</v>
      </c>
      <c r="B9" s="229"/>
      <c r="C9" s="234"/>
      <c r="D9" s="234"/>
      <c r="E9" s="234"/>
      <c r="F9" s="234"/>
      <c r="G9" s="234"/>
      <c r="H9" s="234"/>
      <c r="I9" s="7"/>
      <c r="J9" s="7"/>
      <c r="K9" s="9"/>
      <c r="L9" s="9"/>
      <c r="M9" s="9"/>
      <c r="N9" s="9"/>
      <c r="O9" s="9"/>
    </row>
    <row r="10" spans="1:15" hidden="1" x14ac:dyDescent="0.2">
      <c r="A10" s="231" t="s">
        <v>476</v>
      </c>
      <c r="B10" s="232"/>
      <c r="C10" s="95"/>
      <c r="D10" s="8"/>
      <c r="E10" s="8"/>
      <c r="F10" s="8"/>
      <c r="G10" s="8"/>
      <c r="H10" s="8"/>
      <c r="I10" s="7"/>
      <c r="J10" s="7"/>
      <c r="K10" s="9"/>
      <c r="L10" s="9"/>
      <c r="M10" s="9"/>
      <c r="N10" s="9"/>
      <c r="O10" s="9"/>
    </row>
    <row r="11" spans="1:15" ht="14.25" hidden="1" customHeight="1" x14ac:dyDescent="0.2">
      <c r="A11" s="233" t="s">
        <v>366</v>
      </c>
      <c r="B11" s="233"/>
      <c r="C11" s="8"/>
      <c r="D11" s="8"/>
      <c r="E11" s="8"/>
      <c r="F11" s="8"/>
      <c r="G11" s="8"/>
      <c r="H11" s="8"/>
      <c r="I11" s="7"/>
      <c r="J11" s="7"/>
      <c r="K11" s="9"/>
      <c r="L11" s="9"/>
      <c r="M11" s="9"/>
      <c r="N11" s="9"/>
      <c r="O11" s="9"/>
    </row>
    <row r="12" spans="1:15" x14ac:dyDescent="0.2">
      <c r="A12" s="228" t="s">
        <v>367</v>
      </c>
      <c r="B12" s="228"/>
      <c r="C12" s="228"/>
      <c r="D12" s="228"/>
      <c r="E12" s="228"/>
      <c r="F12" s="228"/>
      <c r="G12" s="228"/>
      <c r="H12" s="228"/>
      <c r="I12" s="7"/>
      <c r="J12" s="7"/>
      <c r="K12" s="9"/>
      <c r="L12" s="9"/>
      <c r="M12" s="9"/>
      <c r="N12" s="9"/>
      <c r="O12" s="9"/>
    </row>
    <row r="13" spans="1:15" x14ac:dyDescent="0.2">
      <c r="A13" s="10">
        <v>1</v>
      </c>
      <c r="B13" s="10" t="s">
        <v>368</v>
      </c>
      <c r="C13" s="156"/>
      <c r="D13" s="178">
        <v>4249201.6785439262</v>
      </c>
      <c r="E13" s="179"/>
      <c r="F13" s="178">
        <v>1411875.7558380002</v>
      </c>
      <c r="G13" s="179"/>
      <c r="H13" s="178">
        <v>272884.89055555558</v>
      </c>
      <c r="I13" s="24"/>
      <c r="J13" s="7"/>
      <c r="K13" s="9"/>
      <c r="L13" s="9"/>
      <c r="M13" s="9"/>
      <c r="N13" s="9"/>
      <c r="O13" s="9"/>
    </row>
    <row r="14" spans="1:15" ht="14.25" customHeight="1" x14ac:dyDescent="0.2">
      <c r="A14" s="228" t="s">
        <v>369</v>
      </c>
      <c r="B14" s="228"/>
      <c r="C14" s="228"/>
      <c r="D14" s="228"/>
      <c r="E14" s="228"/>
      <c r="F14" s="228"/>
      <c r="G14" s="228"/>
      <c r="H14" s="228"/>
      <c r="I14" s="7"/>
      <c r="J14" s="7"/>
      <c r="K14" s="9"/>
      <c r="L14" s="9"/>
      <c r="M14" s="9"/>
      <c r="N14" s="9"/>
      <c r="O14" s="9"/>
    </row>
    <row r="15" spans="1:15" ht="25.5" x14ac:dyDescent="0.2">
      <c r="A15" s="10">
        <v>2</v>
      </c>
      <c r="B15" s="10" t="s">
        <v>370</v>
      </c>
      <c r="C15" s="10"/>
      <c r="D15" s="10"/>
      <c r="E15" s="10"/>
      <c r="F15" s="10"/>
      <c r="G15" s="10"/>
      <c r="H15" s="10"/>
      <c r="I15" s="7"/>
      <c r="J15" s="7"/>
      <c r="K15" s="9"/>
      <c r="L15" s="9"/>
      <c r="M15" s="9"/>
      <c r="N15" s="9"/>
      <c r="O15" s="9"/>
    </row>
    <row r="16" spans="1:15" x14ac:dyDescent="0.2">
      <c r="A16" s="3">
        <v>3</v>
      </c>
      <c r="B16" s="11" t="s">
        <v>371</v>
      </c>
      <c r="C16" s="3"/>
      <c r="D16" s="19">
        <v>0</v>
      </c>
      <c r="E16" s="19"/>
      <c r="F16" s="19">
        <v>0</v>
      </c>
      <c r="G16" s="19"/>
      <c r="H16" s="19">
        <v>0</v>
      </c>
      <c r="I16" s="7"/>
      <c r="J16" s="7"/>
      <c r="K16" s="9"/>
      <c r="L16" s="9"/>
      <c r="M16" s="9"/>
      <c r="N16" s="9"/>
      <c r="O16" s="9"/>
    </row>
    <row r="17" spans="1:15" x14ac:dyDescent="0.2">
      <c r="A17" s="3">
        <v>4</v>
      </c>
      <c r="B17" s="11" t="s">
        <v>372</v>
      </c>
      <c r="C17" s="3"/>
      <c r="D17" s="19">
        <v>0</v>
      </c>
      <c r="E17" s="19"/>
      <c r="F17" s="19">
        <v>0</v>
      </c>
      <c r="G17" s="19"/>
      <c r="H17" s="19">
        <v>0</v>
      </c>
      <c r="I17" s="7"/>
      <c r="J17" s="7"/>
      <c r="K17" s="9"/>
      <c r="L17" s="9"/>
      <c r="M17" s="9"/>
      <c r="N17" s="9"/>
      <c r="O17" s="9"/>
    </row>
    <row r="18" spans="1:15" x14ac:dyDescent="0.2">
      <c r="A18" s="10">
        <v>5</v>
      </c>
      <c r="B18" s="10" t="s">
        <v>373</v>
      </c>
      <c r="C18" s="10"/>
      <c r="D18" s="138">
        <v>0</v>
      </c>
      <c r="E18" s="10"/>
      <c r="F18" s="138">
        <v>0</v>
      </c>
      <c r="G18" s="10"/>
      <c r="H18" s="138">
        <v>0</v>
      </c>
      <c r="I18" s="7"/>
      <c r="J18" s="7"/>
      <c r="K18" s="9"/>
      <c r="L18" s="9"/>
      <c r="M18" s="9"/>
      <c r="N18" s="9"/>
      <c r="O18" s="9"/>
    </row>
    <row r="19" spans="1:15" ht="25.5" x14ac:dyDescent="0.2">
      <c r="A19" s="3">
        <v>6</v>
      </c>
      <c r="B19" s="11" t="s">
        <v>374</v>
      </c>
      <c r="C19" s="3"/>
      <c r="D19" s="19">
        <v>0</v>
      </c>
      <c r="E19" s="19"/>
      <c r="F19" s="19">
        <v>0</v>
      </c>
      <c r="G19" s="19"/>
      <c r="H19" s="19">
        <v>0</v>
      </c>
      <c r="I19" s="7"/>
      <c r="J19" s="7"/>
      <c r="K19" s="9"/>
      <c r="L19" s="9"/>
      <c r="M19" s="9"/>
      <c r="N19" s="9"/>
      <c r="O19" s="9"/>
    </row>
    <row r="20" spans="1:15" x14ac:dyDescent="0.2">
      <c r="A20" s="3">
        <v>7</v>
      </c>
      <c r="B20" s="11" t="s">
        <v>375</v>
      </c>
      <c r="C20" s="19"/>
      <c r="D20" s="19">
        <v>0</v>
      </c>
      <c r="E20" s="19"/>
      <c r="F20" s="19">
        <v>0</v>
      </c>
      <c r="G20" s="19"/>
      <c r="H20" s="19">
        <v>0</v>
      </c>
      <c r="I20" s="7"/>
      <c r="J20" s="7"/>
      <c r="K20" s="9"/>
      <c r="L20" s="9"/>
      <c r="M20" s="9"/>
      <c r="N20" s="9"/>
      <c r="O20" s="9"/>
    </row>
    <row r="21" spans="1:15" x14ac:dyDescent="0.2">
      <c r="A21" s="3">
        <v>8</v>
      </c>
      <c r="B21" s="11" t="s">
        <v>376</v>
      </c>
      <c r="C21" s="19"/>
      <c r="D21" s="19">
        <v>0</v>
      </c>
      <c r="E21" s="19"/>
      <c r="F21" s="19">
        <v>0</v>
      </c>
      <c r="G21" s="19"/>
      <c r="H21" s="19">
        <v>0</v>
      </c>
      <c r="I21" s="7"/>
      <c r="J21" s="7"/>
      <c r="K21" s="9"/>
      <c r="L21" s="9"/>
      <c r="M21" s="9"/>
      <c r="N21" s="9"/>
      <c r="O21" s="9"/>
    </row>
    <row r="22" spans="1:15" x14ac:dyDescent="0.2">
      <c r="A22" s="10">
        <v>9</v>
      </c>
      <c r="B22" s="10" t="s">
        <v>377</v>
      </c>
      <c r="C22" s="20"/>
      <c r="D22" s="18">
        <v>0</v>
      </c>
      <c r="E22" s="20"/>
      <c r="F22" s="18">
        <v>0</v>
      </c>
      <c r="G22" s="20"/>
      <c r="H22" s="18">
        <v>0</v>
      </c>
      <c r="I22" s="7"/>
      <c r="J22" s="7"/>
      <c r="K22" s="9"/>
      <c r="L22" s="9"/>
      <c r="M22" s="9"/>
      <c r="N22" s="9"/>
      <c r="O22" s="9"/>
    </row>
    <row r="23" spans="1:15" x14ac:dyDescent="0.2">
      <c r="A23" s="10">
        <v>10</v>
      </c>
      <c r="B23" s="10" t="s">
        <v>378</v>
      </c>
      <c r="C23" s="178">
        <f t="shared" ref="C23:H23" si="0">SUM(C24:C25)</f>
        <v>3762468.5455576526</v>
      </c>
      <c r="D23" s="178">
        <f t="shared" si="0"/>
        <v>3762468.5455576526</v>
      </c>
      <c r="E23" s="178">
        <f t="shared" si="0"/>
        <v>406399.97161333368</v>
      </c>
      <c r="F23" s="178">
        <f t="shared" si="0"/>
        <v>406399.97161333368</v>
      </c>
      <c r="G23" s="178">
        <f t="shared" si="0"/>
        <v>321833.1607366667</v>
      </c>
      <c r="H23" s="178">
        <f t="shared" si="0"/>
        <v>321833.1607366667</v>
      </c>
      <c r="I23" s="7"/>
      <c r="J23" s="7"/>
      <c r="K23" s="9"/>
      <c r="L23" s="9"/>
      <c r="M23" s="9"/>
      <c r="N23" s="9"/>
      <c r="O23" s="9"/>
    </row>
    <row r="24" spans="1:15" ht="25.5" x14ac:dyDescent="0.2">
      <c r="A24" s="3">
        <v>11</v>
      </c>
      <c r="B24" s="11" t="s">
        <v>379</v>
      </c>
      <c r="C24" s="181">
        <v>3510206.5455576526</v>
      </c>
      <c r="D24" s="181">
        <v>3510206.5455576526</v>
      </c>
      <c r="E24" s="181">
        <v>366399.97161333368</v>
      </c>
      <c r="F24" s="181">
        <v>366399.97161333368</v>
      </c>
      <c r="G24" s="181">
        <v>300583.1607366667</v>
      </c>
      <c r="H24" s="181">
        <v>300583.1607366667</v>
      </c>
      <c r="I24" s="7"/>
      <c r="J24" s="7"/>
      <c r="K24" s="9"/>
      <c r="L24" s="9"/>
      <c r="M24" s="9"/>
      <c r="N24" s="9"/>
      <c r="O24" s="9"/>
    </row>
    <row r="25" spans="1:15" ht="25.5" x14ac:dyDescent="0.2">
      <c r="A25" s="3">
        <v>12</v>
      </c>
      <c r="B25" s="11" t="s">
        <v>380</v>
      </c>
      <c r="C25" s="181">
        <v>252262</v>
      </c>
      <c r="D25" s="181">
        <v>252262</v>
      </c>
      <c r="E25" s="181">
        <v>40000</v>
      </c>
      <c r="F25" s="181">
        <v>40000</v>
      </c>
      <c r="G25" s="181">
        <v>21250</v>
      </c>
      <c r="H25" s="181">
        <v>21250</v>
      </c>
      <c r="I25" s="7"/>
      <c r="J25" s="7"/>
      <c r="K25" s="9"/>
      <c r="L25" s="9"/>
      <c r="M25" s="9"/>
      <c r="N25" s="9"/>
      <c r="O25" s="9"/>
    </row>
    <row r="26" spans="1:15" x14ac:dyDescent="0.2">
      <c r="A26" s="3">
        <v>13</v>
      </c>
      <c r="B26" s="11" t="s">
        <v>381</v>
      </c>
      <c r="C26" s="181">
        <v>0</v>
      </c>
      <c r="D26" s="181">
        <v>0</v>
      </c>
      <c r="E26" s="181">
        <v>0</v>
      </c>
      <c r="F26" s="181">
        <v>0</v>
      </c>
      <c r="G26" s="181">
        <v>0</v>
      </c>
      <c r="H26" s="181">
        <v>0</v>
      </c>
      <c r="I26" s="7"/>
      <c r="J26" s="7"/>
      <c r="K26" s="9"/>
      <c r="L26" s="9"/>
      <c r="M26" s="9"/>
      <c r="N26" s="9"/>
      <c r="O26" s="9"/>
    </row>
    <row r="27" spans="1:15" x14ac:dyDescent="0.2">
      <c r="A27" s="10">
        <v>14</v>
      </c>
      <c r="B27" s="10" t="s">
        <v>382</v>
      </c>
      <c r="C27" s="178">
        <v>720824.50163000007</v>
      </c>
      <c r="D27" s="178">
        <v>714836.70163000003</v>
      </c>
      <c r="E27" s="178">
        <v>720824.50163000007</v>
      </c>
      <c r="F27" s="178">
        <v>714836.70163000003</v>
      </c>
      <c r="G27" s="178">
        <v>0</v>
      </c>
      <c r="H27" s="178">
        <v>0</v>
      </c>
      <c r="I27" s="7"/>
      <c r="J27" s="7"/>
      <c r="K27" s="9"/>
      <c r="L27" s="9"/>
      <c r="M27" s="9"/>
      <c r="N27" s="9"/>
      <c r="O27" s="9"/>
    </row>
    <row r="28" spans="1:15" x14ac:dyDescent="0.2">
      <c r="A28" s="10">
        <v>15</v>
      </c>
      <c r="B28" s="10" t="s">
        <v>383</v>
      </c>
      <c r="C28" s="178">
        <v>587265.16717000003</v>
      </c>
      <c r="D28" s="178">
        <v>587265.16717000003</v>
      </c>
      <c r="E28" s="178">
        <v>587265.16717000003</v>
      </c>
      <c r="F28" s="178">
        <v>587265.16717000003</v>
      </c>
      <c r="G28" s="178">
        <v>0</v>
      </c>
      <c r="H28" s="178">
        <v>0</v>
      </c>
      <c r="I28" s="7"/>
      <c r="J28" s="7"/>
      <c r="K28" s="9"/>
      <c r="L28" s="9"/>
      <c r="M28" s="9"/>
      <c r="N28" s="9"/>
      <c r="O28" s="9"/>
    </row>
    <row r="29" spans="1:15" x14ac:dyDescent="0.2">
      <c r="A29" s="10">
        <v>16</v>
      </c>
      <c r="B29" s="12" t="s">
        <v>384</v>
      </c>
      <c r="C29" s="20"/>
      <c r="D29" s="116">
        <f>SUM(D24:D28)</f>
        <v>5064570.4143576529</v>
      </c>
      <c r="E29" s="20"/>
      <c r="F29" s="116">
        <f>SUM(F24:F28)</f>
        <v>1708501.8404133336</v>
      </c>
      <c r="G29" s="20"/>
      <c r="H29" s="116">
        <f>SUM(H24:H28)</f>
        <v>321833.1607366667</v>
      </c>
      <c r="I29" s="7"/>
      <c r="J29" s="7"/>
      <c r="K29" s="9"/>
      <c r="L29" s="9"/>
      <c r="M29" s="9"/>
      <c r="N29" s="9"/>
      <c r="O29" s="9"/>
    </row>
    <row r="30" spans="1:15" x14ac:dyDescent="0.2">
      <c r="A30" s="228" t="s">
        <v>385</v>
      </c>
      <c r="B30" s="228"/>
      <c r="C30" s="228"/>
      <c r="D30" s="228"/>
      <c r="E30" s="228"/>
      <c r="F30" s="228"/>
      <c r="G30" s="228"/>
      <c r="H30" s="228"/>
      <c r="I30" s="7"/>
      <c r="J30" s="7"/>
      <c r="K30" s="9"/>
      <c r="L30" s="9"/>
      <c r="M30" s="9"/>
      <c r="N30" s="9"/>
      <c r="O30" s="9"/>
    </row>
    <row r="31" spans="1:15" x14ac:dyDescent="0.2">
      <c r="A31" s="10">
        <v>17</v>
      </c>
      <c r="B31" s="10" t="s">
        <v>386</v>
      </c>
      <c r="C31" s="178">
        <v>0</v>
      </c>
      <c r="D31" s="178">
        <v>0</v>
      </c>
      <c r="E31" s="178">
        <v>0</v>
      </c>
      <c r="F31" s="178">
        <v>0</v>
      </c>
      <c r="G31" s="178">
        <v>0</v>
      </c>
      <c r="H31" s="178">
        <v>0</v>
      </c>
      <c r="I31" s="7"/>
      <c r="J31" s="7"/>
      <c r="K31" s="9"/>
      <c r="L31" s="9"/>
      <c r="M31" s="9"/>
      <c r="N31" s="9"/>
      <c r="O31" s="9"/>
    </row>
    <row r="32" spans="1:15" x14ac:dyDescent="0.2">
      <c r="A32" s="10">
        <v>18</v>
      </c>
      <c r="B32" s="10" t="s">
        <v>387</v>
      </c>
      <c r="C32" s="178">
        <v>413295.59991999995</v>
      </c>
      <c r="D32" s="178">
        <v>206647.79995999997</v>
      </c>
      <c r="E32" s="178">
        <v>413295.59991999995</v>
      </c>
      <c r="F32" s="178">
        <v>206647.79995999997</v>
      </c>
      <c r="G32" s="178">
        <v>0</v>
      </c>
      <c r="H32" s="178">
        <v>0</v>
      </c>
      <c r="I32" s="7"/>
      <c r="J32" s="7"/>
      <c r="K32" s="9"/>
      <c r="L32" s="9"/>
      <c r="M32" s="9"/>
      <c r="N32" s="9"/>
      <c r="O32" s="9"/>
    </row>
    <row r="33" spans="1:15" x14ac:dyDescent="0.2">
      <c r="A33" s="10">
        <v>19</v>
      </c>
      <c r="B33" s="10" t="s">
        <v>388</v>
      </c>
      <c r="C33" s="178">
        <v>732991.74204435956</v>
      </c>
      <c r="D33" s="178">
        <v>732991.74204435956</v>
      </c>
      <c r="E33" s="178">
        <v>248434.8700853214</v>
      </c>
      <c r="F33" s="178">
        <v>248434.8700853214</v>
      </c>
      <c r="G33" s="178">
        <v>48948.270181111104</v>
      </c>
      <c r="H33" s="178">
        <v>48948.270181111104</v>
      </c>
      <c r="I33" s="7"/>
      <c r="J33" s="7"/>
      <c r="K33" s="9"/>
      <c r="L33" s="9"/>
      <c r="M33" s="9"/>
      <c r="N33" s="9"/>
      <c r="O33" s="9"/>
    </row>
    <row r="34" spans="1:15" x14ac:dyDescent="0.2">
      <c r="A34" s="12">
        <v>20</v>
      </c>
      <c r="B34" s="12" t="s">
        <v>389</v>
      </c>
      <c r="C34" s="116">
        <f>SUM(C31:C33)</f>
        <v>1146287.3419643594</v>
      </c>
      <c r="D34" s="116">
        <f t="shared" ref="D34:H34" si="1">SUM(D31:D33)</f>
        <v>939639.54200435954</v>
      </c>
      <c r="E34" s="116">
        <f t="shared" si="1"/>
        <v>661730.47000532132</v>
      </c>
      <c r="F34" s="116">
        <f t="shared" si="1"/>
        <v>455082.67004532134</v>
      </c>
      <c r="G34" s="116">
        <f t="shared" si="1"/>
        <v>48948.270181111104</v>
      </c>
      <c r="H34" s="116">
        <f t="shared" si="1"/>
        <v>48948.270181111104</v>
      </c>
      <c r="I34" s="7"/>
      <c r="J34" s="7"/>
      <c r="K34" s="9"/>
      <c r="L34" s="9"/>
      <c r="M34" s="9"/>
      <c r="N34" s="9"/>
      <c r="O34" s="9"/>
    </row>
    <row r="35" spans="1:15" ht="25.5" x14ac:dyDescent="0.2">
      <c r="A35" s="13"/>
      <c r="B35" s="14"/>
      <c r="C35" s="14"/>
      <c r="D35" s="16" t="s">
        <v>390</v>
      </c>
      <c r="E35" s="17"/>
      <c r="F35" s="17" t="s">
        <v>390</v>
      </c>
      <c r="G35" s="17"/>
      <c r="H35" s="15" t="s">
        <v>390</v>
      </c>
      <c r="I35" s="7"/>
      <c r="J35" s="7"/>
      <c r="K35" s="9"/>
      <c r="L35" s="9"/>
      <c r="M35" s="9"/>
      <c r="N35" s="9"/>
      <c r="O35" s="9"/>
    </row>
    <row r="36" spans="1:15" x14ac:dyDescent="0.2">
      <c r="A36" s="10">
        <v>21</v>
      </c>
      <c r="B36" s="12" t="s">
        <v>391</v>
      </c>
      <c r="C36" s="20"/>
      <c r="D36" s="21">
        <f>D13</f>
        <v>4249201.6785439262</v>
      </c>
      <c r="E36" s="22"/>
      <c r="F36" s="21">
        <f>F13</f>
        <v>1411875.7558380002</v>
      </c>
      <c r="G36" s="22"/>
      <c r="H36" s="21">
        <f>H13</f>
        <v>272884.89055555558</v>
      </c>
      <c r="I36" s="7"/>
      <c r="J36" s="7"/>
      <c r="K36" s="9"/>
      <c r="L36" s="9"/>
      <c r="M36" s="9"/>
      <c r="N36" s="9"/>
      <c r="O36" s="9"/>
    </row>
    <row r="37" spans="1:15" x14ac:dyDescent="0.2">
      <c r="A37" s="10">
        <v>22</v>
      </c>
      <c r="B37" s="12" t="s">
        <v>392</v>
      </c>
      <c r="C37" s="20"/>
      <c r="D37" s="21">
        <f>D29-D34</f>
        <v>4124930.8723532935</v>
      </c>
      <c r="E37" s="22"/>
      <c r="F37" s="21">
        <f>F29-F34</f>
        <v>1253419.1703680123</v>
      </c>
      <c r="G37" s="22"/>
      <c r="H37" s="21">
        <f>H29-H34</f>
        <v>272884.89055555558</v>
      </c>
      <c r="I37" s="7"/>
      <c r="J37" s="7"/>
      <c r="K37" s="9"/>
      <c r="L37" s="9"/>
      <c r="M37" s="9"/>
      <c r="N37" s="9"/>
      <c r="O37" s="9"/>
    </row>
    <row r="38" spans="1:15" x14ac:dyDescent="0.2">
      <c r="A38" s="10">
        <v>23</v>
      </c>
      <c r="B38" s="12" t="s">
        <v>393</v>
      </c>
      <c r="C38" s="20"/>
      <c r="D38" s="23">
        <f>D36/D37</f>
        <v>1.0301267609170226</v>
      </c>
      <c r="E38" s="22"/>
      <c r="F38" s="23">
        <f>F36/F37</f>
        <v>1.1264194686151672</v>
      </c>
      <c r="G38" s="22"/>
      <c r="H38" s="23">
        <f>H36/H37</f>
        <v>1</v>
      </c>
      <c r="I38" s="7"/>
      <c r="J38" s="7"/>
      <c r="K38" s="9"/>
      <c r="L38" s="9"/>
      <c r="M38" s="9"/>
      <c r="N38" s="9"/>
      <c r="O38" s="9"/>
    </row>
    <row r="39" spans="1:15" x14ac:dyDescent="0.2">
      <c r="A39" s="7"/>
      <c r="B39" s="7"/>
      <c r="C39" s="7"/>
      <c r="D39" s="7"/>
      <c r="E39" s="7"/>
      <c r="F39" s="7"/>
      <c r="G39" s="7"/>
      <c r="H39" s="7"/>
      <c r="I39" s="7"/>
      <c r="J39" s="7"/>
      <c r="K39" s="9"/>
      <c r="L39" s="9"/>
      <c r="M39" s="9"/>
      <c r="N39" s="9"/>
      <c r="O39" s="9"/>
    </row>
    <row r="40" spans="1:15" x14ac:dyDescent="0.2">
      <c r="A40" s="7"/>
      <c r="B40" s="7"/>
      <c r="C40" s="7"/>
      <c r="D40" s="7"/>
      <c r="E40" s="7"/>
      <c r="F40" s="139"/>
      <c r="G40" s="7"/>
      <c r="H40" s="7"/>
      <c r="I40" s="7"/>
      <c r="J40" s="7"/>
      <c r="K40" s="9"/>
      <c r="L40" s="9"/>
      <c r="M40" s="9"/>
      <c r="N40" s="9"/>
      <c r="O40" s="9"/>
    </row>
    <row r="41" spans="1:15" x14ac:dyDescent="0.2">
      <c r="A41" s="5"/>
      <c r="B41" s="5"/>
      <c r="C41" s="5"/>
      <c r="D41" s="5"/>
      <c r="E41" s="5"/>
      <c r="F41" s="5"/>
      <c r="G41" s="5"/>
      <c r="H41" s="5"/>
      <c r="I41" s="5"/>
      <c r="J41" s="5"/>
    </row>
  </sheetData>
  <mergeCells count="14">
    <mergeCell ref="A30:H30"/>
    <mergeCell ref="A1:N2"/>
    <mergeCell ref="A9:B9"/>
    <mergeCell ref="A8:B8"/>
    <mergeCell ref="A10:B10"/>
    <mergeCell ref="A11:B11"/>
    <mergeCell ref="A12:H12"/>
    <mergeCell ref="A14:H14"/>
    <mergeCell ref="C8:C9"/>
    <mergeCell ref="D8:D9"/>
    <mergeCell ref="E8:E9"/>
    <mergeCell ref="F8:F9"/>
    <mergeCell ref="G8:G9"/>
    <mergeCell ref="H8:H9"/>
  </mergeCell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DCAA6-51DC-41F7-8FA6-237A04932ABE}">
  <dimension ref="A1:Q67"/>
  <sheetViews>
    <sheetView showGridLines="0" zoomScale="90" zoomScaleNormal="90" workbookViewId="0">
      <selection activeCell="I30" sqref="I30"/>
    </sheetView>
  </sheetViews>
  <sheetFormatPr baseColWidth="10" defaultRowHeight="14.25" x14ac:dyDescent="0.2"/>
  <cols>
    <col min="2" max="2" width="35.88671875" customWidth="1"/>
    <col min="3" max="3" width="13.88671875" bestFit="1" customWidth="1"/>
    <col min="4" max="4" width="14.44140625" customWidth="1"/>
    <col min="5" max="5" width="12.77734375" bestFit="1" customWidth="1"/>
    <col min="7" max="7" width="12.77734375" bestFit="1" customWidth="1"/>
    <col min="9" max="9" width="12.77734375" bestFit="1" customWidth="1"/>
  </cols>
  <sheetData>
    <row r="1" spans="1:17" x14ac:dyDescent="0.2">
      <c r="A1" s="187" t="s">
        <v>394</v>
      </c>
      <c r="B1" s="187"/>
      <c r="C1" s="187"/>
      <c r="D1" s="187"/>
      <c r="E1" s="187"/>
      <c r="F1" s="187"/>
      <c r="G1" s="187"/>
      <c r="H1" s="187"/>
      <c r="I1" s="187"/>
      <c r="J1" s="187"/>
      <c r="K1" s="187"/>
      <c r="L1" s="187"/>
      <c r="M1" s="187"/>
      <c r="N1" s="187"/>
      <c r="O1" s="187"/>
      <c r="P1" s="187"/>
      <c r="Q1" s="2"/>
    </row>
    <row r="2" spans="1:17" x14ac:dyDescent="0.2">
      <c r="A2" s="187"/>
      <c r="B2" s="187"/>
      <c r="C2" s="187"/>
      <c r="D2" s="187"/>
      <c r="E2" s="187"/>
      <c r="F2" s="187"/>
      <c r="G2" s="187"/>
      <c r="H2" s="187"/>
      <c r="I2" s="187"/>
      <c r="J2" s="187"/>
      <c r="K2" s="187"/>
      <c r="L2" s="187"/>
      <c r="M2" s="187"/>
      <c r="N2" s="187"/>
      <c r="O2" s="187"/>
      <c r="P2" s="187"/>
      <c r="Q2" s="2"/>
    </row>
    <row r="3" spans="1:17" x14ac:dyDescent="0.2">
      <c r="A3" s="25" t="s">
        <v>485</v>
      </c>
      <c r="B3" s="2"/>
      <c r="C3" s="2"/>
      <c r="D3" s="2"/>
      <c r="E3" s="2"/>
      <c r="F3" s="2"/>
      <c r="G3" s="2"/>
      <c r="H3" s="2"/>
      <c r="I3" s="2"/>
      <c r="J3" s="2"/>
      <c r="K3" s="2"/>
      <c r="L3" s="2"/>
      <c r="M3" s="2"/>
      <c r="N3" s="2"/>
      <c r="O3" s="2"/>
      <c r="P3" s="2"/>
      <c r="Q3" s="2"/>
    </row>
    <row r="4" spans="1:17" x14ac:dyDescent="0.2">
      <c r="A4" s="2"/>
      <c r="B4" s="2"/>
      <c r="C4" s="2"/>
      <c r="D4" s="2"/>
      <c r="E4" s="2"/>
      <c r="F4" s="2"/>
      <c r="G4" s="2"/>
      <c r="H4" s="2"/>
      <c r="I4" s="2"/>
      <c r="J4" s="2"/>
      <c r="K4" s="2"/>
      <c r="L4" s="2"/>
      <c r="M4" s="2"/>
      <c r="N4" s="2"/>
      <c r="O4" s="2"/>
      <c r="P4" s="2"/>
      <c r="Q4" s="2"/>
    </row>
    <row r="5" spans="1:17" x14ac:dyDescent="0.2">
      <c r="B5" s="2"/>
      <c r="C5" s="2"/>
      <c r="D5" s="2"/>
      <c r="E5" s="2"/>
      <c r="F5" s="2"/>
      <c r="G5" s="2"/>
      <c r="H5" s="2"/>
      <c r="I5" s="2"/>
      <c r="J5" s="2"/>
      <c r="K5" s="2"/>
      <c r="L5" s="2"/>
      <c r="M5" s="2"/>
      <c r="N5" s="2"/>
      <c r="O5" s="2"/>
      <c r="P5" s="2"/>
      <c r="Q5" s="2"/>
    </row>
    <row r="6" spans="1:17" x14ac:dyDescent="0.2">
      <c r="A6" s="175">
        <f>'Table of contents'!D15</f>
        <v>44561</v>
      </c>
      <c r="B6" s="2"/>
      <c r="C6" s="2"/>
      <c r="D6" s="2"/>
      <c r="E6" s="2"/>
      <c r="F6" s="2"/>
      <c r="G6" s="2"/>
      <c r="H6" s="2"/>
      <c r="I6" s="2"/>
      <c r="J6" s="2"/>
      <c r="K6" s="2"/>
      <c r="L6" s="2"/>
      <c r="M6" s="2"/>
      <c r="N6" s="2"/>
      <c r="O6" s="2"/>
      <c r="P6" s="2"/>
      <c r="Q6" s="2"/>
    </row>
    <row r="7" spans="1:17" ht="21" customHeight="1" x14ac:dyDescent="0.2">
      <c r="A7" s="215" t="s">
        <v>473</v>
      </c>
      <c r="B7" s="215"/>
      <c r="C7" s="215"/>
      <c r="D7" s="215"/>
      <c r="E7" s="215"/>
      <c r="F7" s="215"/>
      <c r="G7" s="215"/>
      <c r="H7" s="215"/>
      <c r="I7" s="215"/>
      <c r="J7" s="215"/>
      <c r="K7" s="2"/>
      <c r="L7" s="2"/>
      <c r="M7" s="2"/>
      <c r="N7" s="2"/>
      <c r="O7" s="2"/>
      <c r="P7" s="2"/>
      <c r="Q7" s="2"/>
    </row>
    <row r="8" spans="1:17" ht="57" customHeight="1" x14ac:dyDescent="0.2">
      <c r="A8" s="27"/>
      <c r="B8" s="27"/>
      <c r="C8" s="243" t="s">
        <v>395</v>
      </c>
      <c r="D8" s="244"/>
      <c r="E8" s="243" t="s">
        <v>396</v>
      </c>
      <c r="F8" s="244"/>
      <c r="G8" s="243" t="s">
        <v>397</v>
      </c>
      <c r="H8" s="244"/>
      <c r="I8" s="243" t="s">
        <v>398</v>
      </c>
      <c r="J8" s="245"/>
      <c r="K8" s="2"/>
      <c r="L8" s="2"/>
      <c r="M8" s="2"/>
      <c r="N8" s="2"/>
      <c r="O8" s="2"/>
      <c r="P8" s="2"/>
      <c r="Q8" s="2"/>
    </row>
    <row r="9" spans="1:17" ht="63.75" x14ac:dyDescent="0.2">
      <c r="A9" s="27"/>
      <c r="B9" s="27"/>
      <c r="C9" s="28"/>
      <c r="D9" s="26" t="s">
        <v>399</v>
      </c>
      <c r="E9" s="28"/>
      <c r="F9" s="26" t="s">
        <v>399</v>
      </c>
      <c r="G9" s="28"/>
      <c r="H9" s="26" t="s">
        <v>400</v>
      </c>
      <c r="I9" s="28"/>
      <c r="J9" s="29" t="s">
        <v>400</v>
      </c>
      <c r="K9" s="2"/>
      <c r="L9" s="2"/>
      <c r="M9" s="2"/>
      <c r="N9" s="2"/>
      <c r="O9" s="2"/>
      <c r="P9" s="2"/>
      <c r="Q9" s="2"/>
    </row>
    <row r="10" spans="1:17" x14ac:dyDescent="0.2">
      <c r="A10" s="30"/>
      <c r="B10" s="30"/>
      <c r="C10" s="30" t="s">
        <v>266</v>
      </c>
      <c r="D10" s="30" t="s">
        <v>268</v>
      </c>
      <c r="E10" s="30" t="s">
        <v>269</v>
      </c>
      <c r="F10" s="30" t="s">
        <v>270</v>
      </c>
      <c r="G10" s="30" t="s">
        <v>271</v>
      </c>
      <c r="H10" s="30" t="s">
        <v>273</v>
      </c>
      <c r="I10" s="30" t="s">
        <v>274</v>
      </c>
      <c r="J10" s="31" t="s">
        <v>275</v>
      </c>
      <c r="K10" s="2"/>
      <c r="L10" s="2"/>
      <c r="M10" s="2"/>
      <c r="N10" s="2"/>
      <c r="O10" s="2"/>
      <c r="P10" s="2"/>
      <c r="Q10" s="2"/>
    </row>
    <row r="11" spans="1:17" x14ac:dyDescent="0.2">
      <c r="A11" s="140" t="s">
        <v>266</v>
      </c>
      <c r="B11" s="129" t="s">
        <v>401</v>
      </c>
      <c r="C11" s="141">
        <v>108520835.62163298</v>
      </c>
      <c r="D11" s="141"/>
      <c r="E11" s="141"/>
      <c r="F11" s="141"/>
      <c r="G11" s="141">
        <v>6340004.4855556395</v>
      </c>
      <c r="H11" s="141"/>
      <c r="I11" s="141"/>
      <c r="J11" s="141"/>
      <c r="K11" s="40"/>
      <c r="L11" s="2"/>
      <c r="M11" s="2"/>
      <c r="N11" s="2"/>
      <c r="O11" s="2"/>
      <c r="P11" s="2"/>
      <c r="Q11" s="2"/>
    </row>
    <row r="12" spans="1:17" x14ac:dyDescent="0.2">
      <c r="A12" s="32" t="s">
        <v>267</v>
      </c>
      <c r="B12" s="33" t="s">
        <v>412</v>
      </c>
      <c r="C12" s="34">
        <v>428215.55598120095</v>
      </c>
      <c r="D12" s="34"/>
      <c r="E12" s="34"/>
      <c r="F12" s="34"/>
      <c r="G12" s="34">
        <v>542526.19560879911</v>
      </c>
      <c r="H12" s="34"/>
      <c r="I12" s="34"/>
      <c r="J12" s="34"/>
      <c r="K12" s="40"/>
      <c r="L12" s="2"/>
      <c r="M12" s="2"/>
      <c r="N12" s="2"/>
      <c r="O12" s="2"/>
      <c r="P12" s="2"/>
      <c r="Q12" s="2"/>
    </row>
    <row r="13" spans="1:17" x14ac:dyDescent="0.2">
      <c r="A13" s="32" t="s">
        <v>268</v>
      </c>
      <c r="B13" s="35" t="s">
        <v>402</v>
      </c>
      <c r="C13" s="34"/>
      <c r="D13" s="34"/>
      <c r="E13" s="34"/>
      <c r="F13" s="34"/>
      <c r="G13" s="34">
        <v>59212.603889999999</v>
      </c>
      <c r="H13" s="34"/>
      <c r="I13" s="34">
        <v>59212.603889999999</v>
      </c>
      <c r="J13" s="34"/>
      <c r="K13" s="40"/>
      <c r="L13" s="2"/>
      <c r="M13" s="2"/>
      <c r="N13" s="2"/>
      <c r="O13" s="2"/>
      <c r="P13" s="2"/>
      <c r="Q13" s="2"/>
    </row>
    <row r="14" spans="1:17" x14ac:dyDescent="0.2">
      <c r="A14" s="32" t="s">
        <v>269</v>
      </c>
      <c r="B14" s="35" t="s">
        <v>403</v>
      </c>
      <c r="C14" s="34">
        <v>12934243.687148614</v>
      </c>
      <c r="D14" s="34"/>
      <c r="E14" s="34">
        <v>12934243.687148614</v>
      </c>
      <c r="F14" s="34"/>
      <c r="G14" s="34">
        <v>4034029.4047400001</v>
      </c>
      <c r="H14" s="34"/>
      <c r="I14" s="34">
        <v>4034029.4047400001</v>
      </c>
      <c r="J14" s="34"/>
      <c r="K14" s="40"/>
      <c r="L14" s="2"/>
      <c r="M14" s="2"/>
      <c r="N14" s="2"/>
      <c r="O14" s="2"/>
      <c r="P14" s="2"/>
      <c r="Q14" s="2"/>
    </row>
    <row r="15" spans="1:17" x14ac:dyDescent="0.2">
      <c r="A15" s="32" t="s">
        <v>270</v>
      </c>
      <c r="B15" s="36" t="s">
        <v>404</v>
      </c>
      <c r="C15" s="34">
        <v>7259745.0330999997</v>
      </c>
      <c r="D15" s="34"/>
      <c r="E15" s="34">
        <v>7259745.0330999997</v>
      </c>
      <c r="F15" s="34"/>
      <c r="G15" s="34"/>
      <c r="H15" s="34"/>
      <c r="I15" s="34"/>
      <c r="J15" s="34"/>
      <c r="K15" s="40"/>
      <c r="L15" s="2"/>
      <c r="M15" s="2"/>
      <c r="N15" s="2"/>
      <c r="O15" s="2"/>
      <c r="P15" s="2"/>
      <c r="Q15" s="2"/>
    </row>
    <row r="16" spans="1:17" x14ac:dyDescent="0.2">
      <c r="A16" s="32" t="s">
        <v>271</v>
      </c>
      <c r="B16" s="36" t="s">
        <v>405</v>
      </c>
      <c r="C16" s="34"/>
      <c r="D16" s="34"/>
      <c r="E16" s="34"/>
      <c r="F16" s="34"/>
      <c r="G16" s="34"/>
      <c r="H16" s="34"/>
      <c r="I16" s="34"/>
      <c r="J16" s="34"/>
      <c r="K16" s="40"/>
      <c r="L16" s="2"/>
      <c r="M16" s="2"/>
      <c r="N16" s="2"/>
      <c r="O16" s="2"/>
      <c r="P16" s="2"/>
      <c r="Q16" s="2"/>
    </row>
    <row r="17" spans="1:17" x14ac:dyDescent="0.2">
      <c r="A17" s="32" t="s">
        <v>272</v>
      </c>
      <c r="B17" s="36" t="s">
        <v>406</v>
      </c>
      <c r="C17" s="34">
        <v>5674498.6540486142</v>
      </c>
      <c r="D17" s="34"/>
      <c r="E17" s="34">
        <v>5674498.6540486142</v>
      </c>
      <c r="F17" s="34"/>
      <c r="G17" s="34">
        <v>4034029.4047400001</v>
      </c>
      <c r="H17" s="34"/>
      <c r="I17" s="34">
        <v>4034029.4047400001</v>
      </c>
      <c r="J17" s="34"/>
      <c r="K17" s="40"/>
      <c r="L17" s="2"/>
      <c r="M17" s="2"/>
      <c r="N17" s="2"/>
      <c r="O17" s="2"/>
      <c r="P17" s="2"/>
      <c r="Q17" s="2"/>
    </row>
    <row r="18" spans="1:17" x14ac:dyDescent="0.2">
      <c r="A18" s="32" t="s">
        <v>273</v>
      </c>
      <c r="B18" s="36" t="s">
        <v>407</v>
      </c>
      <c r="C18" s="34"/>
      <c r="D18" s="34"/>
      <c r="F18" s="34"/>
      <c r="G18" s="34"/>
      <c r="H18" s="34"/>
      <c r="I18" s="34"/>
      <c r="J18" s="34"/>
      <c r="K18" s="40"/>
      <c r="L18" s="2"/>
      <c r="M18" s="2"/>
      <c r="N18" s="2"/>
      <c r="O18" s="2"/>
      <c r="P18" s="2"/>
      <c r="Q18" s="2"/>
    </row>
    <row r="19" spans="1:17" x14ac:dyDescent="0.2">
      <c r="A19" s="32" t="s">
        <v>274</v>
      </c>
      <c r="B19" s="36" t="s">
        <v>408</v>
      </c>
      <c r="C19" s="34"/>
      <c r="D19" s="34"/>
      <c r="E19" s="34"/>
      <c r="F19" s="34"/>
      <c r="G19" s="34"/>
      <c r="H19" s="34"/>
      <c r="I19" s="34"/>
      <c r="J19" s="34"/>
      <c r="K19" s="40"/>
      <c r="L19" s="2"/>
      <c r="M19" s="2"/>
      <c r="N19" s="2"/>
      <c r="O19" s="2"/>
      <c r="P19" s="2"/>
      <c r="Q19" s="2"/>
    </row>
    <row r="20" spans="1:17" ht="25.5" x14ac:dyDescent="0.2">
      <c r="A20" s="32">
        <v>100</v>
      </c>
      <c r="B20" s="36" t="s">
        <v>409</v>
      </c>
      <c r="C20" s="34">
        <v>90813366.175498396</v>
      </c>
      <c r="D20" s="34"/>
      <c r="E20" s="34"/>
      <c r="F20" s="34"/>
      <c r="G20" s="34">
        <v>513628.06197160482</v>
      </c>
      <c r="H20" s="34"/>
      <c r="I20" s="34"/>
      <c r="J20" s="34"/>
      <c r="K20" s="40"/>
      <c r="L20" s="2"/>
      <c r="M20" s="2"/>
      <c r="N20" s="2"/>
      <c r="O20" s="2"/>
      <c r="P20" s="2"/>
      <c r="Q20" s="2"/>
    </row>
    <row r="21" spans="1:17" x14ac:dyDescent="0.2">
      <c r="A21" s="32">
        <v>110</v>
      </c>
      <c r="B21" s="36" t="s">
        <v>410</v>
      </c>
      <c r="C21" s="34">
        <v>90813366.175498396</v>
      </c>
      <c r="D21" s="34"/>
      <c r="E21" s="34"/>
      <c r="F21" s="34"/>
      <c r="G21" s="34">
        <v>513628.06197160482</v>
      </c>
      <c r="H21" s="34"/>
      <c r="I21" s="34"/>
      <c r="J21" s="34"/>
      <c r="K21" s="40"/>
      <c r="L21" s="2"/>
      <c r="M21" s="2"/>
      <c r="N21" s="2"/>
      <c r="O21" s="2"/>
      <c r="P21" s="2"/>
      <c r="Q21" s="2"/>
    </row>
    <row r="22" spans="1:17" x14ac:dyDescent="0.2">
      <c r="A22" s="37" t="s">
        <v>277</v>
      </c>
      <c r="B22" s="38" t="s">
        <v>411</v>
      </c>
      <c r="C22" s="39">
        <v>4345010.2030047644</v>
      </c>
      <c r="D22" s="39"/>
      <c r="E22" s="39"/>
      <c r="F22" s="39"/>
      <c r="G22" s="39">
        <v>1190608.2193452353</v>
      </c>
      <c r="H22" s="39"/>
      <c r="I22" s="39"/>
      <c r="J22" s="39"/>
      <c r="K22" s="40"/>
      <c r="L22" s="2"/>
      <c r="M22" s="2"/>
      <c r="N22" s="2"/>
      <c r="O22" s="2"/>
      <c r="P22" s="2"/>
      <c r="Q22" s="2"/>
    </row>
    <row r="23" spans="1:17" x14ac:dyDescent="0.2">
      <c r="A23" s="2"/>
      <c r="B23" s="2"/>
      <c r="C23" s="40"/>
      <c r="D23" s="40"/>
      <c r="E23" s="40"/>
      <c r="F23" s="40"/>
      <c r="G23" s="40"/>
      <c r="H23" s="40"/>
      <c r="I23" s="40"/>
      <c r="J23" s="40"/>
      <c r="K23" s="40"/>
      <c r="L23" s="2"/>
      <c r="M23" s="2"/>
      <c r="N23" s="2"/>
      <c r="O23" s="2"/>
      <c r="P23" s="2"/>
      <c r="Q23" s="2"/>
    </row>
    <row r="24" spans="1:17" x14ac:dyDescent="0.2">
      <c r="A24" s="2"/>
      <c r="B24" s="2"/>
      <c r="C24" s="40"/>
      <c r="D24" s="40"/>
      <c r="E24" s="40"/>
      <c r="F24" s="40"/>
      <c r="G24" s="40"/>
      <c r="H24" s="40"/>
      <c r="I24" s="40"/>
      <c r="J24" s="40"/>
      <c r="K24" s="40"/>
      <c r="L24" s="2"/>
      <c r="M24" s="2"/>
      <c r="N24" s="2"/>
      <c r="O24" s="2"/>
      <c r="P24" s="2"/>
      <c r="Q24" s="2"/>
    </row>
    <row r="25" spans="1:17" x14ac:dyDescent="0.2">
      <c r="A25" s="2"/>
      <c r="B25" s="2"/>
      <c r="C25" s="40"/>
      <c r="D25" s="40"/>
      <c r="E25" s="40"/>
      <c r="F25" s="40"/>
      <c r="G25" s="40"/>
      <c r="H25" s="40"/>
      <c r="I25" s="40"/>
      <c r="J25" s="40"/>
      <c r="K25" s="40"/>
      <c r="L25" s="2"/>
      <c r="M25" s="2"/>
      <c r="N25" s="2"/>
      <c r="O25" s="2"/>
      <c r="P25" s="2"/>
      <c r="Q25" s="2"/>
    </row>
    <row r="26" spans="1:17" ht="19.5" customHeight="1" x14ac:dyDescent="0.2">
      <c r="A26" s="235" t="s">
        <v>474</v>
      </c>
      <c r="B26" s="235"/>
      <c r="C26" s="235"/>
      <c r="D26" s="235"/>
      <c r="E26" s="235"/>
      <c r="F26" s="235"/>
      <c r="G26" s="40"/>
      <c r="H26" s="40"/>
      <c r="I26" s="40"/>
      <c r="J26" s="40"/>
      <c r="K26" s="40"/>
      <c r="L26" s="2"/>
      <c r="M26" s="2"/>
      <c r="N26" s="2"/>
      <c r="O26" s="2"/>
      <c r="P26" s="2"/>
      <c r="Q26" s="2"/>
    </row>
    <row r="27" spans="1:17" ht="14.25" customHeight="1" x14ac:dyDescent="0.2">
      <c r="A27" s="242"/>
      <c r="B27" s="242"/>
      <c r="C27" s="238" t="s">
        <v>413</v>
      </c>
      <c r="D27" s="239"/>
      <c r="E27" s="236" t="s">
        <v>414</v>
      </c>
      <c r="F27" s="237"/>
      <c r="G27" s="2"/>
      <c r="H27" s="2"/>
      <c r="I27" s="2"/>
      <c r="J27" s="2"/>
      <c r="K27" s="2"/>
      <c r="L27" s="2"/>
      <c r="M27" s="2"/>
      <c r="N27" s="2"/>
      <c r="O27" s="2"/>
      <c r="P27" s="2"/>
      <c r="Q27" s="2"/>
    </row>
    <row r="28" spans="1:17" ht="60" customHeight="1" x14ac:dyDescent="0.2">
      <c r="A28" s="242"/>
      <c r="B28" s="242"/>
      <c r="C28" s="238"/>
      <c r="D28" s="239"/>
      <c r="E28" s="240" t="s">
        <v>415</v>
      </c>
      <c r="F28" s="241"/>
      <c r="G28" s="2"/>
      <c r="H28" s="2"/>
      <c r="I28" s="2"/>
      <c r="J28" s="2"/>
      <c r="K28" s="2"/>
      <c r="L28" s="2"/>
      <c r="M28" s="2"/>
      <c r="N28" s="2"/>
      <c r="O28" s="2"/>
      <c r="P28" s="2"/>
      <c r="Q28" s="2"/>
    </row>
    <row r="29" spans="1:17" ht="51" x14ac:dyDescent="0.2">
      <c r="A29" s="41"/>
      <c r="B29" s="41"/>
      <c r="C29" s="42"/>
      <c r="D29" s="43" t="s">
        <v>399</v>
      </c>
      <c r="E29" s="42"/>
      <c r="F29" s="44" t="s">
        <v>400</v>
      </c>
      <c r="G29" s="2"/>
      <c r="H29" s="2"/>
      <c r="I29" s="2"/>
      <c r="J29" s="2"/>
      <c r="K29" s="2"/>
      <c r="L29" s="2"/>
      <c r="M29" s="2"/>
      <c r="N29" s="2"/>
      <c r="O29" s="2"/>
      <c r="P29" s="2"/>
      <c r="Q29" s="2"/>
    </row>
    <row r="30" spans="1:17" x14ac:dyDescent="0.2">
      <c r="A30" s="45"/>
      <c r="B30" s="45"/>
      <c r="C30" s="45" t="s">
        <v>266</v>
      </c>
      <c r="D30" s="45" t="s">
        <v>268</v>
      </c>
      <c r="E30" s="45" t="s">
        <v>269</v>
      </c>
      <c r="F30" s="46" t="s">
        <v>271</v>
      </c>
      <c r="G30" s="2"/>
      <c r="H30" s="2"/>
      <c r="I30" s="2"/>
      <c r="J30" s="2"/>
      <c r="K30" s="2"/>
      <c r="L30" s="2"/>
      <c r="M30" s="2"/>
      <c r="N30" s="2"/>
      <c r="O30" s="2"/>
      <c r="P30" s="2"/>
      <c r="Q30" s="2"/>
    </row>
    <row r="31" spans="1:17" ht="25.5" x14ac:dyDescent="0.2">
      <c r="A31" s="140" t="s">
        <v>416</v>
      </c>
      <c r="B31" s="129" t="s">
        <v>417</v>
      </c>
      <c r="C31" s="141"/>
      <c r="D31" s="141"/>
      <c r="E31" s="141">
        <v>3533942.14490723</v>
      </c>
      <c r="F31" s="141"/>
      <c r="G31" s="2"/>
      <c r="H31" s="2"/>
      <c r="I31" s="2"/>
      <c r="J31" s="2"/>
      <c r="K31" s="2"/>
      <c r="L31" s="2"/>
      <c r="M31" s="2"/>
      <c r="N31" s="2"/>
      <c r="O31" s="2"/>
      <c r="P31" s="2"/>
      <c r="Q31" s="2"/>
    </row>
    <row r="32" spans="1:17" x14ac:dyDescent="0.2">
      <c r="A32" s="32" t="s">
        <v>418</v>
      </c>
      <c r="B32" s="35" t="s">
        <v>412</v>
      </c>
      <c r="C32" s="34"/>
      <c r="D32" s="34"/>
      <c r="E32" s="34">
        <v>3269520.1925431299</v>
      </c>
      <c r="F32" s="34"/>
      <c r="G32" s="2"/>
      <c r="H32" s="2"/>
      <c r="I32" s="2"/>
      <c r="J32" s="2"/>
      <c r="K32" s="2"/>
      <c r="L32" s="2"/>
      <c r="M32" s="2"/>
      <c r="N32" s="2"/>
      <c r="O32" s="2"/>
      <c r="P32" s="2"/>
      <c r="Q32" s="2"/>
    </row>
    <row r="33" spans="1:17" x14ac:dyDescent="0.2">
      <c r="A33" s="32" t="s">
        <v>419</v>
      </c>
      <c r="B33" s="35" t="s">
        <v>402</v>
      </c>
      <c r="C33" s="34"/>
      <c r="D33" s="34"/>
      <c r="E33" s="34"/>
      <c r="F33" s="34"/>
      <c r="G33" s="2"/>
      <c r="H33" s="2"/>
      <c r="I33" s="2"/>
      <c r="J33" s="2"/>
      <c r="K33" s="2"/>
      <c r="L33" s="2"/>
      <c r="M33" s="2"/>
      <c r="N33" s="2"/>
      <c r="O33" s="2"/>
      <c r="P33" s="2"/>
      <c r="Q33" s="2"/>
    </row>
    <row r="34" spans="1:17" x14ac:dyDescent="0.2">
      <c r="A34" s="32" t="s">
        <v>420</v>
      </c>
      <c r="B34" s="35" t="s">
        <v>403</v>
      </c>
      <c r="C34" s="34"/>
      <c r="D34" s="34"/>
      <c r="E34" s="34">
        <v>264421.95236410026</v>
      </c>
      <c r="F34" s="34"/>
      <c r="G34" s="2"/>
      <c r="H34" s="2"/>
      <c r="I34" s="2"/>
      <c r="J34" s="2"/>
      <c r="K34" s="2"/>
      <c r="L34" s="2"/>
      <c r="M34" s="2"/>
      <c r="N34" s="2"/>
      <c r="O34" s="2"/>
      <c r="P34" s="2"/>
      <c r="Q34" s="2"/>
    </row>
    <row r="35" spans="1:17" x14ac:dyDescent="0.2">
      <c r="A35" s="32" t="s">
        <v>421</v>
      </c>
      <c r="B35" s="36" t="s">
        <v>404</v>
      </c>
      <c r="C35" s="34"/>
      <c r="D35" s="34"/>
      <c r="E35" s="34">
        <v>142520.4324444462</v>
      </c>
      <c r="F35" s="34"/>
      <c r="G35" s="2"/>
      <c r="H35" s="2"/>
      <c r="I35" s="2"/>
      <c r="J35" s="2"/>
      <c r="K35" s="2"/>
      <c r="L35" s="2"/>
      <c r="M35" s="2"/>
      <c r="N35" s="2"/>
      <c r="O35" s="2"/>
      <c r="P35" s="2"/>
      <c r="Q35" s="2"/>
    </row>
    <row r="36" spans="1:17" x14ac:dyDescent="0.2">
      <c r="A36" s="32" t="s">
        <v>422</v>
      </c>
      <c r="B36" s="36" t="s">
        <v>405</v>
      </c>
      <c r="C36" s="34"/>
      <c r="D36" s="34"/>
      <c r="E36" s="34"/>
      <c r="F36" s="34"/>
      <c r="G36" s="2"/>
      <c r="H36" s="2"/>
      <c r="I36" s="2"/>
      <c r="J36" s="2"/>
      <c r="K36" s="2"/>
      <c r="L36" s="2"/>
      <c r="M36" s="2"/>
      <c r="N36" s="2"/>
      <c r="O36" s="2"/>
      <c r="P36" s="2"/>
      <c r="Q36" s="2"/>
    </row>
    <row r="37" spans="1:17" x14ac:dyDescent="0.2">
      <c r="A37" s="32" t="s">
        <v>423</v>
      </c>
      <c r="B37" s="36" t="s">
        <v>406</v>
      </c>
      <c r="C37" s="34"/>
      <c r="D37" s="34"/>
      <c r="E37" s="34">
        <v>121901.51991965408</v>
      </c>
      <c r="F37" s="34"/>
      <c r="G37" s="2"/>
      <c r="H37" s="2"/>
      <c r="I37" s="2"/>
      <c r="J37" s="2"/>
      <c r="K37" s="2"/>
      <c r="L37" s="2"/>
      <c r="M37" s="2"/>
      <c r="N37" s="2"/>
      <c r="O37" s="2"/>
      <c r="P37" s="2"/>
      <c r="Q37" s="2"/>
    </row>
    <row r="38" spans="1:17" x14ac:dyDescent="0.2">
      <c r="A38" s="32" t="s">
        <v>424</v>
      </c>
      <c r="B38" s="36" t="s">
        <v>407</v>
      </c>
      <c r="C38" s="34"/>
      <c r="D38" s="34"/>
      <c r="E38" s="34"/>
      <c r="F38" s="34"/>
      <c r="G38" s="2"/>
      <c r="H38" s="2"/>
      <c r="I38" s="2"/>
      <c r="J38" s="2"/>
      <c r="K38" s="2"/>
      <c r="L38" s="2"/>
      <c r="M38" s="2"/>
      <c r="N38" s="2"/>
      <c r="O38" s="2"/>
      <c r="P38" s="2"/>
      <c r="Q38" s="2"/>
    </row>
    <row r="39" spans="1:17" x14ac:dyDescent="0.2">
      <c r="A39" s="32" t="s">
        <v>425</v>
      </c>
      <c r="B39" s="36" t="s">
        <v>408</v>
      </c>
      <c r="C39" s="34"/>
      <c r="D39" s="34"/>
      <c r="E39" s="34"/>
      <c r="F39" s="34"/>
      <c r="G39" s="2"/>
      <c r="H39" s="2"/>
      <c r="I39" s="2"/>
      <c r="J39" s="2"/>
      <c r="K39" s="2"/>
      <c r="L39" s="2"/>
      <c r="M39" s="2"/>
      <c r="N39" s="2"/>
      <c r="O39" s="2"/>
      <c r="P39" s="2"/>
      <c r="Q39" s="2"/>
    </row>
    <row r="40" spans="1:17" ht="25.5" x14ac:dyDescent="0.2">
      <c r="A40" s="32" t="s">
        <v>426</v>
      </c>
      <c r="B40" s="35" t="s">
        <v>409</v>
      </c>
      <c r="C40" s="34"/>
      <c r="D40" s="34"/>
      <c r="E40" s="34"/>
      <c r="F40" s="34"/>
      <c r="G40" s="2"/>
      <c r="H40" s="2"/>
      <c r="I40" s="2"/>
      <c r="J40" s="2"/>
      <c r="K40" s="2"/>
      <c r="L40" s="2"/>
      <c r="M40" s="2"/>
      <c r="N40" s="2"/>
      <c r="O40" s="2"/>
      <c r="P40" s="2"/>
      <c r="Q40" s="2"/>
    </row>
    <row r="41" spans="1:17" x14ac:dyDescent="0.2">
      <c r="A41" s="32" t="s">
        <v>427</v>
      </c>
      <c r="B41" s="35" t="s">
        <v>428</v>
      </c>
      <c r="C41" s="34"/>
      <c r="D41" s="34"/>
      <c r="E41" s="34"/>
      <c r="F41" s="34"/>
      <c r="G41" s="2"/>
      <c r="H41" s="2"/>
      <c r="I41" s="2"/>
      <c r="J41" s="2"/>
      <c r="K41" s="2"/>
      <c r="L41" s="2"/>
      <c r="M41" s="2"/>
      <c r="N41" s="2"/>
      <c r="O41" s="2"/>
      <c r="P41" s="2"/>
      <c r="Q41" s="2"/>
    </row>
    <row r="42" spans="1:17" x14ac:dyDescent="0.2">
      <c r="A42" s="32">
        <v>231</v>
      </c>
      <c r="B42" s="36" t="s">
        <v>429</v>
      </c>
      <c r="C42" s="34"/>
      <c r="D42" s="34"/>
      <c r="E42" s="34"/>
      <c r="F42" s="34"/>
      <c r="G42" s="2"/>
      <c r="H42" s="2"/>
      <c r="I42" s="2"/>
      <c r="J42" s="2"/>
      <c r="K42" s="2"/>
      <c r="L42" s="2"/>
      <c r="M42" s="2"/>
      <c r="N42" s="2"/>
      <c r="O42" s="2"/>
      <c r="P42" s="2"/>
      <c r="Q42" s="2"/>
    </row>
    <row r="43" spans="1:17" ht="25.5" x14ac:dyDescent="0.2">
      <c r="A43" s="32" t="s">
        <v>430</v>
      </c>
      <c r="B43" s="47" t="s">
        <v>431</v>
      </c>
      <c r="C43" s="34"/>
      <c r="D43" s="34"/>
      <c r="E43" s="34"/>
      <c r="F43" s="34"/>
      <c r="G43" s="2"/>
      <c r="H43" s="2"/>
      <c r="I43" s="2"/>
      <c r="J43" s="2"/>
      <c r="K43" s="2"/>
      <c r="L43" s="2"/>
      <c r="M43" s="2"/>
      <c r="N43" s="2"/>
      <c r="O43" s="2"/>
      <c r="P43" s="2"/>
      <c r="Q43" s="2"/>
    </row>
    <row r="44" spans="1:17" ht="25.5" x14ac:dyDescent="0.2">
      <c r="A44" s="37">
        <v>250</v>
      </c>
      <c r="B44" s="48" t="s">
        <v>432</v>
      </c>
      <c r="C44" s="39">
        <v>108520835.62163298</v>
      </c>
      <c r="D44" s="39"/>
      <c r="E44" s="39"/>
      <c r="F44" s="39"/>
      <c r="G44" s="2"/>
      <c r="H44" s="2"/>
      <c r="I44" s="2"/>
      <c r="J44" s="2"/>
      <c r="K44" s="2"/>
      <c r="L44" s="2"/>
      <c r="M44" s="2"/>
      <c r="N44" s="2"/>
      <c r="O44" s="2"/>
      <c r="P44" s="2"/>
      <c r="Q44" s="2"/>
    </row>
    <row r="45" spans="1:17" x14ac:dyDescent="0.2">
      <c r="A45" s="2"/>
      <c r="B45" s="2"/>
      <c r="C45" s="50"/>
      <c r="D45" s="50"/>
      <c r="E45" s="50"/>
      <c r="F45" s="50"/>
      <c r="G45" s="2"/>
      <c r="H45" s="2"/>
      <c r="I45" s="2"/>
      <c r="J45" s="2"/>
      <c r="K45" s="2"/>
      <c r="L45" s="2"/>
      <c r="M45" s="2"/>
      <c r="N45" s="2"/>
      <c r="O45" s="2"/>
      <c r="P45" s="2"/>
      <c r="Q45" s="2"/>
    </row>
    <row r="46" spans="1:17" x14ac:dyDescent="0.2">
      <c r="A46" s="2"/>
      <c r="B46" s="2"/>
      <c r="C46" s="2"/>
      <c r="D46" s="2"/>
      <c r="E46" s="2"/>
      <c r="F46" s="2"/>
      <c r="G46" s="2"/>
      <c r="H46" s="2"/>
      <c r="I46" s="2"/>
      <c r="J46" s="2"/>
      <c r="K46" s="2"/>
      <c r="L46" s="2"/>
      <c r="M46" s="2"/>
      <c r="N46" s="2"/>
      <c r="O46" s="2"/>
      <c r="P46" s="2"/>
      <c r="Q46" s="2"/>
    </row>
    <row r="47" spans="1:17" x14ac:dyDescent="0.2">
      <c r="A47" s="2"/>
      <c r="B47" s="2"/>
      <c r="C47" s="2"/>
      <c r="D47" s="2"/>
      <c r="E47" s="2"/>
      <c r="F47" s="2"/>
      <c r="G47" s="2"/>
      <c r="H47" s="2"/>
      <c r="I47" s="2"/>
      <c r="J47" s="2"/>
      <c r="K47" s="2"/>
      <c r="L47" s="2"/>
      <c r="M47" s="2"/>
      <c r="N47" s="2"/>
      <c r="O47" s="2"/>
      <c r="P47" s="2"/>
      <c r="Q47" s="2"/>
    </row>
    <row r="48" spans="1:17" ht="20.25" customHeight="1" x14ac:dyDescent="0.2">
      <c r="A48" s="235" t="s">
        <v>477</v>
      </c>
      <c r="B48" s="235"/>
      <c r="C48" s="235"/>
      <c r="D48" s="235"/>
      <c r="E48" s="2"/>
      <c r="F48" s="2"/>
      <c r="G48" s="2"/>
      <c r="H48" s="2"/>
      <c r="I48" s="2"/>
      <c r="J48" s="2"/>
      <c r="K48" s="2"/>
      <c r="L48" s="2"/>
      <c r="M48" s="2"/>
      <c r="N48" s="2"/>
      <c r="O48" s="2"/>
      <c r="P48" s="2"/>
      <c r="Q48" s="2"/>
    </row>
    <row r="49" spans="1:17" ht="89.25" x14ac:dyDescent="0.2">
      <c r="A49" s="96"/>
      <c r="B49" s="96"/>
      <c r="C49" s="91" t="s">
        <v>433</v>
      </c>
      <c r="D49" s="92" t="s">
        <v>434</v>
      </c>
      <c r="E49" s="2"/>
      <c r="F49" s="2"/>
      <c r="G49" s="2"/>
      <c r="H49" s="2"/>
      <c r="I49" s="2"/>
      <c r="J49" s="2"/>
      <c r="K49" s="2"/>
      <c r="L49" s="2"/>
      <c r="M49" s="2"/>
      <c r="N49" s="2"/>
      <c r="O49" s="2"/>
      <c r="P49" s="2"/>
      <c r="Q49" s="2"/>
    </row>
    <row r="50" spans="1:17" x14ac:dyDescent="0.2">
      <c r="A50" s="53"/>
      <c r="B50" s="53"/>
      <c r="C50" s="45" t="s">
        <v>266</v>
      </c>
      <c r="D50" s="46" t="s">
        <v>268</v>
      </c>
      <c r="E50" s="2"/>
      <c r="F50" s="2"/>
      <c r="G50" s="2"/>
      <c r="H50" s="2"/>
      <c r="I50" s="2"/>
      <c r="J50" s="2"/>
      <c r="K50" s="2"/>
      <c r="L50" s="2"/>
      <c r="M50" s="2"/>
      <c r="N50" s="2"/>
      <c r="O50" s="2"/>
      <c r="P50" s="2"/>
      <c r="Q50" s="2"/>
    </row>
    <row r="51" spans="1:17" ht="25.5" x14ac:dyDescent="0.2">
      <c r="A51" s="140" t="s">
        <v>266</v>
      </c>
      <c r="B51" s="129" t="s">
        <v>435</v>
      </c>
      <c r="C51" s="141">
        <v>99737368.894338086</v>
      </c>
      <c r="D51" s="141">
        <v>108520835.62163298</v>
      </c>
      <c r="E51" s="2"/>
      <c r="F51" s="2"/>
      <c r="G51" s="2"/>
      <c r="H51" s="2"/>
      <c r="I51" s="2"/>
      <c r="J51" s="2"/>
      <c r="K51" s="2"/>
      <c r="L51" s="2"/>
      <c r="M51" s="2"/>
      <c r="N51" s="2"/>
      <c r="O51" s="2"/>
      <c r="P51" s="2"/>
      <c r="Q51" s="2"/>
    </row>
    <row r="52" spans="1:17" x14ac:dyDescent="0.2">
      <c r="A52" s="32" t="s">
        <v>274</v>
      </c>
      <c r="B52" s="36" t="s">
        <v>403</v>
      </c>
      <c r="C52" s="34">
        <v>99737368.894338086</v>
      </c>
      <c r="D52" s="34">
        <v>108520835.62163298</v>
      </c>
      <c r="E52" s="2"/>
      <c r="F52" s="2"/>
      <c r="G52" s="2"/>
      <c r="H52" s="2"/>
      <c r="I52" s="2"/>
      <c r="J52" s="2"/>
      <c r="K52" s="2"/>
      <c r="L52" s="2"/>
      <c r="M52" s="2"/>
      <c r="N52" s="2"/>
      <c r="O52" s="2"/>
      <c r="P52" s="2"/>
      <c r="Q52" s="2"/>
    </row>
    <row r="53" spans="1:17" x14ac:dyDescent="0.2">
      <c r="A53" s="37">
        <v>100</v>
      </c>
      <c r="B53" s="54" t="s">
        <v>404</v>
      </c>
      <c r="C53" s="39">
        <v>99737368.894338086</v>
      </c>
      <c r="D53" s="39">
        <v>108520835.62163298</v>
      </c>
      <c r="E53" s="2"/>
      <c r="F53" s="2"/>
      <c r="G53" s="2"/>
      <c r="H53" s="2"/>
      <c r="I53" s="2"/>
      <c r="J53" s="2"/>
      <c r="K53" s="2"/>
      <c r="L53" s="2"/>
      <c r="M53" s="2"/>
      <c r="N53" s="2"/>
      <c r="O53" s="2"/>
      <c r="P53" s="2"/>
      <c r="Q53" s="2"/>
    </row>
    <row r="54" spans="1:17" x14ac:dyDescent="0.2">
      <c r="A54" s="2"/>
      <c r="B54" s="2"/>
      <c r="C54" s="2"/>
      <c r="D54" s="2"/>
      <c r="E54" s="2"/>
      <c r="F54" s="2"/>
      <c r="G54" s="2"/>
      <c r="H54" s="2"/>
      <c r="I54" s="2"/>
      <c r="J54" s="2"/>
      <c r="K54" s="2"/>
      <c r="L54" s="2"/>
      <c r="M54" s="2"/>
      <c r="N54" s="2"/>
      <c r="O54" s="2"/>
      <c r="P54" s="2"/>
      <c r="Q54" s="2"/>
    </row>
    <row r="55" spans="1:17" x14ac:dyDescent="0.2">
      <c r="A55" s="2"/>
      <c r="B55" s="2"/>
      <c r="C55" s="2"/>
      <c r="D55" s="2"/>
      <c r="E55" s="2"/>
      <c r="F55" s="2"/>
      <c r="G55" s="2"/>
      <c r="H55" s="2"/>
      <c r="I55" s="2"/>
      <c r="J55" s="2"/>
      <c r="K55" s="2"/>
      <c r="L55" s="2"/>
      <c r="M55" s="2"/>
      <c r="N55" s="2"/>
      <c r="O55" s="2"/>
      <c r="P55" s="2"/>
      <c r="Q55" s="2"/>
    </row>
    <row r="56" spans="1:17" x14ac:dyDescent="0.2">
      <c r="A56" s="2"/>
      <c r="B56" s="2"/>
      <c r="C56" s="2"/>
      <c r="D56" s="2"/>
      <c r="E56" s="2"/>
      <c r="F56" s="2"/>
      <c r="G56" s="2"/>
      <c r="H56" s="2"/>
      <c r="I56" s="2"/>
      <c r="J56" s="2"/>
      <c r="K56" s="2"/>
      <c r="L56" s="2"/>
      <c r="M56" s="2"/>
      <c r="N56" s="2"/>
      <c r="O56" s="2"/>
      <c r="P56" s="2"/>
      <c r="Q56" s="2"/>
    </row>
    <row r="57" spans="1:17" x14ac:dyDescent="0.2">
      <c r="A57" s="142"/>
      <c r="B57" s="2"/>
      <c r="C57" s="2"/>
      <c r="D57" s="2"/>
      <c r="E57" s="2"/>
      <c r="F57" s="2"/>
      <c r="G57" s="2"/>
      <c r="H57" s="2"/>
      <c r="I57" s="2"/>
      <c r="J57" s="2"/>
      <c r="K57" s="2"/>
      <c r="L57" s="2"/>
      <c r="M57" s="2"/>
      <c r="N57" s="2"/>
      <c r="O57" s="2"/>
      <c r="P57" s="2"/>
      <c r="Q57" s="2"/>
    </row>
    <row r="58" spans="1:17" x14ac:dyDescent="0.2">
      <c r="A58" s="142"/>
      <c r="B58" s="2"/>
      <c r="C58" s="2"/>
      <c r="D58" s="2"/>
      <c r="E58" s="2"/>
      <c r="F58" s="2"/>
      <c r="G58" s="2"/>
      <c r="H58" s="2"/>
      <c r="I58" s="2"/>
      <c r="J58" s="2"/>
      <c r="K58" s="2"/>
      <c r="L58" s="2"/>
      <c r="M58" s="2"/>
      <c r="N58" s="2"/>
      <c r="O58" s="2"/>
      <c r="P58" s="2"/>
      <c r="Q58" s="2"/>
    </row>
    <row r="59" spans="1:17" x14ac:dyDescent="0.2">
      <c r="A59" s="143"/>
      <c r="B59" s="2"/>
      <c r="C59" s="2" t="s">
        <v>436</v>
      </c>
      <c r="D59" s="2" t="s">
        <v>437</v>
      </c>
      <c r="E59" s="2"/>
      <c r="F59" s="2"/>
      <c r="G59" s="2"/>
      <c r="H59" s="2"/>
      <c r="I59" s="2"/>
      <c r="J59" s="2"/>
      <c r="K59" s="2"/>
      <c r="L59" s="2"/>
      <c r="M59" s="2"/>
      <c r="N59" s="2"/>
      <c r="O59" s="2"/>
      <c r="P59" s="2"/>
      <c r="Q59" s="2"/>
    </row>
    <row r="60" spans="1:17" x14ac:dyDescent="0.2">
      <c r="A60" s="142"/>
      <c r="B60" s="2"/>
      <c r="C60" s="2"/>
      <c r="D60" s="2"/>
      <c r="E60" s="2"/>
      <c r="F60" s="2"/>
      <c r="G60" s="2"/>
      <c r="H60" s="2"/>
      <c r="I60" s="2"/>
      <c r="J60" s="2"/>
      <c r="K60" s="2"/>
      <c r="L60" s="2"/>
      <c r="M60" s="2"/>
      <c r="N60" s="2"/>
      <c r="O60" s="2"/>
      <c r="P60" s="2"/>
      <c r="Q60" s="2"/>
    </row>
    <row r="61" spans="1:17" x14ac:dyDescent="0.2">
      <c r="A61" s="142"/>
      <c r="B61" s="2"/>
      <c r="C61" s="2"/>
      <c r="D61" s="2"/>
      <c r="E61" s="2"/>
      <c r="F61" s="2"/>
      <c r="G61" s="2"/>
      <c r="H61" s="2"/>
      <c r="I61" s="2"/>
      <c r="J61" s="2"/>
      <c r="K61" s="2"/>
      <c r="L61" s="2"/>
      <c r="M61" s="2"/>
      <c r="N61" s="2"/>
      <c r="O61" s="2"/>
      <c r="P61" s="2"/>
      <c r="Q61" s="2"/>
    </row>
    <row r="62" spans="1:17" x14ac:dyDescent="0.2">
      <c r="A62" s="142"/>
      <c r="B62" s="2"/>
      <c r="C62" s="2"/>
      <c r="D62" s="2"/>
      <c r="E62" s="2"/>
      <c r="F62" s="2"/>
      <c r="G62" s="2"/>
      <c r="H62" s="2"/>
      <c r="I62" s="2"/>
      <c r="J62" s="2"/>
      <c r="K62" s="2"/>
      <c r="L62" s="2"/>
      <c r="M62" s="2"/>
      <c r="N62" s="2"/>
      <c r="O62" s="2"/>
      <c r="P62" s="2"/>
      <c r="Q62" s="2"/>
    </row>
    <row r="63" spans="1:17" x14ac:dyDescent="0.2">
      <c r="A63" s="142"/>
      <c r="B63" s="2"/>
      <c r="C63" s="2"/>
      <c r="D63" s="2"/>
      <c r="E63" s="2"/>
      <c r="F63" s="2"/>
      <c r="G63" s="2"/>
      <c r="H63" s="2"/>
      <c r="I63" s="2"/>
      <c r="J63" s="2"/>
      <c r="K63" s="2"/>
      <c r="L63" s="2"/>
      <c r="M63" s="2"/>
      <c r="N63" s="2"/>
      <c r="O63" s="2"/>
      <c r="P63" s="2"/>
      <c r="Q63" s="2"/>
    </row>
    <row r="64" spans="1:17" x14ac:dyDescent="0.2">
      <c r="A64" s="2"/>
      <c r="B64" s="2"/>
      <c r="C64" s="2"/>
      <c r="D64" s="2"/>
      <c r="E64" s="2"/>
      <c r="F64" s="2"/>
      <c r="G64" s="2"/>
      <c r="H64" s="2"/>
      <c r="I64" s="2"/>
      <c r="J64" s="2"/>
      <c r="K64" s="2"/>
      <c r="L64" s="2"/>
      <c r="M64" s="2"/>
      <c r="N64" s="2"/>
      <c r="O64" s="2"/>
      <c r="P64" s="2"/>
      <c r="Q64" s="2"/>
    </row>
    <row r="65" spans="1:17" x14ac:dyDescent="0.2">
      <c r="A65" s="2"/>
      <c r="B65" s="2"/>
      <c r="C65" s="2"/>
      <c r="D65" s="2"/>
      <c r="E65" s="2"/>
      <c r="F65" s="2"/>
      <c r="G65" s="2"/>
      <c r="H65" s="2"/>
      <c r="I65" s="2"/>
      <c r="J65" s="2"/>
      <c r="K65" s="2"/>
      <c r="L65" s="2"/>
      <c r="M65" s="2"/>
      <c r="N65" s="2"/>
      <c r="O65" s="2"/>
      <c r="P65" s="2"/>
      <c r="Q65" s="2"/>
    </row>
    <row r="66" spans="1:17" x14ac:dyDescent="0.2">
      <c r="A66" s="2"/>
      <c r="B66" s="2"/>
      <c r="C66" s="2"/>
      <c r="D66" s="2"/>
      <c r="E66" s="2"/>
      <c r="F66" s="2"/>
      <c r="G66" s="2"/>
      <c r="H66" s="2"/>
      <c r="I66" s="2"/>
      <c r="J66" s="2"/>
      <c r="K66" s="2"/>
      <c r="L66" s="2"/>
      <c r="M66" s="2"/>
      <c r="N66" s="2"/>
      <c r="O66" s="2"/>
      <c r="P66" s="2"/>
      <c r="Q66" s="2"/>
    </row>
    <row r="67" spans="1:17" x14ac:dyDescent="0.2">
      <c r="A67" s="2"/>
      <c r="B67" s="2"/>
      <c r="C67" s="2"/>
      <c r="D67" s="2"/>
      <c r="E67" s="2"/>
      <c r="F67" s="2"/>
      <c r="G67" s="2"/>
      <c r="H67" s="2"/>
      <c r="I67" s="2"/>
      <c r="J67" s="2"/>
      <c r="K67" s="2"/>
      <c r="L67" s="2"/>
      <c r="M67" s="2"/>
      <c r="N67" s="2"/>
      <c r="O67" s="2"/>
      <c r="P67" s="2"/>
      <c r="Q67" s="2"/>
    </row>
  </sheetData>
  <mergeCells count="13">
    <mergeCell ref="A48:D48"/>
    <mergeCell ref="A1:P2"/>
    <mergeCell ref="A7:J7"/>
    <mergeCell ref="A26:F26"/>
    <mergeCell ref="E27:F27"/>
    <mergeCell ref="C27:D28"/>
    <mergeCell ref="E28:F28"/>
    <mergeCell ref="B27:B28"/>
    <mergeCell ref="A27:A28"/>
    <mergeCell ref="C8:D8"/>
    <mergeCell ref="E8:F8"/>
    <mergeCell ref="G8:H8"/>
    <mergeCell ref="I8:J8"/>
  </mergeCells>
  <pageMargins left="0.7" right="0.7" top="0.75" bottom="0.75" header="0.3" footer="0.3"/>
  <pageSetup paperSize="0" orientation="portrait" horizontalDpi="0" verticalDpi="0" copies="0"/>
  <ignoredErrors>
    <ignoredError sqref="C10:J10 A23:F30 A45:F50 A31:B31 A18:B22 A32:B4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AB911-AEDC-4C42-AEDF-EF39C1A6D8A9}">
  <dimension ref="A1:E21"/>
  <sheetViews>
    <sheetView showGridLines="0" workbookViewId="0">
      <selection activeCell="E32" sqref="E32"/>
    </sheetView>
  </sheetViews>
  <sheetFormatPr baseColWidth="10" defaultRowHeight="14.25" x14ac:dyDescent="0.2"/>
  <cols>
    <col min="1" max="1" width="20.77734375" customWidth="1"/>
    <col min="2" max="2" width="16.77734375" customWidth="1"/>
  </cols>
  <sheetData>
    <row r="1" spans="1:5" ht="19.5" customHeight="1" x14ac:dyDescent="0.2">
      <c r="A1" s="246" t="s">
        <v>446</v>
      </c>
      <c r="B1" s="246"/>
      <c r="C1" s="246"/>
      <c r="D1" s="246"/>
      <c r="E1" s="246"/>
    </row>
    <row r="2" spans="1:5" x14ac:dyDescent="0.2">
      <c r="A2" s="246"/>
      <c r="B2" s="246"/>
      <c r="C2" s="246"/>
      <c r="D2" s="246"/>
      <c r="E2" s="246"/>
    </row>
    <row r="3" spans="1:5" x14ac:dyDescent="0.2">
      <c r="A3" s="25" t="s">
        <v>484</v>
      </c>
    </row>
    <row r="11" spans="1:5" x14ac:dyDescent="0.2">
      <c r="A11" s="175">
        <f>'Table of contents'!D16</f>
        <v>44561</v>
      </c>
    </row>
    <row r="12" spans="1:5" x14ac:dyDescent="0.2">
      <c r="A12" s="62" t="s">
        <v>438</v>
      </c>
      <c r="B12" s="168" t="s">
        <v>547</v>
      </c>
      <c r="C12" s="2"/>
      <c r="D12" s="2"/>
    </row>
    <row r="13" spans="1:5" x14ac:dyDescent="0.2">
      <c r="A13" s="55" t="s">
        <v>439</v>
      </c>
      <c r="B13" s="56">
        <v>11502922.1</v>
      </c>
      <c r="C13" s="2"/>
      <c r="D13" s="2"/>
    </row>
    <row r="14" spans="1:5" x14ac:dyDescent="0.2">
      <c r="A14" s="57" t="s">
        <v>440</v>
      </c>
      <c r="B14" s="58">
        <v>2199840.08</v>
      </c>
      <c r="C14" s="2"/>
      <c r="D14" s="2"/>
      <c r="E14" s="2"/>
    </row>
    <row r="15" spans="1:5" x14ac:dyDescent="0.2">
      <c r="A15" s="57" t="s">
        <v>441</v>
      </c>
      <c r="B15" s="58">
        <v>1516732</v>
      </c>
      <c r="C15" s="2"/>
      <c r="D15" s="2"/>
      <c r="E15" s="2"/>
    </row>
    <row r="16" spans="1:5" x14ac:dyDescent="0.2">
      <c r="A16" s="57" t="s">
        <v>442</v>
      </c>
      <c r="B16" s="58">
        <v>6543164.8399999999</v>
      </c>
      <c r="C16" s="2"/>
      <c r="D16" s="2"/>
      <c r="E16" s="2"/>
    </row>
    <row r="17" spans="1:5" x14ac:dyDescent="0.2">
      <c r="A17" s="59" t="s">
        <v>443</v>
      </c>
      <c r="B17" s="60">
        <v>1039280</v>
      </c>
      <c r="C17" s="2"/>
      <c r="D17" s="2"/>
      <c r="E17" s="2"/>
    </row>
    <row r="18" spans="1:5" x14ac:dyDescent="0.2">
      <c r="A18" s="132" t="s">
        <v>444</v>
      </c>
      <c r="B18" s="133">
        <v>22801939.02</v>
      </c>
      <c r="C18" s="2"/>
      <c r="D18" s="2"/>
      <c r="E18" s="2"/>
    </row>
    <row r="19" spans="1:5" x14ac:dyDescent="0.2">
      <c r="A19" s="25" t="s">
        <v>445</v>
      </c>
      <c r="B19" s="2"/>
      <c r="C19" s="2"/>
      <c r="D19" s="2"/>
      <c r="E19" s="2"/>
    </row>
    <row r="20" spans="1:5" x14ac:dyDescent="0.2">
      <c r="E20" s="2"/>
    </row>
    <row r="21" spans="1:5" x14ac:dyDescent="0.2">
      <c r="E21" s="2"/>
    </row>
  </sheetData>
  <mergeCells count="1">
    <mergeCell ref="A1:E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9</vt:i4>
      </vt:variant>
    </vt:vector>
  </HeadingPairs>
  <TitlesOfParts>
    <vt:vector size="9" baseType="lpstr">
      <vt:lpstr>Table of contents</vt:lpstr>
      <vt:lpstr># 1</vt:lpstr>
      <vt:lpstr># 2</vt:lpstr>
      <vt:lpstr># 3</vt:lpstr>
      <vt:lpstr># 4</vt:lpstr>
      <vt:lpstr># 5</vt:lpstr>
      <vt:lpstr># 6</vt:lpstr>
      <vt:lpstr># 7</vt:lpstr>
      <vt:lpstr># 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2022-03-29T12:23:50Z</dcterms:modified>
</cp:coreProperties>
</file>